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8.xml" ContentType="application/vnd.openxmlformats-officedocument.drawing+xml"/>
  <Override PartName="/xl/comments1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0" yWindow="0" windowWidth="19440" windowHeight="7440" tabRatio="910" firstSheet="13" activeTab="21"/>
  </bookViews>
  <sheets>
    <sheet name="DDlist" sheetId="82" state="hidden" r:id="rId1"/>
    <sheet name="1a Cover " sheetId="33" r:id="rId2"/>
    <sheet name="2a Company info " sheetId="34" r:id="rId3"/>
    <sheet name="2b Site info" sheetId="79" r:id="rId4"/>
    <sheet name="2c Outsourced Sites" sheetId="25" r:id="rId5"/>
    <sheet name="3a FSC Findings" sheetId="81" r:id="rId6"/>
    <sheet name="3b PEFC Findings " sheetId="32" r:id="rId7"/>
    <sheet name="4a CoC Management System" sheetId="41" r:id="rId8"/>
    <sheet name="4a1 Multisite-Group Cent Office" sheetId="78" r:id="rId9"/>
    <sheet name="4b Suppliers Docs" sheetId="53" r:id="rId10"/>
    <sheet name="4c Company Sales Docs" sheetId="77" r:id="rId11"/>
    <sheet name="4d Timber Legality Legislation" sheetId="49" r:id="rId12"/>
    <sheet name="4e Transfer or Physical Sep'n" sheetId="23" r:id="rId13"/>
    <sheet name="4f FSC Credit" sheetId="22" r:id="rId14"/>
    <sheet name="4g FSC %" sheetId="21" r:id="rId15"/>
    <sheet name="4h PEFC % claim" sheetId="37" r:id="rId16"/>
    <sheet name="4i Pt 1 CW Scope Review" sheetId="87" r:id="rId17"/>
    <sheet name="4i Pt 2 CW Audit" sheetId="62" r:id="rId18"/>
    <sheet name="4j PEFC DDS " sheetId="47" r:id="rId19"/>
    <sheet name="4k Reclaimed" sheetId="18" r:id="rId20"/>
    <sheet name="4l Desk based audit" sheetId="59" r:id="rId21"/>
    <sheet name="4m Outsourcing" sheetId="16" r:id="rId22"/>
    <sheet name="5 Cert Rec" sheetId="76" r:id="rId23"/>
    <sheet name="6a FSC Product schedule" sheetId="50" r:id="rId24"/>
    <sheet name="6b PEFC Product schedule  " sheetId="36" r:id="rId25"/>
    <sheet name="A1 Opening &amp; Closing Meeting" sheetId="57" r:id="rId26"/>
    <sheet name="A2 Multisite Sampling" sheetId="27" r:id="rId27"/>
    <sheet name="B1 CRA" sheetId="63" r:id="rId28"/>
    <sheet name="B2 CW Summary" sheetId="64" r:id="rId29"/>
    <sheet name="C. CITES" sheetId="6" r:id="rId30"/>
    <sheet name="D. Product Codes" sheetId="5" r:id="rId31"/>
    <sheet name="E. Broadleaf Species List" sheetId="28" r:id="rId32"/>
    <sheet name="F. Conifer Species list" sheetId="74" r:id="rId33"/>
    <sheet name="G. Eligibility Criteria" sheetId="70" r:id="rId34"/>
    <sheet name="H. CW Expert" sheetId="65" r:id="rId35"/>
    <sheet name="I. SHC record" sheetId="66" r:id="rId36"/>
    <sheet name="J. SHC Groups" sheetId="67" r:id="rId37"/>
    <sheet name="K. PEFC Fees" sheetId="85" r:id="rId38"/>
  </sheets>
  <definedNames>
    <definedName name="_xlnm._FilterDatabase" localSheetId="5" hidden="1">'3a FSC Findings'!$A$1:$L$85</definedName>
    <definedName name="_xlnm._FilterDatabase" localSheetId="10" hidden="1">'4c Company Sales Docs'!$A$8:$T$55</definedName>
    <definedName name="_xlnm._FilterDatabase" localSheetId="29" hidden="1">'C. CITES'!$A$1:$C$1</definedName>
    <definedName name="_xlnm.Print_Area" localSheetId="1">'1a Cover '!$A$1:$H$62</definedName>
    <definedName name="_xlnm.Print_Area" localSheetId="2">'2a Company info '!$A$1:$C$80</definedName>
    <definedName name="_xlnm.Print_Area" localSheetId="4">'2c Outsourced Sites'!$A$1:$N$15</definedName>
    <definedName name="_xlnm.Print_Area" localSheetId="5">'3a FSC Findings'!$A$1:$I$71</definedName>
    <definedName name="_xlnm.Print_Area" localSheetId="6">'3b PEFC Findings '!$A$1:$I$46</definedName>
    <definedName name="_xlnm.Print_Area" localSheetId="8">'4a1 Multisite-Group Cent Office'!$A$1:$Z$75</definedName>
    <definedName name="_xlnm.Print_Area" localSheetId="9">'4b Suppliers Docs'!$D$8:$Q$25</definedName>
    <definedName name="_xlnm.Print_Area" localSheetId="10">'4c Company Sales Docs'!$A$8:$T$55</definedName>
    <definedName name="_xlnm.Print_Area" localSheetId="11">'4d Timber Legality Legislation'!$A$1:$Y$23</definedName>
    <definedName name="_xlnm.Print_Area" localSheetId="12">'4e Transfer or Physical Sep''n'!$A$1:$Y$6</definedName>
    <definedName name="_xlnm.Print_Area" localSheetId="13">'4f FSC Credit'!$A$1:$N$22</definedName>
    <definedName name="_xlnm.Print_Area" localSheetId="14">'4g FSC %'!$A$1:$N$21</definedName>
    <definedName name="_xlnm.Print_Area" localSheetId="15">'4h PEFC % claim'!$A$1:$N$31</definedName>
    <definedName name="_xlnm.Print_Area" localSheetId="21">'4m Outsourcing'!$A$1:$Z$18</definedName>
    <definedName name="_xlnm.Print_Area" localSheetId="22">'5 Cert Rec'!$A$1:$D$40</definedName>
    <definedName name="_xlnm.Print_Area" localSheetId="23">'6a FSC Product schedule'!$A$1:$E$34</definedName>
    <definedName name="_xlnm.Print_Area" localSheetId="24">'6b PEFC Product schedule  '!$A$1:$F$34</definedName>
    <definedName name="_xlnm.Print_Area" localSheetId="26">'A2 Multisite Sampling'!$A$1:$N$50</definedName>
    <definedName name="_xlnm.Print_Area" localSheetId="27">'B1 CRA'!$A$1:$F$35</definedName>
    <definedName name="_xlnm.Print_Area" localSheetId="28">'B2 CW Summary'!$A$1:$H$34</definedName>
    <definedName name="_xlnm.Print_Area" localSheetId="29">'C. CITES'!$A$1:$C$65</definedName>
    <definedName name="_xlnm.Print_Area" localSheetId="30">'D. Product Codes'!$K$10</definedName>
    <definedName name="_xlnm.Print_Area" localSheetId="35">'I. SHC record'!$A$1:$H$7</definedName>
    <definedName name="_xlnm.Print_Titles" localSheetId="5">'3a FSC Findings'!$9:$9</definedName>
    <definedName name="_xlnm.Print_Titles" localSheetId="6">'3b PEFC Findings '!$9:$9</definedName>
    <definedName name="_xlnm.Print_Titles" localSheetId="7">'4a CoC Management System'!$F:$F,'4a CoC Management System'!$1:$1</definedName>
    <definedName name="_xlnm.Print_Titles" localSheetId="8">'4a1 Multisite-Group Cent Office'!$F:$F,'4a1 Multisite-Group Cent Office'!$3:$3</definedName>
    <definedName name="_xlnm.Print_Titles" localSheetId="11">'4d Timber Legality Legislation'!$E:$E,'4d Timber Legality Legislation'!$1:$1</definedName>
    <definedName name="_xlnm.Print_Titles" localSheetId="12">'4e Transfer or Physical Sep''n'!$E:$E</definedName>
    <definedName name="_xlnm.Print_Titles" localSheetId="13">'4f FSC Credit'!$1:$1</definedName>
    <definedName name="_xlnm.Print_Titles" localSheetId="14">'4g FSC %'!$1:$1</definedName>
    <definedName name="_xlnm.Print_Titles" localSheetId="15">'4h PEFC % claim'!$1:$1</definedName>
    <definedName name="_xlnm.Print_Titles" localSheetId="27">'B1 CRA'!$9:$9</definedName>
    <definedName name="Process">"process, label, store"</definedName>
  </definedNames>
  <calcPr calcId="145621"/>
</workbook>
</file>

<file path=xl/calcChain.xml><?xml version="1.0" encoding="utf-8"?>
<calcChain xmlns="http://schemas.openxmlformats.org/spreadsheetml/2006/main">
  <c r="B6" i="76" l="1"/>
  <c r="B5" i="76"/>
  <c r="K5" i="87" l="1"/>
  <c r="K4" i="87"/>
  <c r="J12" i="32" l="1"/>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11" i="32"/>
  <c r="J12" i="81"/>
  <c r="J13" i="81"/>
  <c r="J14" i="81"/>
  <c r="J15" i="81"/>
  <c r="J16" i="81"/>
  <c r="J17" i="81"/>
  <c r="J18" i="81"/>
  <c r="J19" i="81"/>
  <c r="J20" i="81"/>
  <c r="J21" i="81"/>
  <c r="J22" i="81"/>
  <c r="J23" i="81"/>
  <c r="J24" i="81"/>
  <c r="J25" i="81"/>
  <c r="J26" i="81"/>
  <c r="J27" i="81"/>
  <c r="J28" i="81"/>
  <c r="J29" i="81"/>
  <c r="J30" i="81"/>
  <c r="J31" i="81"/>
  <c r="J32" i="81"/>
  <c r="J33" i="81"/>
  <c r="J34" i="81"/>
  <c r="J35" i="81"/>
  <c r="J36" i="81"/>
  <c r="J37" i="81"/>
  <c r="J38" i="81"/>
  <c r="J39" i="81"/>
  <c r="J40" i="81"/>
  <c r="J41" i="81"/>
  <c r="J42" i="81"/>
  <c r="J43" i="81"/>
  <c r="J44" i="81"/>
  <c r="J45" i="81"/>
  <c r="J46" i="81"/>
  <c r="J47" i="81"/>
  <c r="J48" i="81"/>
  <c r="J49" i="81"/>
  <c r="J50" i="81"/>
  <c r="J51" i="81"/>
  <c r="J52" i="81"/>
  <c r="J53" i="81"/>
  <c r="J54" i="81"/>
  <c r="J55" i="81"/>
  <c r="J56" i="81"/>
  <c r="J57" i="81"/>
  <c r="J58" i="81"/>
  <c r="J59" i="81"/>
  <c r="J60" i="81"/>
  <c r="J61" i="81"/>
  <c r="J62" i="81"/>
  <c r="J63" i="81"/>
  <c r="J64" i="81"/>
  <c r="J65" i="81"/>
  <c r="J66" i="81"/>
  <c r="J67" i="81"/>
  <c r="J68" i="81"/>
  <c r="J69" i="81"/>
  <c r="J70" i="81"/>
  <c r="J71" i="81"/>
  <c r="J11" i="81"/>
  <c r="C5" i="76"/>
  <c r="B7" i="36"/>
  <c r="B7" i="50"/>
  <c r="B4" i="76"/>
  <c r="B3" i="33"/>
  <c r="B20" i="76"/>
  <c r="J85" i="81"/>
  <c r="J84" i="81"/>
  <c r="J83" i="81"/>
  <c r="J82" i="81"/>
  <c r="J81" i="81"/>
  <c r="J80" i="81"/>
  <c r="J79" i="81"/>
  <c r="J78" i="81"/>
  <c r="J77" i="81"/>
  <c r="J76" i="81"/>
  <c r="J75" i="81"/>
  <c r="J74" i="81"/>
  <c r="J73" i="81"/>
  <c r="J72" i="81"/>
  <c r="H1" i="81"/>
  <c r="D1" i="81"/>
  <c r="A27" i="76"/>
  <c r="G4" i="64"/>
  <c r="E4" i="64"/>
  <c r="B4" i="64"/>
  <c r="D8" i="50"/>
  <c r="B10" i="50"/>
  <c r="D10" i="50"/>
  <c r="B9" i="50"/>
  <c r="B8" i="50"/>
  <c r="B6" i="50"/>
  <c r="B8" i="76"/>
  <c r="B3" i="76"/>
  <c r="B5" i="33"/>
  <c r="B4" i="33"/>
  <c r="B6" i="33"/>
  <c r="X11" i="78"/>
  <c r="X12" i="78"/>
  <c r="X13" i="78"/>
  <c r="X14" i="78"/>
  <c r="X16" i="78"/>
  <c r="X17" i="78"/>
  <c r="X18" i="78"/>
  <c r="X19" i="78"/>
  <c r="X10" i="78"/>
  <c r="T11" i="78"/>
  <c r="T12" i="78"/>
  <c r="T13" i="78"/>
  <c r="T14" i="78"/>
  <c r="T16" i="78"/>
  <c r="T17" i="78"/>
  <c r="T18" i="78"/>
  <c r="T19" i="78"/>
  <c r="T10" i="78"/>
  <c r="P11" i="78"/>
  <c r="P12" i="78"/>
  <c r="P13" i="78"/>
  <c r="P14" i="78"/>
  <c r="P16" i="78"/>
  <c r="P17" i="78"/>
  <c r="P18" i="78"/>
  <c r="P19" i="78"/>
  <c r="P10" i="78"/>
  <c r="L16" i="78"/>
  <c r="L11" i="78"/>
  <c r="L12" i="78"/>
  <c r="L13" i="78"/>
  <c r="L14" i="78"/>
  <c r="L10" i="78"/>
  <c r="K10" i="78"/>
  <c r="L19" i="78"/>
  <c r="L18" i="78"/>
  <c r="L17" i="78"/>
  <c r="G10" i="78"/>
  <c r="H10" i="78"/>
  <c r="H19" i="78"/>
  <c r="H18" i="78"/>
  <c r="H17" i="78"/>
  <c r="H16" i="78"/>
  <c r="H12" i="78"/>
  <c r="H13" i="78"/>
  <c r="H14" i="78"/>
  <c r="G12" i="78"/>
  <c r="H11" i="78"/>
  <c r="Y14" i="59"/>
  <c r="U14" i="59"/>
  <c r="Q14" i="59"/>
  <c r="M14" i="59"/>
  <c r="Y13" i="59"/>
  <c r="U13" i="59"/>
  <c r="Q13" i="59"/>
  <c r="M13" i="59"/>
  <c r="Y9" i="59"/>
  <c r="U9" i="59"/>
  <c r="Q9" i="59"/>
  <c r="M9" i="59"/>
  <c r="I9" i="59"/>
  <c r="Z8" i="59"/>
  <c r="V8" i="59"/>
  <c r="R8" i="59"/>
  <c r="N8" i="59"/>
  <c r="J8" i="59"/>
  <c r="Y7" i="59"/>
  <c r="U7" i="59"/>
  <c r="Q7" i="59"/>
  <c r="M7" i="59"/>
  <c r="I7" i="59"/>
  <c r="C28" i="27"/>
  <c r="E34" i="27" s="1"/>
  <c r="W19" i="78"/>
  <c r="W17" i="78"/>
  <c r="W18" i="78"/>
  <c r="W16" i="78"/>
  <c r="S19" i="78"/>
  <c r="S17" i="78"/>
  <c r="S18" i="78"/>
  <c r="S16" i="78"/>
  <c r="O19" i="78"/>
  <c r="O17" i="78"/>
  <c r="O18" i="78"/>
  <c r="O16" i="78"/>
  <c r="K19" i="78"/>
  <c r="K17" i="78"/>
  <c r="K18" i="78"/>
  <c r="G19" i="78"/>
  <c r="K16" i="78"/>
  <c r="G18" i="78"/>
  <c r="G17" i="78"/>
  <c r="G16" i="78"/>
  <c r="W11" i="78"/>
  <c r="W12" i="78"/>
  <c r="W13" i="78"/>
  <c r="W14" i="78"/>
  <c r="W10" i="78"/>
  <c r="S12" i="78"/>
  <c r="S13" i="78"/>
  <c r="S14" i="78"/>
  <c r="S11" i="78"/>
  <c r="S10" i="78"/>
  <c r="O11" i="78"/>
  <c r="O12" i="78"/>
  <c r="O13" i="78"/>
  <c r="O14" i="78"/>
  <c r="O10" i="78"/>
  <c r="K14" i="78"/>
  <c r="K12" i="78"/>
  <c r="K13" i="78"/>
  <c r="K11" i="78"/>
  <c r="G14" i="78"/>
  <c r="G13" i="78"/>
  <c r="G11" i="78"/>
  <c r="E23" i="27"/>
  <c r="E25" i="27" s="1"/>
  <c r="F25" i="27" s="1"/>
  <c r="F23" i="27"/>
  <c r="E26" i="27" s="1"/>
  <c r="F26" i="27" s="1"/>
  <c r="G23" i="27"/>
  <c r="E27" i="27" s="1"/>
  <c r="F27" i="27" s="1"/>
  <c r="B6" i="36"/>
  <c r="B8" i="36"/>
  <c r="B9" i="36"/>
  <c r="B10" i="36"/>
  <c r="D10" i="36"/>
  <c r="I5" i="41"/>
  <c r="M5" i="41"/>
  <c r="Q5" i="41"/>
  <c r="U5" i="41"/>
  <c r="Y5" i="41"/>
  <c r="J6" i="41"/>
  <c r="N6" i="41"/>
  <c r="R6" i="41"/>
  <c r="V6" i="41"/>
  <c r="Z6" i="41"/>
  <c r="I7" i="41"/>
  <c r="M7" i="41"/>
  <c r="Q7" i="41"/>
  <c r="U7" i="41"/>
  <c r="Y7" i="41"/>
  <c r="M11" i="41"/>
  <c r="Q11" i="41"/>
  <c r="U11" i="41"/>
  <c r="Y11" i="41"/>
  <c r="M12" i="41"/>
  <c r="Q12" i="41"/>
  <c r="U12" i="41"/>
  <c r="Y12" i="41"/>
  <c r="D1" i="32"/>
  <c r="H1"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Q5" i="25"/>
  <c r="Q6" i="25"/>
  <c r="B2" i="33"/>
  <c r="F29" i="27" l="1"/>
</calcChain>
</file>

<file path=xl/comments1.xml><?xml version="1.0" encoding="utf-8"?>
<comments xmlns="http://schemas.openxmlformats.org/spreadsheetml/2006/main">
  <authors>
    <author>Emily Blackwell</author>
  </authors>
  <commentList>
    <comment ref="A45" authorId="0">
      <text>
        <r>
          <rPr>
            <b/>
            <sz val="8"/>
            <color indexed="81"/>
            <rFont val="Tahoma"/>
            <family val="2"/>
          </rPr>
          <t>CW code to be issued only if the company intends to sell FSC CW to another company for the purposes of mixing in an FSC product.</t>
        </r>
        <r>
          <rPr>
            <sz val="8"/>
            <color indexed="81"/>
            <rFont val="Tahoma"/>
            <family val="2"/>
          </rPr>
          <t xml:space="preserve">
</t>
        </r>
      </text>
    </comment>
  </commentList>
</comments>
</file>

<file path=xl/comments10.xml><?xml version="1.0" encoding="utf-8"?>
<comments xmlns="http://schemas.openxmlformats.org/spreadsheetml/2006/main">
  <authors>
    <author>Soil Association</author>
    <author>Emily Blackwell</author>
    <author>Gus Hellier</author>
    <author>Valentina Faraoni</author>
  </authors>
  <commentList>
    <comment ref="A11" authorId="0">
      <text>
        <r>
          <rPr>
            <b/>
            <sz val="8"/>
            <color indexed="81"/>
            <rFont val="Tahoma"/>
            <family val="2"/>
          </rPr>
          <t>Soil Association:</t>
        </r>
        <r>
          <rPr>
            <sz val="8"/>
            <color indexed="81"/>
            <rFont val="Tahoma"/>
            <family val="2"/>
          </rPr>
          <t xml:space="preserve">
MA, S1, S2 etc</t>
        </r>
      </text>
    </comment>
    <comment ref="A16" authorId="1">
      <text>
        <r>
          <rPr>
            <sz val="8"/>
            <color indexed="81"/>
            <rFont val="Tahoma"/>
            <family val="2"/>
          </rPr>
          <t xml:space="preserve">MA - Major CAR's/Pre-conditions prevent the issue of a certificate.
S1-S4 - &gt;5 Major CAR's = suspension of the certificate
</t>
        </r>
      </text>
    </comment>
    <comment ref="A19" authorId="2">
      <text>
        <r>
          <rPr>
            <sz val="8"/>
            <color indexed="81"/>
            <rFont val="Tahoma"/>
            <family val="2"/>
          </rPr>
          <t>Include:
- any areas where there has been difficulty in assessing performance against a specific WM requirement or where it has been necessary to seek further interpretation
- any instances where non-compliances were observed but no condition or recommendation issued.</t>
        </r>
      </text>
    </comment>
    <comment ref="A25" authorId="3">
      <text>
        <r>
          <rPr>
            <b/>
            <sz val="9"/>
            <color indexed="81"/>
            <rFont val="Tahoma"/>
            <family val="2"/>
          </rPr>
          <t xml:space="preserve">Soil Association:
</t>
        </r>
        <r>
          <rPr>
            <sz val="9"/>
            <color indexed="81"/>
            <rFont val="Tahoma"/>
            <family val="2"/>
          </rPr>
          <t>Choose statements that are appropriate for each scheme from the 3 choices in the drop down lists and add the report review date.</t>
        </r>
      </text>
    </comment>
    <comment ref="A31" authorId="3">
      <text>
        <r>
          <rPr>
            <sz val="9"/>
            <color indexed="81"/>
            <rFont val="Tahoma"/>
            <family val="2"/>
          </rPr>
          <t xml:space="preserve">Choose from Drop-down list
</t>
        </r>
      </text>
    </comment>
  </commentList>
</comments>
</file>

<file path=xl/comments11.xml><?xml version="1.0" encoding="utf-8"?>
<comments xmlns="http://schemas.openxmlformats.org/spreadsheetml/2006/main">
  <authors>
    <author>Emily Blackwell</author>
    <author>Alison Pilling</author>
    <author>Soil Association</author>
  </authors>
  <commentList>
    <comment ref="D8" authorId="0">
      <text>
        <r>
          <rPr>
            <b/>
            <sz val="9"/>
            <color indexed="81"/>
            <rFont val="Tahoma"/>
            <family val="2"/>
          </rPr>
          <t>CW code to be issued only if there are FSC CW product groups listed below.</t>
        </r>
        <r>
          <rPr>
            <sz val="9"/>
            <color indexed="81"/>
            <rFont val="Tahoma"/>
            <family val="2"/>
          </rPr>
          <t xml:space="preserve">
</t>
        </r>
      </text>
    </comment>
    <comment ref="E15" authorId="1">
      <text>
        <r>
          <rPr>
            <sz val="9"/>
            <color indexed="81"/>
            <rFont val="Tahoma"/>
            <family val="2"/>
          </rPr>
          <t>must match sub codes from sheet 2b</t>
        </r>
      </text>
    </comment>
    <comment ref="E18" authorId="2">
      <text>
        <r>
          <rPr>
            <b/>
            <sz val="9"/>
            <color indexed="81"/>
            <rFont val="Tahoma"/>
            <family val="2"/>
          </rPr>
          <t>Soil Association:</t>
        </r>
        <r>
          <rPr>
            <sz val="9"/>
            <color indexed="81"/>
            <rFont val="Tahoma"/>
            <family val="2"/>
          </rPr>
          <t xml:space="preserve">
Use full species name from Annex E or F (not just common name). 
NB Species is mandatory where the species is commonly used to designate the product characteristics - otherwise write "not specified" e.g.. paper products. Please add any new species in RED and strike through any species to be removed.  An asterisk denotes a species not available on the FSC database.</t>
        </r>
      </text>
    </comment>
  </commentList>
</comments>
</file>

<file path=xl/comments12.xml><?xml version="1.0" encoding="utf-8"?>
<comments xmlns="http://schemas.openxmlformats.org/spreadsheetml/2006/main">
  <authors>
    <author>Alison Pilling</author>
  </authors>
  <commentList>
    <comment ref="E16" authorId="0">
      <text>
        <r>
          <rPr>
            <sz val="9"/>
            <color indexed="81"/>
            <rFont val="Tahoma"/>
            <family val="2"/>
          </rPr>
          <t>codes must match those from Sheet 2b.</t>
        </r>
      </text>
    </comment>
  </commentList>
</comments>
</file>

<file path=xl/comments13.xml><?xml version="1.0" encoding="utf-8"?>
<comments xmlns="http://schemas.openxmlformats.org/spreadsheetml/2006/main">
  <authors>
    <author>Emily Blackwell</author>
  </authors>
  <commentList>
    <comment ref="C3" authorId="0">
      <text>
        <r>
          <rPr>
            <sz val="9"/>
            <color indexed="81"/>
            <rFont val="Tahoma"/>
            <family val="2"/>
          </rPr>
          <t xml:space="preserve">NB. This section is not required to be made public. The company can request that this is removed before upload to the FSC website. </t>
        </r>
        <r>
          <rPr>
            <sz val="9"/>
            <color indexed="81"/>
            <rFont val="Tahoma"/>
            <family val="2"/>
          </rPr>
          <t xml:space="preserve">
</t>
        </r>
      </text>
    </comment>
    <comment ref="C8" authorId="0">
      <text>
        <r>
          <rPr>
            <sz val="9"/>
            <color indexed="81"/>
            <rFont val="Tahoma"/>
            <family val="2"/>
          </rPr>
          <t xml:space="preserve">Risk assessments may be confined to a certain clearly defined scope within a district, such as forest type (e.g. plantations) or scale (e.g. SLIMFs). 
</t>
        </r>
      </text>
    </comment>
  </commentList>
</comments>
</file>

<file path=xl/comments14.xml><?xml version="1.0" encoding="utf-8"?>
<comments xmlns="http://schemas.openxmlformats.org/spreadsheetml/2006/main">
  <authors>
    <author>Emily Blackwell</author>
  </authors>
  <commentList>
    <comment ref="G6" authorId="0">
      <text>
        <r>
          <rPr>
            <sz val="9"/>
            <color indexed="81"/>
            <rFont val="Tahoma"/>
            <family val="2"/>
          </rPr>
          <t xml:space="preserve">NRA - National Risk Assessment
CNRA - Centralised National Risk Assessment
ECRA - Extended Company Risk Assessment
CRA - Company Risk Assessment
NB. Include  risk assessment code and supply area country/region
</t>
        </r>
      </text>
    </comment>
  </commentList>
</comments>
</file>

<file path=xl/comments2.xml><?xml version="1.0" encoding="utf-8"?>
<comments xmlns="http://schemas.openxmlformats.org/spreadsheetml/2006/main">
  <authors>
    <author xml:space="preserve"> SA</author>
    <author>Emily Blackwell</author>
    <author>Meriel Robson</author>
    <author>Valentina Faraoni</author>
  </authors>
  <commentList>
    <comment ref="I7" authorId="0">
      <text>
        <r>
          <rPr>
            <sz val="8"/>
            <color indexed="81"/>
            <rFont val="Tahoma"/>
            <family val="2"/>
          </rPr>
          <t>A unique alphabetical, numerical or alphanumerical identifier shall be assigned to each participant by the client or the certification body for internal record keeping and data management purposes on behalf of FSC.</t>
        </r>
      </text>
    </comment>
    <comment ref="M7" authorId="1">
      <text>
        <r>
          <rPr>
            <sz val="8"/>
            <color indexed="81"/>
            <rFont val="Tahoma"/>
            <family val="2"/>
          </rPr>
          <t>All outsourcing companies (including warehouses) shall be included in 2c Outsourced Sites.</t>
        </r>
        <r>
          <rPr>
            <sz val="8"/>
            <color indexed="81"/>
            <rFont val="Tahoma"/>
            <family val="2"/>
          </rPr>
          <t xml:space="preserve">
</t>
        </r>
      </text>
    </comment>
    <comment ref="P7" authorId="2">
      <text>
        <r>
          <rPr>
            <sz val="9"/>
            <color indexed="81"/>
            <rFont val="Tahoma"/>
            <family val="2"/>
          </rPr>
          <t xml:space="preserve">If mix of traders and manufacturers list separately
</t>
        </r>
      </text>
    </comment>
    <comment ref="Q7" authorId="3">
      <text>
        <r>
          <rPr>
            <b/>
            <sz val="9"/>
            <color indexed="81"/>
            <rFont val="Tahoma"/>
            <family val="2"/>
          </rPr>
          <t>PEFC new entrants-see column T
Column Q and T must agree</t>
        </r>
        <r>
          <rPr>
            <sz val="9"/>
            <color indexed="81"/>
            <rFont val="Tahoma"/>
            <family val="2"/>
          </rPr>
          <t xml:space="preserve">
</t>
        </r>
      </text>
    </comment>
    <comment ref="T7" authorId="1">
      <text>
        <r>
          <rPr>
            <sz val="9"/>
            <color indexed="81"/>
            <rFont val="Tahoma"/>
            <family val="2"/>
          </rPr>
          <t xml:space="preserve"> Internal audit record received
 Internal audit included an assessment of all applicable PEFC requirements
 All non-conformities were closed before provisional acceptance into the group
</t>
        </r>
        <r>
          <rPr>
            <i/>
            <sz val="9"/>
            <color indexed="81"/>
            <rFont val="Tahoma"/>
            <family val="2"/>
          </rPr>
          <t>See PP-COC-006 Audit planning procedure</t>
        </r>
      </text>
    </comment>
  </commentList>
</comments>
</file>

<file path=xl/comments3.xml><?xml version="1.0" encoding="utf-8"?>
<comments xmlns="http://schemas.openxmlformats.org/spreadsheetml/2006/main">
  <authors>
    <author>Alison Pilling</author>
    <author>Emily Blackwell</author>
  </authors>
  <commentList>
    <comment ref="A1" authorId="0">
      <text>
        <r>
          <rPr>
            <sz val="9"/>
            <color indexed="81"/>
            <rFont val="Tahoma"/>
            <family val="2"/>
          </rPr>
          <t>FSC Licence Code FSC® A000525</t>
        </r>
      </text>
    </comment>
    <comment ref="A8" authorId="1">
      <text>
        <r>
          <rPr>
            <sz val="10"/>
            <color indexed="81"/>
            <rFont val="Tahoma"/>
            <family val="2"/>
          </rPr>
          <t xml:space="preserve">a)  Central office level non-compliances may be caused by: 
i.  failure  to  fulfil  a  central  office  responsibility,  such  as  administration,  internal inspection,  record-keeping,  trademark  use  and  others  as  required  by  the relevant FSC certification Std(s); 
ii.  failure  to  ensure  that  participating  sites  comply  with  a  CAR issued by Woodmark or central office; 
iii.  failure(s)  of  site  responsibility,  sufficient  in  number,  extent  and/or consequences to demonstrate that organizational control has broken down. 
b)  Participant level non-compliance may be caused by: 
i.  failure to fulfil a responsibility as participating site, such as timely provision of adequate info, effective response to internal corrective actions, correct trademark use, etc.; 
ii.  failure  to  meet  the  applicable  requirements  of  the  relevant  FSC  certification Std(s) by an operational site, </t>
        </r>
      </text>
    </comment>
    <comment ref="C9" authorId="1">
      <text>
        <r>
          <rPr>
            <sz val="8"/>
            <color indexed="81"/>
            <rFont val="Tahoma"/>
            <family val="2"/>
          </rPr>
          <t xml:space="preserve">Full names of FSC standards are found in worksheet A Terms and Definitions - 'FSC Standards for COC'.
</t>
        </r>
      </text>
    </comment>
  </commentList>
</comments>
</file>

<file path=xl/comments4.xml><?xml version="1.0" encoding="utf-8"?>
<comments xmlns="http://schemas.openxmlformats.org/spreadsheetml/2006/main">
  <authors>
    <author>Alison Pilling</author>
    <author>Emily Blackwell</author>
  </authors>
  <commentList>
    <comment ref="A1" authorId="0">
      <text>
        <r>
          <rPr>
            <sz val="9"/>
            <color indexed="81"/>
            <rFont val="Tahoma"/>
            <family val="2"/>
          </rPr>
          <t>PEFC Licence: 16/44/917</t>
        </r>
      </text>
    </comment>
    <comment ref="A8" authorId="1">
      <text>
        <r>
          <rPr>
            <sz val="10"/>
            <color indexed="81"/>
            <rFont val="Tahoma"/>
            <family val="2"/>
          </rPr>
          <t xml:space="preserve">a)  Central office level non-compliances may be caused by: 
i.  failure  to  fulfil  a  central  office  responsibility,  such  as  administration,  internal inspection,  record-keeping,  trademark  use  and  others  as  required  by  the relevant FSC certification Std(s); 
ii.  failure  to  ensure  that  participating  sites  comply  with  a  CAR issued by Woodmark or central office; 
iii.  failure(s)  of  site  responsibility,  sufficient  in  number,  extent  and/or consequences to demonstrate that organizational control has broken down. 
b)  Participant level non-compliance may be caused by: 
i.  failure to fulfil a responsibility as participating site, such as timely provision of adequate info, effective response to internal corrective actions, correct trademark use, etc.; 
ii.  failure  to  meet  the  applicable  requirements  of  the  relevant  FSC  certification Std(s) by an operational site, </t>
        </r>
      </text>
    </comment>
    <comment ref="G9" authorId="0">
      <text>
        <r>
          <rPr>
            <sz val="9"/>
            <color indexed="81"/>
            <rFont val="Tahoma"/>
            <family val="2"/>
          </rPr>
          <t>Text for Minor CAR: within one year, to be checked at next Surveillance</t>
        </r>
      </text>
    </comment>
  </commentList>
</comments>
</file>

<file path=xl/comments5.xml><?xml version="1.0" encoding="utf-8"?>
<comments xmlns="http://schemas.openxmlformats.org/spreadsheetml/2006/main">
  <authors>
    <author>Emily Blackwell</author>
  </authors>
  <commentList>
    <comment ref="D1" authorId="0">
      <text>
        <r>
          <rPr>
            <sz val="8"/>
            <color indexed="81"/>
            <rFont val="Tahoma"/>
            <family val="2"/>
          </rPr>
          <t>FSC refs: FSC-STD-40-004 v2-0, FSC-STD-40-201 v2-0, FSC-TMK-50-201 v1-0, FSC-STD-40-005 v2-1, FSC-STD-20-011 v1-1
Names of standards are found in Annex A - FSC Standards. Weblinks are found in IP-COC-001 Guidance for applicants.</t>
        </r>
      </text>
    </comment>
  </commentList>
</comments>
</file>

<file path=xl/comments6.xml><?xml version="1.0" encoding="utf-8"?>
<comments xmlns="http://schemas.openxmlformats.org/spreadsheetml/2006/main">
  <authors>
    <author>Rob Shaw</author>
  </authors>
  <commentList>
    <comment ref="I8" authorId="0">
      <text>
        <r>
          <rPr>
            <b/>
            <sz val="9"/>
            <color indexed="81"/>
            <rFont val="Tahoma"/>
            <family val="2"/>
          </rPr>
          <t>Rob Shaw:</t>
        </r>
        <r>
          <rPr>
            <sz val="9"/>
            <color indexed="81"/>
            <rFont val="Tahoma"/>
            <family val="2"/>
          </rPr>
          <t xml:space="preserve">
grey out the PEFC cells for this section???
</t>
        </r>
      </text>
    </comment>
  </commentList>
</comments>
</file>

<file path=xl/comments7.xml><?xml version="1.0" encoding="utf-8"?>
<comments xmlns="http://schemas.openxmlformats.org/spreadsheetml/2006/main">
  <authors>
    <author>Emily Blackwell</author>
  </authors>
  <commentList>
    <comment ref="D8" authorId="0">
      <text>
        <r>
          <rPr>
            <sz val="8"/>
            <color indexed="81"/>
            <rFont val="Tahoma"/>
            <family val="2"/>
          </rPr>
          <t>FSC refs: FSC-STD-40-004 v2-0, FSC-STD-40-201 v2-0, FSC-TMK-50-201 v1-0, FSC-STD-40-005 v2-1, FSC-STD-20-011 v1-1
Names of standards are found in Annex A - FSC Standards. Weblinks are found in IP-COC-001 Guidance for applicants.</t>
        </r>
      </text>
    </comment>
  </commentList>
</comments>
</file>

<file path=xl/comments8.xml><?xml version="1.0" encoding="utf-8"?>
<comments xmlns="http://schemas.openxmlformats.org/spreadsheetml/2006/main">
  <authors>
    <author>Emily Blackwell</author>
  </authors>
  <commentList>
    <comment ref="B1" authorId="0">
      <text>
        <r>
          <rPr>
            <sz val="8"/>
            <color indexed="81"/>
            <rFont val="Tahoma"/>
            <family val="2"/>
          </rPr>
          <t>FSC refs: FSC-STD-40-004 v2-0, FSC-STD-40-201 v2-0, FSC-TMK-50-201 v1-0, FSC-STD-40-005 v2-1, FSC-STD-20-011 v1-1
Names of standards are found in Annex A - FSC Standards. Weblinks are found in IP-COC-001 Guidance for applicants.</t>
        </r>
      </text>
    </comment>
  </commentList>
</comments>
</file>

<file path=xl/comments9.xml><?xml version="1.0" encoding="utf-8"?>
<comments xmlns="http://schemas.openxmlformats.org/spreadsheetml/2006/main">
  <authors>
    <author>Emily Blackwell</author>
  </authors>
  <commentList>
    <comment ref="D1" authorId="0">
      <text>
        <r>
          <rPr>
            <sz val="8"/>
            <color indexed="81"/>
            <rFont val="Tahoma"/>
            <family val="2"/>
          </rPr>
          <t>FSC refs: FSC-STD-40-004 v2-0, FSC-STD-40-201 v2-0, FSC-TMK-50-201 v1-0, FSC-STD-40-005 v2-1, FSC-STD-20-011 v1-1
Names of standards are found in Annex A - FSC Standards. Weblinks are found in IP-COC-001 Guidance for applicants.</t>
        </r>
      </text>
    </comment>
  </commentList>
</comments>
</file>

<file path=xl/sharedStrings.xml><?xml version="1.0" encoding="utf-8"?>
<sst xmlns="http://schemas.openxmlformats.org/spreadsheetml/2006/main" count="7680" uniqueCount="6057">
  <si>
    <t>Ceibo</t>
  </si>
  <si>
    <t>Kamerere</t>
  </si>
  <si>
    <t>Kamerere, (Kamerere)</t>
  </si>
  <si>
    <t>Blue gum</t>
  </si>
  <si>
    <t>Borneo ironwood, billian (GB)</t>
  </si>
  <si>
    <t>FSC 1st Surveillance</t>
  </si>
  <si>
    <t>PEFC 1st Surveillance</t>
  </si>
  <si>
    <t>nyatoh ( lighter weight species: guttah, mayang (MAL); riam (MAL-Sar); nato (RP); kanzwe (BUR); phikun-pa (T); bitis; heavy species: ; nyatoh batu (MAL)</t>
  </si>
  <si>
    <t>161b Payena leerii</t>
  </si>
  <si>
    <t>161c Payena lucida</t>
  </si>
  <si>
    <r>
      <t xml:space="preserve">Guidance for certificate holders and auditors 
</t>
    </r>
    <r>
      <rPr>
        <sz val="10"/>
        <rFont val="Arial"/>
        <family val="2"/>
      </rPr>
      <t>(hide this column and rows containing orange shading in the public version)</t>
    </r>
  </si>
  <si>
    <t>Reclaimed</t>
  </si>
  <si>
    <t>INPUT SPECIFICATIONS</t>
  </si>
  <si>
    <t>List the inputs e.g. Post-consumer demolition debris, pre-consumer sawdust &amp; shavings.</t>
  </si>
  <si>
    <t>bakau, engar, tangar (MAL); tingi, tonggi, tungud, palun, bido-bido (RI); prong, prong deng, plong, me (T); kabiang (BU); mada (Andaman Is.); goran, guttia, chauri (IND); tangal, tagasa, tigasan (RP); spurred mangrove (AUS); mkaka (EAT), (Bakau)</t>
  </si>
  <si>
    <t>meranti punai bukit, seraya punai bukit, dar red meranti, dark red seraya (MAL); mandirawan (RI, Sumatra), (Meranti punai bukit)</t>
  </si>
  <si>
    <t>315c Shorea johorensis</t>
  </si>
  <si>
    <t xml:space="preserve">
Timber Floors Ltd, Bristol Branch. </t>
  </si>
  <si>
    <t>Yew (GB)</t>
  </si>
  <si>
    <t xml:space="preserve"> Eibe (D)</t>
  </si>
  <si>
    <t>Western red cedar, giant cedar, canoecedar, redcedar, shinglewood, aborvitae (US)</t>
  </si>
  <si>
    <t>Riesenlebensbaum, Rotzeder (D</t>
  </si>
  <si>
    <t>Description of production control and records e.g. Work order, stock list, etc.</t>
  </si>
  <si>
    <t>117b Dillenia grandifolia</t>
  </si>
  <si>
    <t>117c Dillenia indica</t>
  </si>
  <si>
    <t>simpor (MAL); simpur, sempur (RI); katmon (RP); zinbyum, mai-masan (BUR); san (K); san, masan (T), (Simpoh, simpur)</t>
  </si>
  <si>
    <t>117a Dillenia excelsa</t>
  </si>
  <si>
    <t>The company has not yet taken physical possession of FSC-certified material.</t>
  </si>
  <si>
    <t>349j Vochysia lanceolata</t>
  </si>
  <si>
    <t>349k Vochysia leguiana</t>
  </si>
  <si>
    <t>349m Vochysia maxima</t>
  </si>
  <si>
    <t>349n Vochysia obidensis</t>
  </si>
  <si>
    <t>349o Vochysia obscura</t>
  </si>
  <si>
    <t>349p Vochysia tetraphylla</t>
  </si>
  <si>
    <t>349q Vochysia tomentosa</t>
  </si>
  <si>
    <t>mangove cedar, pussur wood (GB)</t>
  </si>
  <si>
    <t xml:space="preserve">mangove cedar, pussur wood (GB); tabigi (RP); kra buun, ta buun (T); niri, n. batu, nyirih gundik (RI); kyana, kyatnan, pinle-on (BUR), . (Miri, nyireh) </t>
  </si>
  <si>
    <t>Amberoi (trade); kelumbuk, papita (RI); melembu, teluto, keluak (MAL); taluto (RP); sawbya (BUR); oi-chang, po-ikeng, po-kradang (T),  (Amberoi)</t>
  </si>
  <si>
    <t>kamba akã (PY); imbiruçú, embirú, mutamba (BR);guácima, guácimo, cuaulote, aquiché, kabal-pixoy, pixoy, acashti, ajillá, majagua de toro, nocuana-yana, palote negro, parandesicua, tablote, tzuni, tzyui, uiguie, ya-ana, yaco granadillo, yaco de venado, zam-mi, áquich, ajya, k'olin kakaw (MEX); guácimo, g. blanco (YV); guásimo (PE); guásima (C), (Guácimo)</t>
  </si>
  <si>
    <t>Atlaszeder, Himalayazeder, Libanonzeder, echte Zeder (D)</t>
  </si>
  <si>
    <t>cedre (Fr)</t>
  </si>
  <si>
    <t>Machang (MAL); sepam, tiger wood, figured asam (MAL,RI); asam (MAL-Sab); mangga, mango (IND), (Machang)</t>
  </si>
  <si>
    <t>221a Mangifera foetida</t>
  </si>
  <si>
    <t>221b Mangifera caloneura</t>
  </si>
  <si>
    <t>221c Mangifera altissima</t>
  </si>
  <si>
    <t>221e Mangifera salomonensis</t>
  </si>
  <si>
    <t>221f  Mangifera mucronulata</t>
  </si>
  <si>
    <t>If the company is applying the rolling percentage system has the company calculated the certification percentage for the specific product group and claim period based on material procured in the specified material input period preceding the claim period</t>
  </si>
  <si>
    <t>If the company is applying the rolling percentage system, has the company ensured that the claim period, in the case of rolling percentage, does not exceed 3 months and the material input period does not exceed 12 months</t>
  </si>
  <si>
    <t>white cheesewood (AUS, GB)</t>
  </si>
  <si>
    <r>
      <t xml:space="preserve">e.g. </t>
    </r>
    <r>
      <rPr>
        <u/>
        <sz val="8"/>
        <rFont val="Arial"/>
        <family val="2"/>
      </rPr>
      <t>All participants</t>
    </r>
    <r>
      <rPr>
        <sz val="8"/>
        <rFont val="Arial"/>
        <family val="2"/>
      </rPr>
      <t>: First aid box is kept in the sawmill office.</t>
    </r>
  </si>
  <si>
    <t>Does the Company have legal ownership of the FSC/PEFC materials and maintain ownership during outsourced processing?</t>
  </si>
  <si>
    <t>ipil-ipil (RP); huaxin, uaxim (Mex); koa haole (Hawaii); jumbie bean, horse tamarind, leadtree (USA); white babool, nagurjun, nattu cavundal, kaniti (IND); 'Leucaena' (trade), (Guaje, ipil-ipil)</t>
  </si>
  <si>
    <t>Louro, canela (BR); laurel, canela (EC, CO, RA etc.); kaneel (SME); silverballi (GUY), (Louro, canela)</t>
  </si>
  <si>
    <t>The multisite organisation may cover organisations operating franchises or companies with multiple branches where the sites are linked through a common ownership, management or other organisational link.</t>
  </si>
  <si>
    <t xml:space="preserve">If segregation marks are used by the company the claim 'controlled wood' must be accompanied by the companies FSC CW code. </t>
  </si>
  <si>
    <t>The FSC label is not used on 'controlled wood' products?</t>
  </si>
  <si>
    <t>The statement 'FSC Controlled Wood' is written in the English language?</t>
  </si>
  <si>
    <t xml:space="preserve">Note 1. The term "capable of being reclaimed within the same process that generated it" means that the material generated in one process is continuously returned to the same process at the same site.  An example is residue generated by a press line in a panel board production which continuously re-enters the same press line.  This is not considered as recycled material.  </t>
  </si>
  <si>
    <t>Note 3.  The definition is based on definitions of ISO 14021:1999</t>
  </si>
  <si>
    <t>The Company records objective evidence for each supply confirming that the materials are FSC pre-consumer or post-consumer?</t>
  </si>
  <si>
    <t>examples of types of evidence: use of Official Reclaimed Paper Classification and Assortment Systems, material samples, pictures, quality analysis report, invoices, delivery notes or shipping documents, etc.</t>
  </si>
  <si>
    <t>If material does not comply with purchase specifications and/or the quantities in the invoices are not correct: a record of the follow-up actions taken by the Company to correct situation is available?</t>
  </si>
  <si>
    <t>in case of option (b), this supply shall be included in Company's supplier audit programme</t>
  </si>
  <si>
    <r>
      <t xml:space="preserve">SUPPLIER AUDITS- </t>
    </r>
    <r>
      <rPr>
        <b/>
        <sz val="10"/>
        <color indexed="10"/>
        <rFont val="Arial"/>
        <family val="2"/>
      </rPr>
      <t>only applicable if the classification of reclaimed materials as pre-consumer and/or post-consumer cannot be demonstrated through objective evidence upon receipt or in the case of b) above</t>
    </r>
  </si>
  <si>
    <t>Audits of a sample of suppliers are carried out at least annually to verify documentation?</t>
  </si>
  <si>
    <t>Give details of the audit frequency and adequacy. Must be on-site except in case of Traders (desk audit permitted). sample is alternating and representative in terms of:
a) Geographic distribution;
b) Activities and/or products;
c) Size and/or annual production.</t>
  </si>
  <si>
    <t># of sites to be visited =0.8*sq rt of the total # of sites. 
NOTE: Where the supplier sells reclaimed materials that were previously collected, classified and traded by others, the complete supply chain shall be audited back to the point where the classification can be demonstrated through objective evidences</t>
  </si>
  <si>
    <t>tatapiririca, cedro-í, cupiúva, pau pombo, peito de pomba, jobo (BR); duka, waramia (GUY); weti-oedoe, ook doka (SME); isaparitsi (PE), (Tatapiririca)</t>
  </si>
  <si>
    <t>The company shall….</t>
  </si>
  <si>
    <t>GUIDANCE FOR AUDITOR</t>
  </si>
  <si>
    <t>Requirement</t>
  </si>
  <si>
    <t>walnut (GB, USA)</t>
  </si>
  <si>
    <t>noyer commun (F)</t>
  </si>
  <si>
    <t xml:space="preserve">NB. The minimum length of the claim period shall be the length of time to complete a batch run including  receipt, storage, processing, labelling and/or sale of the output product. </t>
  </si>
  <si>
    <t>boiré (D, CI), mambode (D, GUB)</t>
  </si>
  <si>
    <t>Records of the calculation of the certified percentage, transfer of the percentage to output products and management of the credit account, as applicable</t>
  </si>
  <si>
    <t xml:space="preserve">FAO, 2004. Preliminary review of 
biotechnology in forestry, including genetic 
modification. Forest Genetic Resources 
Working Paper FGR/59E. Forest Resources
Development Service, Forest Resources 
Division, Rome, Italy. Available online: 
http://www.fao.org/docrep/008/ae574e/AE5
74E00.HTM
National and regional data sources </t>
  </si>
  <si>
    <t>aningré, longhi (D, F), aninguéri, anigré, agnégré (F), aningeria (GB), kali (D), grogoli, koandio, osam (CI), mukali (ANG), mukalla (RPC), inon, agwa (WAN), (Aningré)</t>
  </si>
  <si>
    <t>capomo, charo amarillo, (Capomo, ramón, ojoche, muiratinga)</t>
  </si>
  <si>
    <t>snakewood (GB)</t>
  </si>
  <si>
    <t>Schlangenholz, Zauberbaum, Buchstabenholz (D)</t>
  </si>
  <si>
    <t>amourette, lettre mouchete (F, FGU)</t>
  </si>
  <si>
    <t>bishop wood, java cedar (GB</t>
  </si>
  <si>
    <t>bois l'éveque (F)</t>
  </si>
  <si>
    <t>bishop wood, java cedar (GB); bois l'éveque (F); gadog, gintungan, kerinjing (RI); jitang, tuai (MAL); java cedar (PNG); tuai (RP); toem, pradu-som (T); nhoi (VN), (Gadog)</t>
  </si>
  <si>
    <t xml:space="preserve">anatto (GB); </t>
  </si>
  <si>
    <t>Orlean-strauch (D)</t>
  </si>
  <si>
    <t xml:space="preserve">roucou (F); </t>
  </si>
  <si>
    <t>187d Hymenolobium petraeum Ducke</t>
  </si>
  <si>
    <t>holly,</t>
  </si>
  <si>
    <t>holly, jaque blanco, j. negro,  (Holly, congonha)</t>
  </si>
  <si>
    <t>inga, inga pytã(PY); inga colorado(RA)</t>
  </si>
  <si>
    <t>malacca teak, mirabow, Moluccan ironwood (GB)</t>
  </si>
  <si>
    <t>merbau (MAL); malacca teak, mirabow, Moluccan ironwood (GB); ipil, kayu besi (RI); kwila, bendora (PNG); ipil, ipil laut, malaipil (RP); tat-takun (BUR); krakas prak (K); lumpho, lumpho thale (T); hintzy (RM),  (Merbau)</t>
  </si>
  <si>
    <t>Dika bread-tree, wild or African Mango tree (trade)</t>
  </si>
  <si>
    <t>Dika bread-tree, wild or African Mango tree (trade); meba, mueba (ZRE); botuba, bopala, etu (CAM); mombulu (RPC); dika, udika (G); agbono, ogwe, oro etc. (WAN), (Dika)</t>
  </si>
  <si>
    <t>gonçalo alves (BR); gateado (YV); jobillo (MEX), (Gonçalo alves, muiracoatiara, urunday)</t>
  </si>
  <si>
    <t>27a Astronium graveolens</t>
  </si>
  <si>
    <t>sangre, sangre de drago, (Palo de sangre)</t>
  </si>
  <si>
    <t>African padouk, barwood, camwood (GB)</t>
  </si>
  <si>
    <t>Afrikanisches Padouk, Afrikanisches Korallenholz (D)</t>
  </si>
  <si>
    <t>bois corail, padouk (F)</t>
  </si>
  <si>
    <t xml:space="preserve">SA-CW-00XXXX NB: delete if not applicable </t>
  </si>
  <si>
    <t>If trading FSC Controlled Wood</t>
  </si>
  <si>
    <t>yvyra ita, rabo ita (PY); rabo de macaco (RA), (Yvyra ita)</t>
  </si>
  <si>
    <t>medang (trade); cryptocarya (PNG); dugkatan, manayau (RP), (Medang)</t>
  </si>
  <si>
    <t>mertas (trade); adau (BRU); kalek bung cung, kayu bawang, latak manuk (RI); besi besi, litoh (MAL); ctenoöophon (PNG); sudiang (RP), (Mertas)</t>
  </si>
  <si>
    <t>bokoka, adum, okan, (Okan)</t>
  </si>
  <si>
    <t>(Kekatong)</t>
  </si>
  <si>
    <t>102a Cynometra malaccensis</t>
  </si>
  <si>
    <t>102b Cynometraramiflora</t>
  </si>
  <si>
    <t>102c Cynometra. elmeri</t>
  </si>
  <si>
    <t>102d Cynometra inaequifolia</t>
  </si>
  <si>
    <t>102e Cynometra mirabilis</t>
  </si>
  <si>
    <t>jongkong, (Jongkong)</t>
  </si>
  <si>
    <t>pinkwood (USA), Brazilian tulip wood (USA, GB),</t>
  </si>
  <si>
    <t>Bahia Rosenholz (D</t>
  </si>
  <si>
    <t>bois de rose (F)</t>
  </si>
  <si>
    <t>Caesalpinia echinata</t>
  </si>
  <si>
    <t xml:space="preserve">The company should include the FSC status of material e.g. FSC 100%, FSC Mix x% or FSC Mix Credit as appropriate on all delivery notes &amp; sales invoices issued for certified product.    </t>
  </si>
  <si>
    <t>MATERIAL SOURCING</t>
  </si>
  <si>
    <t>yvyraro (PY); viraro, tipa colorada, tipa, tipila, palo mortero, cocal, ibiraro, palo rosa, palo coca (RA); amendoim, amendoim bravo, viraro (BR), (Yvyraro)</t>
  </si>
  <si>
    <t>.(Bayur)</t>
  </si>
  <si>
    <t xml:space="preserve">Pterygota (GB) </t>
  </si>
  <si>
    <t>koto(D, CI)</t>
  </si>
  <si>
    <t>Zitterpappel, Aspe, Espe, Silberpappel, Euphrat-Pappel, Schwarzpappel (B)</t>
  </si>
  <si>
    <t>peuplier, tremble (F)</t>
  </si>
  <si>
    <t>algarrobo dulce, a. morado, a. negro (RA); a. amarillo (ROU), (Algarrobo negro)</t>
  </si>
  <si>
    <t>Kirsche, Kirschbaum, Süßkirsche, Vogelkirsche (D)</t>
  </si>
  <si>
    <t>The company needs to provide access to their certificate - ie make the certificate available on request.  They do not need to automatically send it to each customer</t>
  </si>
  <si>
    <t>OUTPUTS</t>
  </si>
  <si>
    <t xml:space="preserve"> (Louro faia)</t>
  </si>
  <si>
    <t>SAm: axuá, cumaté, uchi curuá, u. liso (BR); chanul (COL). Af: ozouga (CAM, G); atala (WAN); ugu (BEN); amwan, amouan (CI); doh, déwe (LB,  (Ozouga, uchi)</t>
  </si>
  <si>
    <t>osier, willow (GB, USA)</t>
  </si>
  <si>
    <t>Silberweide, Salweide, Korbweid u.a (D)</t>
  </si>
  <si>
    <t>osier, saule (F)</t>
  </si>
  <si>
    <t>saman, carabali,  (Saman, rain tree)</t>
  </si>
  <si>
    <t>gombe (CAM); bondu, ngoo, sapo, toubaouate (LB); timba (WAL); broutou (CI); angok (G),  (Gombé)</t>
  </si>
  <si>
    <t>e.g.. separate stacking area with sign for non-FSC timber - FSC marked red… etc.</t>
  </si>
  <si>
    <t>Code</t>
  </si>
  <si>
    <t>Product categories</t>
  </si>
  <si>
    <t>Roundwood</t>
  </si>
  <si>
    <t>Sawlogs and veneer logs</t>
  </si>
  <si>
    <t>Pulpwood</t>
  </si>
  <si>
    <t>Chips and particles</t>
  </si>
  <si>
    <t>Wood residues</t>
  </si>
  <si>
    <t>Other industrial roundwood</t>
  </si>
  <si>
    <t>Fuelwood and charcoal</t>
  </si>
  <si>
    <t>Fuelwood (incl chips, residues, pellets, brickets, etc.)</t>
  </si>
  <si>
    <t>Charcoal</t>
  </si>
  <si>
    <t>Sawnwood and sleepers</t>
  </si>
  <si>
    <t>Railway sleepers</t>
  </si>
  <si>
    <t>Sawnwood</t>
  </si>
  <si>
    <t>Engineered wood products</t>
  </si>
  <si>
    <t xml:space="preserve">Laminated Lumber Products </t>
  </si>
  <si>
    <t>Finger Jointed Lumber</t>
  </si>
  <si>
    <t>Glue Laminated Products (Glulam)</t>
  </si>
  <si>
    <t>Laminated Veneer Lumber (LVL)</t>
  </si>
  <si>
    <t>Parallel Strand Lumber (PSL)</t>
  </si>
  <si>
    <t>I-Joists / I-Beams</t>
  </si>
  <si>
    <t>Trusses &amp; Engineered Panels</t>
  </si>
  <si>
    <t>Wood based panels</t>
  </si>
  <si>
    <t>Veneer sheets</t>
  </si>
  <si>
    <t>Summary of audit</t>
  </si>
  <si>
    <t>Type:</t>
  </si>
  <si>
    <t>Names of auditors:</t>
  </si>
  <si>
    <t>Report summary</t>
  </si>
  <si>
    <t>W8.3</t>
  </si>
  <si>
    <t>P8.1</t>
  </si>
  <si>
    <t>W11.8</t>
  </si>
  <si>
    <t>(MAL,RI); serugan (MAL-Sab), (Geronggang)</t>
  </si>
  <si>
    <t>logs, sawn wood and veneers controlled only</t>
  </si>
  <si>
    <t>dedaru, bedaru, samala (MAL); bedaru, garu buwaja, tusam (RI), (Dedaru)</t>
  </si>
  <si>
    <t>carapa (GB, YV), crapwood (GB)</t>
  </si>
  <si>
    <t>andiroba (D, BR)</t>
  </si>
  <si>
    <t>carapa rouge (F, FGU)</t>
  </si>
  <si>
    <t>espadeira, copaiba-rana, muirapiranga (BR); wallaba, yoboko (GUY); bois de sabre, eperu, wapa (FGUY); roode walaba, bijlhout, tamoene (SME),  (Wallaba)</t>
  </si>
  <si>
    <t>cambará, jaboty, j. da terra firme, quaruba-rana, q. vermelha, cedrinho (BR); singri kwari, warapa kwarie (SME); letèballi bèlèro (GUY); mureíllo (YV); man onti kouali, kokopaie (GUF),  (Cambará)</t>
  </si>
  <si>
    <t>Dissolving</t>
  </si>
  <si>
    <t>Chemical</t>
  </si>
  <si>
    <t>Unbleached sulphite pulp</t>
  </si>
  <si>
    <t>Bleached sulphite pulp</t>
  </si>
  <si>
    <t>Unbleached sulphate (kraft) pulp</t>
  </si>
  <si>
    <t>Bleached sulphate (kraft) pulp</t>
  </si>
  <si>
    <t>Recovered paper</t>
  </si>
  <si>
    <t>Paper and paper board</t>
  </si>
  <si>
    <t>Graphic papers</t>
  </si>
  <si>
    <t>Newsprint</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</si>
  <si>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</si>
  <si>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</si>
  <si>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</si>
  <si>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</si>
  <si>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</si>
  <si>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</si>
  <si>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</si>
  <si>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</si>
  <si>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</si>
  <si>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</si>
  <si>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</si>
  <si>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</si>
  <si>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</si>
  <si>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</si>
  <si>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</si>
  <si>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</si>
  <si>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</si>
  <si>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</si>
  <si>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</si>
  <si>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</si>
  <si>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</si>
  <si>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</si>
  <si>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</si>
  <si>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</si>
  <si>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</si>
  <si>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</si>
  <si>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</si>
  <si>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</si>
  <si>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</si>
  <si>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Musical instruments</t>
  </si>
  <si>
    <t>Exterior products</t>
  </si>
  <si>
    <t>Buildings and their parts</t>
  </si>
  <si>
    <t>Garden Furniture/Outdoor Products</t>
  </si>
  <si>
    <t>Garden furniture</t>
  </si>
  <si>
    <t>Playground equipment</t>
  </si>
  <si>
    <t>Decking</t>
  </si>
  <si>
    <t>Cork and cork products</t>
  </si>
  <si>
    <t>Natural cork and cork waste</t>
  </si>
  <si>
    <t>Cork manufactures</t>
  </si>
  <si>
    <t>Energy</t>
  </si>
  <si>
    <t>Non-wood products</t>
  </si>
  <si>
    <t>Coniferous</t>
  </si>
  <si>
    <t>elang, elanzok (CAM); bouanga (RCA); mfua (RPC); kungulu (ANG); mukulungu (ZRE), (Mukulungu)</t>
  </si>
  <si>
    <t>(Neem)</t>
  </si>
  <si>
    <t>cancharana, cedro rã (PY); acayara (RA); canjerana (BR), (Cancharana)</t>
  </si>
  <si>
    <t>Date of entry</t>
  </si>
  <si>
    <t>hevea, Hevaru®, rubberwood (GB, D, MAL, T, IN)</t>
  </si>
  <si>
    <t>hevea, Hevaru®, rubberwood (GB, D, MAL, T, IN), Gummibaumholz (D)</t>
  </si>
  <si>
    <t>hevea, Hevaru®, rubberwood (GB, D, MAL, T, IN), Gummibaumholz (D), seringa, seringeira (BR), kayu karet (IN), arbol de caucho (SA), (Hevarú, rubberwood)</t>
  </si>
  <si>
    <t>llorón colorado (CR); quindu cacao, carne asada (YV), mascarey (EC); pilón (trade, Central America); suradan, suradanni (SME, GUY)</t>
  </si>
  <si>
    <t>Malas, aranga, Burma lancewood (GB, trade)</t>
  </si>
  <si>
    <t>tapi'a guasu, chipa rupa (PY); tapiá, caixeta, tapia-guaçu, tapiá-mirim, folha-de-bolo, tamanqueira, canela-samambaia, malacaxeta, taneiro, canela-raposa, boleiro, chico-rupa (BR)</t>
  </si>
  <si>
    <t>Optical disc packaging and covers</t>
  </si>
  <si>
    <t>E.g. CD and DVD covers</t>
  </si>
  <si>
    <t>P6</t>
  </si>
  <si>
    <t>Household and sanitary pulp and paper products</t>
  </si>
  <si>
    <t>P6.1</t>
  </si>
  <si>
    <t>Cleaning tissues and paper towels</t>
  </si>
  <si>
    <t>E.g. Towelling paper, cleansing cloth</t>
  </si>
  <si>
    <t>P6.2</t>
  </si>
  <si>
    <t>Facial tissues and refreshing tissues</t>
  </si>
  <si>
    <t>P6.3</t>
  </si>
  <si>
    <t>Napkins / serviettes</t>
  </si>
  <si>
    <t>P6.4</t>
  </si>
  <si>
    <t>Toilet paper / bathroom tissue</t>
  </si>
  <si>
    <t>P6.5</t>
  </si>
  <si>
    <t xml:space="preserve">Sanitary towels, tampons, diapers and similar </t>
  </si>
  <si>
    <t>P6.6</t>
  </si>
  <si>
    <t>Tablecloths</t>
  </si>
  <si>
    <t>P6.7</t>
  </si>
  <si>
    <t>Dinnerware</t>
  </si>
  <si>
    <t>E.g. Cups, plates, trays</t>
  </si>
  <si>
    <t>P6.8</t>
  </si>
  <si>
    <t>Medical supplies made of pulp/paper</t>
  </si>
  <si>
    <t>E.g. Ear buds/swabs, hospital gowns</t>
  </si>
  <si>
    <t>P7</t>
  </si>
  <si>
    <t>Stationery of paper (printed and unprinted)</t>
  </si>
  <si>
    <t>P7.1</t>
  </si>
  <si>
    <t>Notebooks</t>
  </si>
  <si>
    <t>E.g. Exercise books</t>
  </si>
  <si>
    <t>P7.2</t>
  </si>
  <si>
    <t>Pads</t>
  </si>
  <si>
    <t>E.g. Letter pads</t>
  </si>
  <si>
    <t>P7.3</t>
  </si>
  <si>
    <t>File folders</t>
  </si>
  <si>
    <t>E.g. Manila folders, corporate folders</t>
  </si>
  <si>
    <t>P7.4</t>
  </si>
  <si>
    <t>Rolled thermal paper</t>
  </si>
  <si>
    <t>E.g. Receipt</t>
  </si>
  <si>
    <t>P7.5</t>
  </si>
  <si>
    <t>Post and greeting cards</t>
  </si>
  <si>
    <t>P7.6</t>
  </si>
  <si>
    <t>Envelopes</t>
  </si>
  <si>
    <t>P7.7</t>
  </si>
  <si>
    <t>Gummed papers</t>
  </si>
  <si>
    <t>E.g. Post-it notes</t>
  </si>
  <si>
    <t>P7.8</t>
  </si>
  <si>
    <t xml:space="preserve">Adhesive labels </t>
  </si>
  <si>
    <t>E.g. Parcel labels</t>
  </si>
  <si>
    <t>P7.9</t>
  </si>
  <si>
    <t>Transfers</t>
  </si>
  <si>
    <t>P7.10</t>
  </si>
  <si>
    <t>Postage stamps</t>
  </si>
  <si>
    <t>P8</t>
  </si>
  <si>
    <t>Printed materials</t>
  </si>
  <si>
    <t>Books</t>
  </si>
  <si>
    <t>P8.2</t>
  </si>
  <si>
    <t>Magazines</t>
  </si>
  <si>
    <t>P8.3</t>
  </si>
  <si>
    <t>Newspaper</t>
  </si>
  <si>
    <t>P8.4</t>
  </si>
  <si>
    <t>Advertising materials</t>
  </si>
  <si>
    <t>E.g. Catalogues, flyers, banners, posters</t>
  </si>
  <si>
    <t>P8.5</t>
  </si>
  <si>
    <t>Business cards</t>
  </si>
  <si>
    <t xml:space="preserve">P8.6 </t>
  </si>
  <si>
    <t>Calendars, diaries and organisers</t>
  </si>
  <si>
    <t>P8.7</t>
  </si>
  <si>
    <t>Toys and games made with paper</t>
  </si>
  <si>
    <t>INPUTS</t>
  </si>
  <si>
    <t xml:space="preserve">Examples of sources of information
</t>
  </si>
  <si>
    <t>louro, canela (BR); laurel, canela (EC, CO, RA etc.); kaneel (SME); silverballi (GUY), (Louro, canela), (Kaneelhart)</t>
  </si>
  <si>
    <t>louro, canela (BR); laurel, canela (EC, CO, RA etc.); kaneel (SME); silverballi (GUY), (Laurel, canela)</t>
  </si>
  <si>
    <t>louro, canela (BR); laurel, canela (EC, CO, RA etc.); kaneel (SME); silverballi (GUY), (Louro, silverballi)</t>
  </si>
  <si>
    <t>Zirbelkiefer, Zürbelkiefer, Arve, Zirme (D)</t>
  </si>
  <si>
    <t>abachi (D)</t>
  </si>
  <si>
    <t>(Yama-gumura)</t>
  </si>
  <si>
    <t xml:space="preserve">Logs, sawn wood, veneer sheets, including unfinished wood articles used for the fabrication of bows for stringed musical instruments. </t>
  </si>
  <si>
    <t>Africa &amp; Madagascar</t>
  </si>
  <si>
    <t>Contact Details</t>
  </si>
  <si>
    <t>Number of Employees</t>
  </si>
  <si>
    <t xml:space="preserve">Unit 5, Bristol Trading Estate, Bristol, BS60 8TF. </t>
  </si>
  <si>
    <t>Owned by Timber Floors Ltd. London.</t>
  </si>
  <si>
    <t xml:space="preserve">1234 York Road, Manchester M70 2TF. </t>
  </si>
  <si>
    <t>Risk</t>
  </si>
  <si>
    <t xml:space="preserve">Any translation to other languages can be included in respective documentation. </t>
  </si>
  <si>
    <t xml:space="preserve">Refers to claims about products sold or sourced exclusively as 'FSC Controlled Wood'. </t>
  </si>
  <si>
    <t>Silky oak, (Silky oak)</t>
  </si>
  <si>
    <t xml:space="preserve"> (Pockholz, lignum vitae)</t>
  </si>
  <si>
    <t>pochote, saqui-saqui, (Pochote)</t>
  </si>
  <si>
    <t>coeur dehors (F)</t>
  </si>
  <si>
    <t>5.3.1</t>
  </si>
  <si>
    <t>Note: the rest of the material shall be entered as other material</t>
  </si>
  <si>
    <t>Is the company using the simple percentage or rolling percentage system?</t>
  </si>
  <si>
    <t xml:space="preserve">Must include purchase &amp; sales docs, training records, production records, volume summaries &amp; trademark approvals. </t>
  </si>
  <si>
    <t xml:space="preserve">Is it specified that records and reports related to the COC are to be kept for at least 5 years? </t>
  </si>
  <si>
    <t>silver fir, silver pine, whitewood (GB)</t>
  </si>
  <si>
    <t>Edeltanne, Weißtanne (D)</t>
  </si>
  <si>
    <t>sapin (F)</t>
  </si>
  <si>
    <t>1b Abies nordmanniana</t>
  </si>
  <si>
    <t>1c Abies pectinata</t>
  </si>
  <si>
    <t>Parana pine (GB)</t>
  </si>
  <si>
    <t>Brasilkiefer (D)</t>
  </si>
  <si>
    <t>beech (USA, GB)</t>
  </si>
  <si>
    <t>Buche, Rotbuche, Gemeine Buche (D)</t>
  </si>
  <si>
    <t>hêtre, fayard (F)</t>
  </si>
  <si>
    <t>haya (E)</t>
  </si>
  <si>
    <t>batai, jeungjing, sengon laut, sika (RI); kayu machis (MAL-Sar); white albizia (PNG); Moluccan sau, falcata (PI), (Jeungjing)</t>
  </si>
  <si>
    <t>Weißes seraya, w. lauan (D)</t>
  </si>
  <si>
    <t>guajakan, yvyra vera (PY); guayacán, ibirá-verá (RA), (Guajakan)</t>
  </si>
  <si>
    <t>arary (PY); santa maría, palo de maría, leche maría, maría, (Jacareúba, palo de maría)</t>
  </si>
  <si>
    <t>Please select an option</t>
  </si>
  <si>
    <t>peterevy,guajayvi hu (PY); peterebí, loro negro, peterebí hú, peterebí saiyú, loro amarillo, afata (RA); louro-pardo, louro, louro amarelo, louro-batata, louro-da-serra, peterebi, louro cascudo, cascudinho, louro do sul, louro mutamba(BR); piquana blanca (BOL); laurel negro, laurel (EC)</t>
  </si>
  <si>
    <t>hazel (GB)</t>
  </si>
  <si>
    <t>noisetier, coudrier (F)</t>
  </si>
  <si>
    <t>resak (MAL); resak batu (BRU); guam, resak bukit (RI); khiam (T),  (Resak)</t>
  </si>
  <si>
    <t>93a Cotylelobium burckii</t>
  </si>
  <si>
    <t>93b Cotylelobium lanceolatum</t>
  </si>
  <si>
    <t>93c Cotylelobium melanoxylon</t>
  </si>
  <si>
    <t>incienso, yvyra paje, kavure'y (PY); cabriúva-parda, bálsamo,bálsamo cabureiba, miroé, óleo-de-caboreiba, óleo-pardo, caboré, cabriúva-preta, óleo vermelho, cabriúna, miroé (BR); incienso colorado, incienso negro, incienso amarillo, incienso blanco, ivirapayó (RA); incienso (ROU); common sassafras, sassafras (USA), .(Incienso)</t>
  </si>
  <si>
    <t>cabriuva vermelha, bálsamo, sangue de gato, oleo vermelho (BR); incienso, i. colorado, quina (RA, PAR); estoraque, quina-quina (PE); sándalo (EC); bálsamo de tolu (CO), (Bálsamo)</t>
  </si>
  <si>
    <t>laurel moroti, laurel (PY); ayuí-saiyú, canela loro, laurel canela, laurel amarillo, canela, canela de brejo (RA); canela, canela amarela, canela bosta, canela branca, louro, canela fedorenta, espora-de-galo, canela-da-várzea, canela vermelha (BR),  (Laurel moroti)</t>
  </si>
  <si>
    <t>Including full-time, part-time and seasonal staff.</t>
  </si>
  <si>
    <t>Some requirements may be met centrally by the certificate holder (e.g. by the group manager or central office); other requirements may be met by all participants.</t>
  </si>
  <si>
    <t>Please complete all of the WHITE sections below  (see note in row 2 above):</t>
  </si>
  <si>
    <t>Trading name</t>
  </si>
  <si>
    <t>This will also appear on your certificate</t>
  </si>
  <si>
    <t>If you trade under a different name please let us know here</t>
  </si>
  <si>
    <t>VAT No:</t>
  </si>
  <si>
    <t>The company should ensure all proposed uses of the PEFC trademark comply with the PEFC Logo Rules prior to printing/publishing.</t>
  </si>
  <si>
    <t>Bungur (MAL, RI); bang-lang (K, VN); jarul (RI); banaba (RP); nana, bentak, bangor (IND); pyinma (BUR); intanin, tabek (T); sralao (K), (Tabek)</t>
  </si>
  <si>
    <t>jumbie bean, horse tamarind, leadtree (USA)</t>
  </si>
  <si>
    <t>328a Swintonia floribunda</t>
  </si>
  <si>
    <t>328b Swintonia schwenkii</t>
  </si>
  <si>
    <t>machare, tomento, azufre (COL); laurel de monte, brea amarilla (BOL); zaputi (EC); brea caspi (PE); peramancillo (YV); manúi (GUY); ossol (G); chewstick, barillo (HCA); boar wood, hog gum (JA); matakki (SME, (Manil)</t>
  </si>
  <si>
    <t>roble de sabana, apamate, rosa morada, (Rosa morada)</t>
  </si>
  <si>
    <t xml:space="preserve">arcwood, bastard lignum vitae (USA). </t>
  </si>
  <si>
    <t>Does the material entering the group of products have the same measurement unit or units that are transferable to the same measurement of the output?</t>
  </si>
  <si>
    <t>Is the product group associated with products which have been produced or manufactured at one site?</t>
  </si>
  <si>
    <t>Has the company calculated the certification percentage separately for each product and specific claim period according to the certification percentage calculation?</t>
  </si>
  <si>
    <t>If the procured product includes only a proportion of certified material (ie 70%) has the quantity corresponding to the percentage claimed by the supplier been entered into the calculation formula as certified material?</t>
  </si>
  <si>
    <t xml:space="preserve">Address </t>
  </si>
  <si>
    <t>COC Manager John Smith: 0117 198272</t>
  </si>
  <si>
    <t>COC Manager Paul Lane: 0559 980989</t>
  </si>
  <si>
    <t>Desk audit - S1</t>
  </si>
  <si>
    <t xml:space="preserve">acajou d'Amérique (F), </t>
  </si>
  <si>
    <t>327a Swietenia  humilis</t>
  </si>
  <si>
    <t xml:space="preserve">Listed in CITES Annex II </t>
  </si>
  <si>
    <t xml:space="preserve">noyer noir </t>
  </si>
  <si>
    <t xml:space="preserve">•Appendix II - export permit only (unless import permit required by national law) </t>
  </si>
  <si>
    <t xml:space="preserve">•Appendix III - export permit required where exporting from a country who included species as appendix 3 </t>
  </si>
  <si>
    <t xml:space="preserve">Checked by </t>
  </si>
  <si>
    <t>Date checked</t>
  </si>
  <si>
    <t>NOTE: In the case of large multi-site organisations the requirement to evaluate compliance implies the need to evaluate management systems and their functioning at regional and sub-regional offices.</t>
  </si>
  <si>
    <t>N</t>
  </si>
  <si>
    <t xml:space="preserve">DESK AUDIT PROCESS </t>
  </si>
  <si>
    <t>Sub-Code</t>
  </si>
  <si>
    <t>Sale of Boards</t>
  </si>
  <si>
    <t>Manufacture of Boards</t>
  </si>
  <si>
    <t>Sub Code</t>
  </si>
  <si>
    <t>MAIN ASSESSMENT   or Pre-Assessment</t>
  </si>
  <si>
    <t>MAIN ASSESSMENT    or Pre-Assessment</t>
  </si>
  <si>
    <t>kaá oveti (PY); ivitinga, caoueti, pau-de-canga, estribeira, pau-de-estribo, ibatingui (BR); ibatinuí, sota caballo, caibotí, azota caballo, Francisco Alvarez, árbol de San Francisco (RA); asoita (ROU), (Ka'a oveti)</t>
  </si>
  <si>
    <t xml:space="preserve">Santos Palisander (D); </t>
  </si>
  <si>
    <t xml:space="preserve">palissandre de Santos (F). </t>
  </si>
  <si>
    <t>caviuna, jacarandá, pau ferro (BR); morado (BOL); Santos Palisander (D); palissandre de Santos (F), (Santos Palisander, morado)</t>
  </si>
  <si>
    <t>Have the personnel responsible for each procedure been defined? (see notes for PEFC)</t>
  </si>
  <si>
    <t>Records of all suppliers of certified material, including copies of suppliers' FM or COC certificates or other relevant documents</t>
  </si>
  <si>
    <t>Are input materials clearly identifiable and separable by product group or FSC or PEFC material category at all stages of the production or trading process?</t>
  </si>
  <si>
    <t>As above</t>
  </si>
  <si>
    <t>161f Payena obscura</t>
  </si>
  <si>
    <t>yvyrapyta (PY); canafístula (RA); guarucaia (BR), (Yvyra pyta)</t>
  </si>
  <si>
    <t>melunak, balong ayan, baru, pinang, sisiat, takalis, tassiet, (Melunak)</t>
  </si>
  <si>
    <t>sapelli (D, F, B), sapele, sapele mahagany (GB, WAN), sapeli Mahonie (NL), aboudikro (CI, F, D), bibitu, lotouhé, abitigbro, boubousson, pan (CI), penkwa (GH), agiekpogo, ubilesan, ukwekan (WAN), assié (CAM), lifaki (EAU), lifaki, libuyu, bobwe, m'boyo (RCA), lifuti + livuite (ANG), (Sapeli)</t>
  </si>
  <si>
    <t>timbo (PY); timbó, timbó colorado, pará, cambá-cambí, timbó-pyita, t. colorado, t. cedro, oreja de negro, pacará (RA); toco, oreja de abuela (BO); tamboril, timbuva, orelha de negro (BR); timbó (PY), (Timbó)</t>
  </si>
  <si>
    <t>Address</t>
  </si>
  <si>
    <t>Phone</t>
  </si>
  <si>
    <t>Other</t>
  </si>
  <si>
    <t>How does the organisation demonstrate that it 
(a) ensures workers' freedom of associations and rights for collective bargaining?</t>
  </si>
  <si>
    <t>How does the organisation demonstrate that it 
(b) prohibits the use of forced labour covering the organisation</t>
  </si>
  <si>
    <t>How does the organisation demonstrate that it 
(c ) ensures minimum age for the employment of employees?</t>
  </si>
  <si>
    <t>How does the organisation demonstrate that it 
(d) ensures equal employment that covers recruitment promotion, division of work and dismissal ?</t>
  </si>
  <si>
    <t>How does the organisation demonstrate that it 
(e) ensures occupational health and safety, including its documentation and reporting?</t>
  </si>
  <si>
    <t>PEFC Status</t>
  </si>
  <si>
    <t>Control system</t>
  </si>
  <si>
    <t>Physical Separation</t>
  </si>
  <si>
    <t>03020</t>
  </si>
  <si>
    <t>PEFC COC  Code</t>
  </si>
  <si>
    <t>FSC Issue Date</t>
  </si>
  <si>
    <t>PEFC Expiry Date</t>
  </si>
  <si>
    <t>FSC Expiry Date</t>
  </si>
  <si>
    <t>PEFC Issue Date</t>
  </si>
  <si>
    <t>From first sale of PEFC material, to be checked at first surveillance audit.</t>
  </si>
  <si>
    <t xml:space="preserve">Sales documentation does not currently include the PEFC claim for each product group. </t>
  </si>
  <si>
    <t>HEALTH AND SAFETY</t>
  </si>
  <si>
    <t>Hainbuche, Weißbuche, Hagebuche, Hornbaum (D), charme commun (F), common hornbeam (GB), haagebeuke (NL), carpino bianco (I), habr obecny (CS), grab (PL), carpen (RO), votbok (S), gyerty n (H), (Hainbuche, hornbeam)</t>
  </si>
  <si>
    <t>APPLICATION APPENDIX - FOR OUTSOURCED FACILITIES</t>
  </si>
  <si>
    <t>Examples</t>
  </si>
  <si>
    <t>Part B: Information about ALL outsourcing sites</t>
  </si>
  <si>
    <t>FSC 2nd Surveillance</t>
  </si>
  <si>
    <t>PEFC 2nd Surveillance</t>
  </si>
  <si>
    <t>PEFC 3rd Surveillance</t>
  </si>
  <si>
    <t>FSC 3rd Surveillance</t>
  </si>
  <si>
    <t>FSC 4th Surveillance</t>
  </si>
  <si>
    <t>PEFC 4th Surveillance</t>
  </si>
  <si>
    <t>FSC GUIDANCE FOR AUDITOR</t>
  </si>
  <si>
    <t xml:space="preserve">The organisation shall take full responsibility for all the subcontracted activities in relation with the organisations chain of custody. </t>
  </si>
  <si>
    <t>The certificate holder (CH) may only consider those activities as subcontracting where the subcontractor (SC) receives the material from the CH which is physically separated from other material and returns the material back to the CH after the SC work is completed or where the organisation remains responsible for the sale or transfer of the product to the customer.</t>
  </si>
  <si>
    <t>The agreement shall include a specification that the product will be physically separated from other materials or products.</t>
  </si>
  <si>
    <t>silver "beech", southland "beech" (NZ)</t>
  </si>
  <si>
    <t xml:space="preserve"> (Tupelo)</t>
  </si>
  <si>
    <t>petaling, petikal, ampalang, empilung (RI); petaling, mentalai, petikal, tanggal (MAL), (Petaling)</t>
  </si>
  <si>
    <t>mbavy (PY, RA), (Mbavy)</t>
  </si>
  <si>
    <t>Maracaibo boxwood, West Indian boxwood, Venezuelan boxwood (GB, USA)</t>
  </si>
  <si>
    <t>Maracaibo Buchs (D);</t>
  </si>
  <si>
    <t>buis des Antilles, buis d'Amerique (F)</t>
  </si>
  <si>
    <t>Ilomba (D, F, GB, G, CAM, RPC); adria, effoi, hétéré, qualélé, walélé (CI) cardwood (GB) otie, etsi (GH) dihn, dihin (LB) abora, akumu, ekom (WAN) bali, bemba, bokondo, ilimba, nesamba, teng, tian, (CAM) kombo, mulomba, (G) bosenga, lomba, thsimbuku, lusenga senga (RPC) mutuje (ANG) lolako (ZRE) gboyei (WAL) calabo (EGu),  (Ilomba)</t>
  </si>
  <si>
    <t>pear (GB)</t>
  </si>
  <si>
    <t xml:space="preserve">poirier (F), </t>
  </si>
  <si>
    <t>Listed in CITES Annex I.</t>
  </si>
  <si>
    <t>Brazilian rosewood (GB</t>
  </si>
  <si>
    <t>Rio Palisander, Rio Jacarandá, Brasilianisches Rosenholz (D)</t>
  </si>
  <si>
    <t xml:space="preserve"> (Angelim pedra)</t>
  </si>
  <si>
    <t>5b Larix gmelinii</t>
  </si>
  <si>
    <t xml:space="preserve">Sibirische Lärche (D). </t>
  </si>
  <si>
    <t>5d Larix laricina</t>
  </si>
  <si>
    <t>western larch (USA, CAN)</t>
  </si>
  <si>
    <t>Kanadische Lärche (D)</t>
  </si>
  <si>
    <t>spruce, whitewood (GB</t>
  </si>
  <si>
    <t>Rotfichte, Rottanne (D)</t>
  </si>
  <si>
    <t xml:space="preserve">Loblolly Pine </t>
  </si>
  <si>
    <t>If yes, give reason for termination/ withdrawal of previous certificate, certification body and dates.</t>
  </si>
  <si>
    <t>•Appendix I - export and import permit required</t>
  </si>
  <si>
    <t>Updated listing of CITES tree species may be found at:</t>
  </si>
  <si>
    <t>http://www.unep-wcmc.org/species/dbases/CITES-listedtrees.html</t>
  </si>
  <si>
    <t>Individual species can be checked on the CITES web database:</t>
  </si>
  <si>
    <t>http://www.cites.org/eng/resources/species.html</t>
  </si>
  <si>
    <t>117d Dillenia philippinensis</t>
  </si>
  <si>
    <t>117e Dillenia. papuana</t>
  </si>
  <si>
    <t>117f Dillenia. pentagyna</t>
  </si>
  <si>
    <t>117g Dillenia pulchella</t>
  </si>
  <si>
    <t>117h Dillenia reticulata</t>
  </si>
  <si>
    <t>117i Dillenia salomonensis</t>
  </si>
  <si>
    <t>kupa'y (PY); copaíba, copaúva, óleo-de-copaíba, pau-do-óleo (BR), (Kupa'y)</t>
  </si>
  <si>
    <t>copaiba, palo de aceite,  (Copaiba)</t>
  </si>
  <si>
    <t>laurel blanco, pardillo, (Canalete, laurel blanco, louro)</t>
  </si>
  <si>
    <t>louro preto (BR), piquana negra, japunaqui (BO), (Louro preto, piquana negra)</t>
  </si>
  <si>
    <t>Are up-to-date, accurate, complete, and accessible records and
reports covering all aspects of the standard kept by the Company?</t>
  </si>
  <si>
    <t>sweet buckeye, yellow buckeye (USA)</t>
  </si>
  <si>
    <t>Ohio buckeye (USA)</t>
  </si>
  <si>
    <t>chiire dochi, tochi, tochi-nochi (J)</t>
  </si>
  <si>
    <t>lingue (CI, F) doussié, doussié rouge (CAM, F)</t>
  </si>
  <si>
    <t>brazilwood (GB)</t>
  </si>
  <si>
    <t>Pernambuk, Fernambuk, Rotholz, Echtes Brasilholz (D)</t>
  </si>
  <si>
    <t>bois de Brésil, bois de fernambouc, pernambouc (F)</t>
  </si>
  <si>
    <t xml:space="preserve">318h Shorea laevis Ridl. </t>
  </si>
  <si>
    <t>yvyra hu, yvyra jepoka (PY); ibira-niná, guaraniná, palo de lanza, horco molle, palo piedra(RA), (Yvyra hu)</t>
  </si>
  <si>
    <t>yellow wood (USA)</t>
  </si>
  <si>
    <t>echter fustic, cubaholz (D)</t>
  </si>
  <si>
    <t xml:space="preserve">The document associated with each delivery covers the media and information, including electronic media. </t>
  </si>
  <si>
    <t>Input/output ratios</t>
  </si>
  <si>
    <t xml:space="preserve">The Company has a contingency plan to cater for non-conforming material or supply documentation. </t>
  </si>
  <si>
    <t xml:space="preserve"> (e.g. request correction of purchasing documents, temporary or permanent invalidation of the supplier, classify the material as non-eligible input for FSC products).</t>
  </si>
  <si>
    <t>(e.g. purchaser/ collector from point of reclamation, trader)</t>
  </si>
  <si>
    <t>SUPPLIER VALIDATION AND MONITORING- the Company conducts a validation process for suppliers of reclaimed materials to determine whether the materials supplied are eligible, including:</t>
  </si>
  <si>
    <t xml:space="preserve">records of the name and address of the supplier;
</t>
  </si>
  <si>
    <t xml:space="preserve">records of supplier activity ; </t>
  </si>
  <si>
    <t>records of the reclaimed material categories to be supplied;</t>
  </si>
  <si>
    <t>Go to 3 Findings</t>
  </si>
  <si>
    <t>sapele, sapele mahagany (GB, WAN)</t>
  </si>
  <si>
    <t>aboudikro (CI, F, D), sapelli (D, F, B)</t>
  </si>
  <si>
    <t>movingui (CI, Fr, WAN, D)</t>
  </si>
  <si>
    <t>movingui (CI, Fr, WAN, D), ayan, anyaran (GB, WAN), barré, guétalie, koa (CI), bonsamdua, duabai (GH), okpe (TG), bosong, eyen, sella (CAM), muvenghi, eyen, ogueminya (G); eyen, bien (EGu),  (Movingui)</t>
  </si>
  <si>
    <t>Amazonas rosewood (GB, USA)</t>
  </si>
  <si>
    <t>Amazonas Palisander (D)</t>
  </si>
  <si>
    <t xml:space="preserve">All woods derived from trees classified botanically as Gymnospermae - e.g. fir (Abies), parana pine (Araucaria), deodar (Cedrus), ginkgo (Ginkgo), larch (Larix), spruce (Picea), pine, chir, kail (Pinus), etc. These are generally referred to as softwoods. </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</si>
  <si>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</si>
  <si>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</si>
  <si>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</si>
  <si>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Non-coniferous other</t>
  </si>
  <si>
    <t>Non-coniferous woods originating from countries other than tropical.</t>
  </si>
  <si>
    <t>Not specified</t>
  </si>
  <si>
    <t>Calculation of the certification percentage</t>
  </si>
  <si>
    <t>faro (D, F, CI), Daniellia (D)</t>
  </si>
  <si>
    <t>Japanische Eiche (D)</t>
  </si>
  <si>
    <t>Kreuzdorn, buckthorn, (Kreuzdorn, buckthorn)</t>
  </si>
  <si>
    <t>African canarium (GB, WAN)</t>
  </si>
  <si>
    <t>Auditor shall check volume balances for a sample of product groups (at least 3) and give details.</t>
  </si>
  <si>
    <t>Coated paperboard</t>
  </si>
  <si>
    <t>E.g. Solid bleached board, solid unbleached board, white lined chipboard</t>
  </si>
  <si>
    <t>P3.3</t>
  </si>
  <si>
    <t xml:space="preserve">Pressboard           </t>
  </si>
  <si>
    <t>P3.4</t>
  </si>
  <si>
    <t>Paperboard laminates</t>
  </si>
  <si>
    <t>P3.4.1</t>
  </si>
  <si>
    <t>High-pressure laminates (HPDL, HPL)</t>
  </si>
  <si>
    <t>P3.4.2</t>
  </si>
  <si>
    <t>Low-pressure laminates (LPL)</t>
  </si>
  <si>
    <t>P3.4.3</t>
  </si>
  <si>
    <t>Continuous pressure laminates (CPL)</t>
  </si>
  <si>
    <t>P3.5</t>
  </si>
  <si>
    <t>Metalized paperboard</t>
  </si>
  <si>
    <t>E.g. Transferred metalized paperboard, direct metalized paperboard, metalized film laminated paperboard, foil laminated paperboard</t>
  </si>
  <si>
    <t>P3.6</t>
  </si>
  <si>
    <t>Crepe paperboard</t>
  </si>
  <si>
    <t>P4</t>
  </si>
  <si>
    <t>Corrugated paper and paperboard</t>
  </si>
  <si>
    <t>P4.1</t>
  </si>
  <si>
    <t>Linerboard or testliner</t>
  </si>
  <si>
    <t>P4.2</t>
  </si>
  <si>
    <t>Fluting</t>
  </si>
  <si>
    <t>P4.3</t>
  </si>
  <si>
    <t>Corrugated fibreboard</t>
  </si>
  <si>
    <t>P5</t>
  </si>
  <si>
    <t>Packaging and wrappings of paper</t>
  </si>
  <si>
    <t>P5.1</t>
  </si>
  <si>
    <t>Cardboard packaging</t>
  </si>
  <si>
    <t>E.g. Colour boxes, gift boxes</t>
  </si>
  <si>
    <t>P5.2</t>
  </si>
  <si>
    <t>Corrugated paper packaging</t>
  </si>
  <si>
    <t>E.g. Corrugated paper boxes</t>
  </si>
  <si>
    <t>P5.3</t>
  </si>
  <si>
    <t>Sacks and bags of paper</t>
  </si>
  <si>
    <t>E.g. Carrier bags</t>
  </si>
  <si>
    <t>P5.4</t>
  </si>
  <si>
    <t>Food wrapping paper</t>
  </si>
  <si>
    <t>P5.5</t>
  </si>
  <si>
    <t>Carton pack for beverages and liquid food</t>
  </si>
  <si>
    <t>P5.6</t>
  </si>
  <si>
    <t>Egg boxes and similar</t>
  </si>
  <si>
    <t>P5.7</t>
  </si>
  <si>
    <t>E.g. Carbon papers, transfer papers, spirit duplicator copy papers</t>
  </si>
  <si>
    <t>P2.4.6</t>
  </si>
  <si>
    <t>Cigarette papers</t>
  </si>
  <si>
    <t>P2.4.7</t>
  </si>
  <si>
    <t>Filter papers</t>
  </si>
  <si>
    <t>E.g. Tea-bag tissues</t>
  </si>
  <si>
    <t>P2.4.8</t>
  </si>
  <si>
    <t>Crepe papers</t>
  </si>
  <si>
    <t>P2.4.9</t>
  </si>
  <si>
    <t>Embossed paper and perforated paper</t>
  </si>
  <si>
    <t>P2.4.10</t>
  </si>
  <si>
    <t>Composite papers</t>
  </si>
  <si>
    <t>P2.4.11</t>
  </si>
  <si>
    <t>Wallpaper base</t>
  </si>
  <si>
    <t>E.g. Non-printed wallpaper</t>
  </si>
  <si>
    <t>P2.4.12</t>
  </si>
  <si>
    <t>Security paper</t>
  </si>
  <si>
    <t>E.g. Money paper, vouchers, coupons</t>
  </si>
  <si>
    <t>P2.5</t>
  </si>
  <si>
    <t>Hand-made papers</t>
  </si>
  <si>
    <t>E.g. Japanese papers / washi</t>
  </si>
  <si>
    <t>P2.6</t>
  </si>
  <si>
    <t>Tissue paper</t>
  </si>
  <si>
    <t>P3</t>
  </si>
  <si>
    <t>Paperboard</t>
  </si>
  <si>
    <t>P3.1</t>
  </si>
  <si>
    <t>Uncoated paperboard</t>
  </si>
  <si>
    <t>P3.2</t>
  </si>
  <si>
    <t xml:space="preserve">Requirements related to wood harvested from areas being converted from forests and other wooded ecosystems to plantations or non-forest uses 
</t>
  </si>
  <si>
    <t>347e Virola  gardneri</t>
  </si>
  <si>
    <t>347f Virola  kukachkana</t>
  </si>
  <si>
    <t>347g Virola  michelii</t>
  </si>
  <si>
    <t>347h Virola  multicostata</t>
  </si>
  <si>
    <t>347i Virola  pavonis</t>
  </si>
  <si>
    <t>347k Virola  surinamensis</t>
  </si>
  <si>
    <t>laban, guapasa, ketileng, serawet (RI); leban, kulim papa (MAL); garamut (PNG); molawe, bongoog (RP); kyetyo (BUR); tinnok (T); binh linh (VN),  (Leban)</t>
  </si>
  <si>
    <t>quaruba, tin-tin,  (Quaruba)</t>
  </si>
  <si>
    <t>349a Vochysia citrifolia</t>
  </si>
  <si>
    <t>349b Vochysia densiflora</t>
  </si>
  <si>
    <t>349c Vochysia divergens</t>
  </si>
  <si>
    <t>349d Vochysia diversa</t>
  </si>
  <si>
    <t>349e Vochysia duquei</t>
  </si>
  <si>
    <t>349f Vochysia ferruginea</t>
  </si>
  <si>
    <t>349g Vochysia guianensis</t>
  </si>
  <si>
    <t>349h Vochysia guatemalensis</t>
  </si>
  <si>
    <t>349i Vochysia hondurensis</t>
  </si>
  <si>
    <t>see above</t>
  </si>
  <si>
    <t xml:space="preserve"> possible means of verification : interviews</t>
  </si>
  <si>
    <t>possible means of verification :eg visual (no non-compliance noted) ,and checking personnel files if there is any doubt</t>
  </si>
  <si>
    <t xml:space="preserve">E.g. small joinery, look at noise, dust, woodworking machinery (training and guarding), manual handling and traffic control </t>
  </si>
  <si>
    <t>263f Pentace triptera Mast</t>
  </si>
  <si>
    <t>pilón rosado (PY),  (Pilón rosado)</t>
  </si>
  <si>
    <t>Listed in CITES Annex II. Syn.: Afrormosia elata</t>
  </si>
  <si>
    <t>meranti tembaga, tembaga, light red meranti (MAL), meranti merah (RI),  (Meranti tembaga, tembaga)</t>
  </si>
  <si>
    <t>NB. 'FSC Mix credit' claim or 'FSC recycled credit' claim shall be considered as having a lower standing than inputs with an 'FSC 100%' or an 'FSC Recycled 100%' claim.</t>
  </si>
  <si>
    <t>Other comments:</t>
  </si>
  <si>
    <t>copy additional columns if necessary</t>
  </si>
  <si>
    <t>Requirements related to illegally harvested wood</t>
  </si>
  <si>
    <t>Examples of sources of information</t>
  </si>
  <si>
    <t>Level of assessment  (Low or Unspecified)</t>
  </si>
  <si>
    <t>List which sources of information were used.</t>
  </si>
  <si>
    <t>Comments or justifications for risk level</t>
  </si>
  <si>
    <t>Tetracentrons</t>
  </si>
  <si>
    <t>Bhutan, China, India, Nepal, Myanmar</t>
  </si>
  <si>
    <t>massaranduba, m. verdadeiro, m. araua, balata maparajuba (BR), purguo morado (YV), bulletrie (SME), quinilla, ansubo (PE), (Massaranduba)</t>
  </si>
  <si>
    <t>bloodwood, satinwood (GB)</t>
  </si>
  <si>
    <t>palo de oro (E)</t>
  </si>
  <si>
    <t xml:space="preserve">aspen, poplar, black poplar (GB), cottonwood (USA). </t>
  </si>
  <si>
    <t xml:space="preserve">Demerara greenheart, black-, brown-, yellow-, white- (GB). </t>
  </si>
  <si>
    <t>greenheart, bebeere, tugul (GUY), Demerara groenhart, sipiroe (SME), viruviru (YV), Demerara greenheart, black-, brown-, yellow-, white- (GB), (Greenheart)</t>
  </si>
  <si>
    <t>paneira (USA)</t>
  </si>
  <si>
    <t>samu'u, palo borracho (PY); paneira, paneira-branca, paina de seda, barriguda, arvore-de-paina (BR); paneira (USA), (Samu'u)</t>
  </si>
  <si>
    <t>According to this new classification, product groups shall be defined using the product types provided in any of the levels (level 1, level 2, level 3), with the condition that the product groups established comply with the “product group” definition and requirements of FSC-STD-40-004. It means that the product types included in each product group shall share similar specifications in relation to quality of inputs and conversion factors."</t>
  </si>
  <si>
    <t>MAIN ASSESSMENT or pre-assessment</t>
  </si>
  <si>
    <t xml:space="preserve">Where the material received contains a mix of pre-consumer and post-consumer reclaimed material, the Company either:
a) Classifies the full amount of material as pre-consumer reclaimed, OR
b) Analyses and confirms the quantities of pre-consumer and post-consumer material in the mix received, declares in writing quantities
</t>
  </si>
  <si>
    <t>Upon receipt are all reclaimed materials verified through visual inspection and classified into pre-consumer and/or post-consumer reclaimed material?</t>
  </si>
  <si>
    <t>benuang, winuang, binuang bini (RI); erima, irima, ilimo (PNG); bilus, barong, barousan (RP)</t>
  </si>
  <si>
    <t>olive wood (GB)</t>
  </si>
  <si>
    <t>Olive (D)</t>
  </si>
  <si>
    <t>58b Calophyllum vitiense Turrill</t>
  </si>
  <si>
    <t>58c Calophyllum papuanum Laut</t>
  </si>
  <si>
    <t>58d Calophyllum inophyllum L</t>
  </si>
  <si>
    <t>Berangan, saninten, New Guinea oak (trade); Malayan chestnut, jertek tangga kata (MAL); Philippine chestnut (RP); katia (BUR); ko (LAO); ko, ko-nam (T), (Berangan)</t>
  </si>
  <si>
    <t>black bean (AUS)</t>
  </si>
  <si>
    <t>Mengkulang (MAL); Palapi, Teraling, Tarrietia (RI); huynh (VN); dong chem, sempong, sonloc (K); lumbayau (RP); may nhom pa (LAO), kanzo (BUR),  (Mengkulang)</t>
  </si>
  <si>
    <t>178a Heritiera  javanica</t>
  </si>
  <si>
    <t>178b Heritiera simplicifolia</t>
  </si>
  <si>
    <t>178c Heritiera borneensis</t>
  </si>
  <si>
    <t>PEFC certified material suppliers</t>
  </si>
  <si>
    <t>Uncertified controlled material suppliers</t>
  </si>
  <si>
    <t xml:space="preserve"> Uncertified reclaimed material suppliers</t>
  </si>
  <si>
    <t>Do we need to be aware of any particular logistics for finding the site?</t>
  </si>
  <si>
    <t>If more than one site, complete sheet 2b</t>
  </si>
  <si>
    <t>Chain of Custody control system</t>
  </si>
  <si>
    <t xml:space="preserve">The details on this form will be reviewed at every audit to ensure that it is up to date. </t>
  </si>
  <si>
    <t>Include VAT Registration Number if within an EU Member State.</t>
  </si>
  <si>
    <t>Segregation marks with the statement 'Controlled Wood' are removed/deleted before sale or commercial display?</t>
  </si>
  <si>
    <t>Average percentage method</t>
  </si>
  <si>
    <t>Volume credit method</t>
  </si>
  <si>
    <t>Has the company applied the volume credit method for a single claim?</t>
  </si>
  <si>
    <t>Has the company calculated volume credits using either a) certification percentage and volume of output products or b) input material and input/output ratio</t>
  </si>
  <si>
    <t>Certification percentage</t>
  </si>
  <si>
    <t>European plane (GB), sycamore, American sycamore (USA)</t>
  </si>
  <si>
    <t>Platane, ahornblättrige Platane, abendländische Platane, morgenländische Platane (D)</t>
  </si>
  <si>
    <t>platanier (F)</t>
  </si>
  <si>
    <t>cristobal (CR); granadillo (MEX); hormigón (GCA); macacaúba, macawood (BR); roble (YV), (Cristobal, macacaúba)</t>
  </si>
  <si>
    <t>kasai, matoa, megan, taun (general); leungsir, tawan, ihi mendek (RI); sibu (MAL-Sar); malugai (RP); paga-nyet-su ava (BUR); chieng dong, kwaang (LAO); sai, daengnam (T), (Kasai, taun)</t>
  </si>
  <si>
    <t>PEFC Guidance</t>
  </si>
  <si>
    <t>The percentage based method of the chain of custody applies to organisations that are mixing certified material/products with other material categories</t>
  </si>
  <si>
    <t>Definition of product group</t>
  </si>
  <si>
    <t>Auditor calculations</t>
  </si>
  <si>
    <t>yvyra pere (PY); garapa, grapiapunha, muirajuba, barajuba, muiratauá, amarelinho, gema de ovo, jataí-amarelo (BR); ibira peré, grapia(apócope de grapiapuña), ibira-piapuña (RA), (Grapia, yvyra pere)</t>
  </si>
  <si>
    <t>terap, pudau (MAL); teureup (RI); antipolo (RP); ka-ok (T),  (Terap)</t>
  </si>
  <si>
    <t>Responsibilities and authorities relating to COC are required (see also 2.1below)</t>
  </si>
  <si>
    <t xml:space="preserve">The organisation is required to appoint a member of the management who, irrespective of other responsibilities, shall have overall responsibility and authority for the organisation's COC. </t>
  </si>
  <si>
    <t>ovengkol (D, CAM, G)</t>
  </si>
  <si>
    <t>Maximum size before expansion audit is required:</t>
  </si>
  <si>
    <t>Conversion factors</t>
  </si>
  <si>
    <t>mempening oak, Sunda oak (trade); pasang (MAL, RI); ko (T), (Mempening, live oak)</t>
  </si>
  <si>
    <t>Roteiche, Amerikanische Roteiche (D)</t>
  </si>
  <si>
    <t>chêne rouge (F)</t>
  </si>
  <si>
    <t>red oak (USA)</t>
  </si>
  <si>
    <t>Quercus  falcata</t>
  </si>
  <si>
    <t>This schedule details the products which are included in the scope of the Company's certification. It shall accompany the FSC certificate. If the product scope changes a new schedule will be issued. Certificate scope including products and certified sites may also be checked on the FSC database http://info.fsc.org/</t>
  </si>
  <si>
    <t>201X.1</t>
  </si>
  <si>
    <t>201X.2</t>
  </si>
  <si>
    <t>201X.3</t>
  </si>
  <si>
    <t xml:space="preserve">NB, Tree ferns (CYATHEACEAE) and Palms (PALMAE) have not been included in this list.
</t>
  </si>
  <si>
    <t>Scientific name</t>
  </si>
  <si>
    <t>Guatemalan fir, Pinabete (Spanish)</t>
  </si>
  <si>
    <t>Balmea stormiae</t>
  </si>
  <si>
    <t>Ayugue</t>
  </si>
  <si>
    <t>El Salvador , Guatemala , Honduras , Mexico</t>
  </si>
  <si>
    <t>Alerce, Patagonian cypress</t>
  </si>
  <si>
    <t>Ciprès (French)</t>
  </si>
  <si>
    <t>Pernabuco, pau Brazil, Brasileto (Portuguese)</t>
  </si>
  <si>
    <t xml:space="preserve">Ajillo, Costus
</t>
  </si>
  <si>
    <t>Ramin</t>
  </si>
  <si>
    <t>Lignum-vitae/Tree of life, Holywood</t>
  </si>
  <si>
    <t>Gaharu</t>
  </si>
  <si>
    <t>Afrormosia, African teak</t>
  </si>
  <si>
    <t>Quira macawood, Cristóbal (Spanish)</t>
  </si>
  <si>
    <t xml:space="preserve">Podophyllum hexandrum
</t>
  </si>
  <si>
    <t xml:space="preserve">Himilayan may-apple
</t>
  </si>
  <si>
    <t xml:space="preserve">Bhutan </t>
  </si>
  <si>
    <t>Honduras Mahogany, Mexican mahogany</t>
  </si>
  <si>
    <t>Caribbean mahogany, American mahogany</t>
  </si>
  <si>
    <t>Bulnesia sarmientoi</t>
  </si>
  <si>
    <t xml:space="preserve">Argentina - Logs, sawn wood, veneer sheets, plywood, powder and extracts. </t>
  </si>
  <si>
    <t>Cigarbox Cedar, Spanish Cedar</t>
  </si>
  <si>
    <t>Safan, Champak, Magnolia</t>
  </si>
  <si>
    <t>Describe any potentially contentious issues:</t>
  </si>
  <si>
    <t>Eastern hemlock (nAm)</t>
  </si>
  <si>
    <t xml:space="preserve">5 Larix spp. </t>
  </si>
  <si>
    <t xml:space="preserve">larch (GB); </t>
  </si>
  <si>
    <t xml:space="preserve">Lärche (D). </t>
  </si>
  <si>
    <t>meleze (Fr)</t>
  </si>
  <si>
    <t>dao, Pacific walnut, New Guinea walnut (trade)</t>
  </si>
  <si>
    <t>dao, Pacific walnut, New Guinea walnut (trade); dahu, sengkuang, basuong (RI); unkawang (MAL-SAR); mon, laup (PNG); dao (RP); nga-bauk (BUR); phrachao-ha-phra-ong (T), (Dao, paldao)</t>
  </si>
  <si>
    <t>kapur, North Borneo kapur, Borneo camphorwood (GB)</t>
  </si>
  <si>
    <t>kapur paji, -bukit, tepurau, sintok, amplang, oewa, padji (BOR), Oost-Borneo kamfer (NL), kapur, North Borneo kapur, Borneo camphorwood (GB), kapur, keladan (MAL), (Kapur)</t>
  </si>
  <si>
    <t>Name:</t>
  </si>
  <si>
    <t>Code/s:</t>
  </si>
  <si>
    <t>FSC Status</t>
  </si>
  <si>
    <t>Product code</t>
  </si>
  <si>
    <t>Pinus sylvestris</t>
  </si>
  <si>
    <t>Balau, bangkirai</t>
  </si>
  <si>
    <t>Tembetary</t>
  </si>
  <si>
    <t>Tembetary, (Tembetary hu)</t>
  </si>
  <si>
    <t>(Tembetary sa'y ju)</t>
  </si>
  <si>
    <t>andiroba (D, BR), carapa rouge (F, FGU), carapa (GB, YV), crapwood (GB), cedro macho (CR), mas balo (CO), figueroa (EC), krappa (SME), camacari, yandiroba (BR); bateo (PA); C. grandifolia: African crabwood (WAfr), mugueto (RPC); C. procera: African crabwood (WAfr, GB), kowi (LB), okoto (RPC, ZRE), (Andiroba)</t>
  </si>
  <si>
    <t>common hornbeam (GB)</t>
  </si>
  <si>
    <t>Hainbuche, Weißbuche, Hagebuche, Hornbaum (D)</t>
  </si>
  <si>
    <t>charme commun (F)</t>
  </si>
  <si>
    <t>kurupa'y, kurupa'y kuru (PY); angico-preto, angico, angico-preto-rajado, angico-rajado, guarapiraca (BR); cebil colorado, cebil moro, cebil (RA), (Kurupa'y kuru)</t>
  </si>
  <si>
    <t>Bois de Rose, Madagascar rosewood.</t>
  </si>
  <si>
    <t>MATERIAL RECEIPT AND STORAGE</t>
  </si>
  <si>
    <t>N5.10</t>
  </si>
  <si>
    <t>Bamboo pulp</t>
  </si>
  <si>
    <t>N6</t>
  </si>
  <si>
    <t>Plants and parts of plants</t>
  </si>
  <si>
    <t>N6.1</t>
  </si>
  <si>
    <t>Flowers</t>
  </si>
  <si>
    <t>N6.2</t>
  </si>
  <si>
    <t>Grasses, ferns, mosses and lichens</t>
  </si>
  <si>
    <t>N6.3</t>
  </si>
  <si>
    <t>Whole trees or plants</t>
  </si>
  <si>
    <t>N6.3.1</t>
  </si>
  <si>
    <t>Christmas trees</t>
  </si>
  <si>
    <t>N6.4</t>
  </si>
  <si>
    <t>Pine cones</t>
  </si>
  <si>
    <t>N7</t>
  </si>
  <si>
    <t>Natural gums, resins, oils and derivatives</t>
  </si>
  <si>
    <t>N7.1</t>
  </si>
  <si>
    <t>Rubber/ Latex</t>
  </si>
  <si>
    <t>N7.1.1</t>
  </si>
  <si>
    <t>Natural rubber</t>
  </si>
  <si>
    <t>N7.1.2</t>
  </si>
  <si>
    <t>Tyres</t>
  </si>
  <si>
    <t>N7.1.3</t>
  </si>
  <si>
    <t>Balls</t>
  </si>
  <si>
    <t>N7.1.4</t>
  </si>
  <si>
    <t>Footwear</t>
  </si>
  <si>
    <t>N7.1.5</t>
  </si>
  <si>
    <t>Rubber foam pillows and mattresses</t>
  </si>
  <si>
    <t>N7.1.6</t>
  </si>
  <si>
    <t>Balata, gutta-percha, guayule, chicle</t>
  </si>
  <si>
    <t>N7.1.7</t>
  </si>
  <si>
    <t>Other manufactured articles of rubber</t>
  </si>
  <si>
    <t>N7.2</t>
  </si>
  <si>
    <t>Gum resin</t>
  </si>
  <si>
    <t>E.g. Gum arabic, gum tragacanth, gamboge, frankincense, myrrh</t>
  </si>
  <si>
    <t>N7.3</t>
  </si>
  <si>
    <t>Resin and manufactured resin products</t>
  </si>
  <si>
    <t>E.g. Dammar, elemi, sandarac, canada balsam, benjamin, pitch, lacquer, unguents, incense</t>
  </si>
  <si>
    <t>N7.4</t>
  </si>
  <si>
    <t>Tannin</t>
  </si>
  <si>
    <t>N7.5</t>
  </si>
  <si>
    <t xml:space="preserve">Essential oils </t>
  </si>
  <si>
    <t>E.g. Camphor, Brazil nut oil, Copaiba Oil</t>
  </si>
  <si>
    <t>N8</t>
  </si>
  <si>
    <t>Chemical, medicinal and cosmetic products</t>
  </si>
  <si>
    <t>N8.1</t>
  </si>
  <si>
    <t>Ethanol</t>
  </si>
  <si>
    <t>N8.2</t>
  </si>
  <si>
    <t>Medicinal plants and products</t>
  </si>
  <si>
    <t>N8.3</t>
  </si>
  <si>
    <t>Pharmaceutical raw materials</t>
  </si>
  <si>
    <t xml:space="preserve">E.g. Salicylic acid, quinine, paclitaxel, betulinic acid, snakewood extract, neem </t>
  </si>
  <si>
    <t>N8.4</t>
  </si>
  <si>
    <t>Cosmetics and health care products</t>
  </si>
  <si>
    <t>N8.5</t>
  </si>
  <si>
    <t>Wood vinegar</t>
  </si>
  <si>
    <t>N8.6</t>
  </si>
  <si>
    <t>Pyroligneous acid</t>
  </si>
  <si>
    <t>N9</t>
  </si>
  <si>
    <t>Food</t>
  </si>
  <si>
    <t>N9.1</t>
  </si>
  <si>
    <t>Nuts</t>
  </si>
  <si>
    <t>E.g. Brazil nuts, cashew nuts</t>
  </si>
  <si>
    <t>N9.2</t>
  </si>
  <si>
    <t>Tea</t>
  </si>
  <si>
    <t>E.g. Erva-mate, mate</t>
  </si>
  <si>
    <t>N9.3</t>
  </si>
  <si>
    <t>Palm-hearts</t>
  </si>
  <si>
    <t>N9.4</t>
  </si>
  <si>
    <t>Mushrooms, truffles</t>
  </si>
  <si>
    <t>E.g. Shiitake mushrooms, pine mushrooms</t>
  </si>
  <si>
    <t>N9.5</t>
  </si>
  <si>
    <t>Fruits</t>
  </si>
  <si>
    <t>E.g. Berries, açaí</t>
  </si>
  <si>
    <t>N9.6</t>
  </si>
  <si>
    <t>Sap-based foods</t>
  </si>
  <si>
    <t>N9.6.1</t>
  </si>
  <si>
    <t>Maple syrup or sugar</t>
  </si>
  <si>
    <t>N9.6.2</t>
  </si>
  <si>
    <t>Birch syrup or sugar</t>
  </si>
  <si>
    <t>N9.7</t>
  </si>
  <si>
    <t>Game</t>
  </si>
  <si>
    <t>E.g. Deer, rabbit</t>
  </si>
  <si>
    <t>N9.8</t>
  </si>
  <si>
    <t>Honey</t>
  </si>
  <si>
    <t>N10</t>
  </si>
  <si>
    <t>Other non-timber forest products n.e.c.*</t>
  </si>
  <si>
    <t>% Claim</t>
  </si>
  <si>
    <t>Number of Major Conditions/Pre-Conditions:</t>
  </si>
  <si>
    <t>Number of Minor Conditions:</t>
  </si>
  <si>
    <t>Number of Observations:</t>
  </si>
  <si>
    <t>FSC Product Codes</t>
  </si>
  <si>
    <t xml:space="preserve">PEFC List of species </t>
  </si>
  <si>
    <t xml:space="preserve">PEFC Product Codes </t>
  </si>
  <si>
    <t>sesendok (MAL); sendok-sendok (MAL,RI); gubas (RP); PNG basswood, endospermum (PNG); terbulan (MAL-Sar); bakota (IND); kauvula (FJI), (Sesendok)</t>
  </si>
  <si>
    <t xml:space="preserve">Gonystylus spp. </t>
  </si>
  <si>
    <t xml:space="preserve">Guaiacum spp. </t>
  </si>
  <si>
    <t>Central America, Caribbean (all species)</t>
  </si>
  <si>
    <t xml:space="preserve">Gyrinops spp. </t>
  </si>
  <si>
    <t>Oreomunnea pterocarpa</t>
  </si>
  <si>
    <t>Gavilaan</t>
  </si>
  <si>
    <t>Costa Rica, Mexico, Panama</t>
  </si>
  <si>
    <t>Pericopsis elata</t>
  </si>
  <si>
    <t>Central and West Africa</t>
  </si>
  <si>
    <t>Please select from the options provided: information on size of company is necessary to calculate the PEFC Annual Fee</t>
  </si>
  <si>
    <t>Legal status/ Ownership</t>
  </si>
  <si>
    <t xml:space="preserve">ludai (MAL); lelun (BUR); bedi, ludahi (RI); balakat-sudat (RP); adamsali, larrna (IND). </t>
  </si>
  <si>
    <t>304b Afrika: S. armatum, S. ellipticum</t>
  </si>
  <si>
    <t xml:space="preserve">Sapium aucuparium, S. bolivianum, S. jamaicensis, S. laurocerasum, S. longifolium, S. macrocarpum, S. marmieri, S. montevidense, S. stylare, S. utile. </t>
  </si>
  <si>
    <t>Soil Association Certification Ltd • Company Registration No. 726903</t>
  </si>
  <si>
    <t>A wholly-owned subsidiary of the Soil Association Charity No. 20686</t>
  </si>
  <si>
    <t>Supply chain &amp; control measures:</t>
  </si>
  <si>
    <t>Date of Risk Assessment:</t>
  </si>
  <si>
    <t>Description of the system by which the company assessed the level of risk of their suppliers:</t>
  </si>
  <si>
    <t>Country of forest of origin:</t>
  </si>
  <si>
    <t>aningré, longhi blanc, aninguéri, anigré, agnégré (F), Aningeria (GB), kali (D), grogoli, koandio, osam (CI), mukali (ANG), mukalla (RPC), inon, agwa (WAN), (Aningré blanc)</t>
  </si>
  <si>
    <t xml:space="preserve">mammee-apple (GB); </t>
  </si>
  <si>
    <t xml:space="preserve">abricotier d'Afrique (F). </t>
  </si>
  <si>
    <t>Inputs are described in purchase and delivery documents in accordance with the definitions and examples provided in Annex I and II of FSC-STD-40-007?</t>
  </si>
  <si>
    <t>FSC-STD-40-007 v2-0 1.1</t>
  </si>
  <si>
    <t>can include other forest products eg. bamboo, cork</t>
  </si>
  <si>
    <t xml:space="preserve">The Company monitors the conformance of suppliers in relation to the FSC definitions and purchase specifications </t>
  </si>
  <si>
    <t xml:space="preserve">Example: Input consists of 100% post-consumer reclaimed materials - output FSC claim shall be 'FSC Recycled 100%'. </t>
  </si>
  <si>
    <t>Company that has direct management responsibility for the COC system.</t>
  </si>
  <si>
    <t>Category of Business</t>
  </si>
  <si>
    <t>161d Payena lanceolata</t>
  </si>
  <si>
    <t>161e Payena maingayi</t>
  </si>
  <si>
    <t>Robinie, Falsche Akazie, Akazie, Gemeiner Schotendorn (D)</t>
  </si>
  <si>
    <t>angelim pedra verdadeiro, faveira grande, angelim falso, faveira dura, faveira ferro (BR), (Angelim vermelho)</t>
  </si>
  <si>
    <t>African ebony (GB, trade)</t>
  </si>
  <si>
    <t xml:space="preserve"> (Helles Ebenholz, persimmon)</t>
  </si>
  <si>
    <t>persimmon (USA, trade,  (Helles Ebenholz, persimmon)</t>
  </si>
  <si>
    <t>121a Diospyros celebica</t>
  </si>
  <si>
    <t>Macassar ebony (GB, trade)</t>
  </si>
  <si>
    <t>Makassar Ebenholz, gestreiftes Ebenholz (D)</t>
  </si>
  <si>
    <t>coronillo, quebracho colorado santiagueño, quebracho macho , quebracho bolí(PY); quebracho santiagueño, quebracho colorado santiagueño, paag,(RA, (Coronillo)</t>
  </si>
  <si>
    <t>bangkirai, balau, selangan batu No.1 (trade, MAL, RI),  (Balau, bangkirai)</t>
  </si>
  <si>
    <t xml:space="preserve">Eastern white pine, Northern white pine, soft white pine, Weymouth pine (GB, USA), </t>
  </si>
  <si>
    <t>Seidenkiefer, Strobe (D)</t>
  </si>
  <si>
    <t>pin Weymouth (Fr)</t>
  </si>
  <si>
    <t>Radiata Pine, Monterey pine (US)</t>
  </si>
  <si>
    <t>Scots pine, redwood, deal (GB</t>
  </si>
  <si>
    <t>Gemeine Kiefer, Föhre, Forle, Nordische Kiefer, Polnische Kiefer (D)</t>
  </si>
  <si>
    <t>pin commun (Fr)</t>
  </si>
  <si>
    <t>For PEFC conversion factors are only relevant to percentage systems, however auditor should ensure that inputs and outputs tally. See percentage tab if appropriate.</t>
  </si>
  <si>
    <t>N/A</t>
  </si>
  <si>
    <t>Where the organisation decides to use the logo/label, the logo/label usage rules specified by the logo/label's owner become an integral part of the COC requirements. Authorisation means a valid licence issued by the PEFC Council or another authorised body, requiring compliance with PEFC ST 2001:2008.</t>
  </si>
  <si>
    <t>Type of Certificate:</t>
  </si>
  <si>
    <t>Filed under: Forestry/Certification Records</t>
  </si>
  <si>
    <t>Certification Decision:</t>
  </si>
  <si>
    <t>Where the company makes a claim on product (without logo) is it clear &amp; correct?</t>
  </si>
  <si>
    <t>Has the material been purchased within 12 months, and does it match their claim period (max in last 3 months)?</t>
  </si>
  <si>
    <t>If the company has received a delivery of material with more than one claim relating to the material origin they do not double count it in volume credit system.</t>
  </si>
  <si>
    <t>terentang, kelinting, melumut, serentang (MAL); pauh lebi, tumbus (RI); campnosperma (PNG); nangpron, huasum sangtrang (T); nisperillo, orey, sajo (PA),  (Terentang-Asia, Orey-Panama)</t>
  </si>
  <si>
    <t>Ceylon Ebenholz (D)</t>
  </si>
  <si>
    <t>122b Diospyros melanoxylon</t>
  </si>
  <si>
    <t>Indian ebony (GB, trade)</t>
  </si>
  <si>
    <t>Indisches Ebenholz (D)</t>
  </si>
  <si>
    <t>keruing (D)</t>
  </si>
  <si>
    <t>ebusok (CAM); asep (G); musasa (EAT)</t>
  </si>
  <si>
    <t>Trompetenbaum (D)</t>
  </si>
  <si>
    <t>bois puant (F)</t>
  </si>
  <si>
    <t>cuipo, quipo (CO, PA), (Cuipo)</t>
  </si>
  <si>
    <t xml:space="preserve">Central American cedar, Honuras cedar, Nicaragua cedar, Tabasco cedar (USA, GB), </t>
  </si>
  <si>
    <t>cédre rouge (F)</t>
  </si>
  <si>
    <t xml:space="preserve">heavy white seraya, urat mata batu (MAL-Sab), gerutu, meranti gerutu (MAL); khai kheo, khiansai (T); thinkadu, tavoy wood (BUR); cho chi (VN); may nao (LAO); </t>
  </si>
  <si>
    <t>guajayvi (PY);guaiuvira, guaiabira, guajivira, guarapuvira, guajuvira, guaraiúva, guajuvira-branca(BR), (Guajayvi)</t>
  </si>
  <si>
    <t>hackberry, common hackberry, sugarberry (USA), C. laevigata: sugarberry, hackberry, Texas sugarberry (USA); C. reticulata: netleaf hackberry, hackberry, western hackberry (USA)</t>
  </si>
  <si>
    <t>Zürgelbaum (D)</t>
  </si>
  <si>
    <t>katsura (JPN), (Katsura)</t>
  </si>
  <si>
    <t>Please include e-mail and phone number. This information is confidential and used for correspondence regarding certification fees only.</t>
  </si>
  <si>
    <t>Type of certificate</t>
  </si>
  <si>
    <t>: keledang, selangking, beruni (MAL); selangking, tambang, basang (RI); kapiak (PNG); anubing (RP); khanun, hat, mahat (T), (Keledang)</t>
  </si>
  <si>
    <t xml:space="preserve">2.1 There is no UN Security Council ban on timber exports from the country concerned; </t>
  </si>
  <si>
    <t>Is the product group associated with (i) a single product type or (ii)a group of products which consist of the same or similar input materials according to, for example species, sort etc?</t>
  </si>
  <si>
    <t>murier de tinturies, bois jaune (F)</t>
  </si>
  <si>
    <t>Syn.: Copaifera coleosperma Benth. wood quite similar to 'bubinga' but traded under separate names</t>
  </si>
  <si>
    <t>mushibi, copalier, Rhodesian copalwood (GB)</t>
  </si>
  <si>
    <t>kevazingo (D, G), bubinga (D, GB, RPC, CAM)</t>
  </si>
  <si>
    <t>bubinga (D, GB, RPC, CAM); kevazingo (D, G); essingang, noméle, okweni, owogn, simingan (CAM); ovang (G); oveng (EGu); waka (RPC, ZRE); ebana, Afrikanisches Rosenholz, African rosewood,  (Bubinga)</t>
  </si>
  <si>
    <t>South&amp;Central America (logs, sawn wood and veneer sheets only)</t>
  </si>
  <si>
    <t>Dipteryx panamensis</t>
  </si>
  <si>
    <t>Almendro</t>
  </si>
  <si>
    <t>Costa Rica, Panama, Colombia</t>
  </si>
  <si>
    <t>Magnolia liliifera var. obovata</t>
  </si>
  <si>
    <t>Bhutan, China, India, Nepal</t>
  </si>
  <si>
    <t>Podocarpus nerifolius</t>
  </si>
  <si>
    <t>Yellow wood</t>
  </si>
  <si>
    <t>Asia</t>
  </si>
  <si>
    <t>Tetracentron sinense</t>
  </si>
  <si>
    <t>Elsbeere, Arlsbeere (D)</t>
  </si>
  <si>
    <t>alisier, sorbier alisier (F)</t>
  </si>
  <si>
    <t>RISK ASSESSMENT</t>
  </si>
  <si>
    <t>koto(D, CI) akodiakédé, bofo ouale, bontue, pohoure, waré (CI) Pterygota (GB) awari, kyere, wawampe (GH) efok, kion (CAM) kefe, poroporo, oporipo (WAN) aké (G) ikame (ZRE), kakende (RCA,  (Koto)</t>
  </si>
  <si>
    <t>amores secos, apeyva, yvyra pire hu, tapika guasu(PY); amores secos(RA), (Amores secos)</t>
  </si>
  <si>
    <t xml:space="preserve">The final report of the expert panel on illegal exploitation  of  natural  resources  and  other forms  of  wealth  in  Democratic  Republic  of Congo,  2002,  Annexes  I  and  III (S/2002/1146) 
www.naturalresources.org/minerals/CD/docs/other/N0262179.pdf  Conflict Timber: Dimensions of the Problem in  Asia  and  Africa.  Volume  I.    Synthesis report.  June  2003,  available  at: www.usaid.gov/hum_response/oti/pubs/vol1synth.pdf  </t>
  </si>
  <si>
    <t xml:space="preserve">FSC  National  Initiatives  and  Regional Offices contacts www.fsc.org 
ILO country offices 
</t>
  </si>
  <si>
    <t xml:space="preserve">FSC  National  Initiatives  and  Regional 
Offices contacts www.fsc.org
ILO country offices 
</t>
  </si>
  <si>
    <t xml:space="preserve">Examples of sources of information
</t>
  </si>
  <si>
    <t>Control of Outsourcing</t>
  </si>
  <si>
    <t>A general description of how the chain of custody is controlled when outsourcing materials.</t>
  </si>
  <si>
    <t>Type of Processing &amp; Purpose</t>
  </si>
  <si>
    <t>E.g. Wooden spoons, chopsticks, toothpicks, pepper mills, bbq sets</t>
  </si>
  <si>
    <t>W16.4</t>
  </si>
  <si>
    <t>Clothes hangers and pegs</t>
  </si>
  <si>
    <t>W16.5</t>
  </si>
  <si>
    <t>Toilet seats</t>
  </si>
  <si>
    <t>W16.6</t>
  </si>
  <si>
    <t>Matches</t>
  </si>
  <si>
    <t>W16.7</t>
  </si>
  <si>
    <t>Mousetraps</t>
  </si>
  <si>
    <t>W16.8</t>
  </si>
  <si>
    <t>Fans</t>
  </si>
  <si>
    <t>W16.9</t>
  </si>
  <si>
    <t>Ladders</t>
  </si>
  <si>
    <t>W16.10</t>
  </si>
  <si>
    <t>Bath items or accessories</t>
  </si>
  <si>
    <t>E.g. Stool, bath chair, bath tub</t>
  </si>
  <si>
    <t>W17</t>
  </si>
  <si>
    <t>Stationery of wood</t>
  </si>
  <si>
    <t>W17.1</t>
  </si>
  <si>
    <t>Pens</t>
  </si>
  <si>
    <t>W17.2</t>
  </si>
  <si>
    <t>Pencils</t>
  </si>
  <si>
    <t>W17.3</t>
  </si>
  <si>
    <t>Rulers</t>
  </si>
  <si>
    <t>W17.4</t>
  </si>
  <si>
    <t>Stamps</t>
  </si>
  <si>
    <t>W18</t>
  </si>
  <si>
    <t>Other manufactured wood products</t>
  </si>
  <si>
    <t>W18.1</t>
  </si>
  <si>
    <t>Dowels and turnery parts of wood</t>
  </si>
  <si>
    <t>W18.2</t>
  </si>
  <si>
    <t>Coffins</t>
  </si>
  <si>
    <t>W18.3</t>
  </si>
  <si>
    <t>Medical supplies made of wood</t>
  </si>
  <si>
    <t>E.g. Orthopaedic products, prosthetic limbs, tongue depressors</t>
  </si>
  <si>
    <t>W18.4</t>
  </si>
  <si>
    <t>Tools, tool bodies and tool handles</t>
  </si>
  <si>
    <t>E.g. Hammer, axes</t>
  </si>
  <si>
    <t>W18.5</t>
  </si>
  <si>
    <t>Ice pop/lolly sticks</t>
  </si>
  <si>
    <t>W18.6</t>
  </si>
  <si>
    <t>Jewellery</t>
  </si>
  <si>
    <t>W18.7</t>
  </si>
  <si>
    <t>Works of art</t>
  </si>
  <si>
    <t>E.g. Wood marquetry, inlaid wood, statuettes and similar</t>
  </si>
  <si>
    <t>W18.8</t>
  </si>
  <si>
    <t>Ornamental &amp; decorative objects</t>
  </si>
  <si>
    <t>W18.9</t>
  </si>
  <si>
    <t>Wheels</t>
  </si>
  <si>
    <t>W18.10</t>
  </si>
  <si>
    <t>Boats</t>
  </si>
  <si>
    <t>E.g. Sailboats, kayaks, canoes</t>
  </si>
  <si>
    <t>W18.11</t>
  </si>
  <si>
    <t>Wooden lighters</t>
  </si>
  <si>
    <t>W18.12</t>
  </si>
  <si>
    <t>Wildlife and pet products</t>
  </si>
  <si>
    <t>E.g. Nestboxes, birdhouses</t>
  </si>
  <si>
    <t>W19</t>
  </si>
  <si>
    <t>Other wood products n.e.c.*</t>
  </si>
  <si>
    <t>* The n.e.c. abbreviation means that the category includes those products “not elsewhere classified”.</t>
  </si>
  <si>
    <t>PULP AND PAPER PRODUCTS</t>
  </si>
  <si>
    <t>P1</t>
  </si>
  <si>
    <t>P1.1</t>
  </si>
  <si>
    <t>Mechanical pulp, bleached</t>
  </si>
  <si>
    <t>P1.1.1</t>
  </si>
  <si>
    <t>Groundwood</t>
  </si>
  <si>
    <t>P1.1.2</t>
  </si>
  <si>
    <t>Refiner pulp</t>
  </si>
  <si>
    <t>E.g. RMP, TMP, CTMP</t>
  </si>
  <si>
    <t>P1.2</t>
  </si>
  <si>
    <t>Mechanical pulp, unbleached</t>
  </si>
  <si>
    <t>P1.2.1</t>
  </si>
  <si>
    <t>P1.2.2</t>
  </si>
  <si>
    <t>P1.3</t>
  </si>
  <si>
    <t>Chemical pulp, bleached</t>
  </si>
  <si>
    <t>P1.4</t>
  </si>
  <si>
    <t>Chemical pulp, unbleached</t>
  </si>
  <si>
    <t>P1.5</t>
  </si>
  <si>
    <t>Semi-chemical pulp, bleached</t>
  </si>
  <si>
    <t>P1.6</t>
  </si>
  <si>
    <t>Semi-chemical pulp, unbleached</t>
  </si>
  <si>
    <t>P1.7</t>
  </si>
  <si>
    <t>Dissolving pulp</t>
  </si>
  <si>
    <t>P1.7.1</t>
  </si>
  <si>
    <t>Specialty cellulose</t>
  </si>
  <si>
    <t>E.g. Microcrystalline cellulose</t>
  </si>
  <si>
    <t>P1.7.2</t>
  </si>
  <si>
    <t>Cellulose derivatives</t>
  </si>
  <si>
    <t>E.g. Cellulose ethers, cellulose esters, cellulose acetate, nitrocellulose</t>
  </si>
  <si>
    <t>P1.7.3</t>
  </si>
  <si>
    <t>P1.7.4</t>
  </si>
  <si>
    <t>Rayon and other synthetic fibres</t>
  </si>
  <si>
    <t>E.g. Artificial silk, textile fibres, yarn, viscose</t>
  </si>
  <si>
    <t>P1.8</t>
  </si>
  <si>
    <t>Pulp from recovered paper</t>
  </si>
  <si>
    <t>P1.8.1</t>
  </si>
  <si>
    <t>Recovered pulp, deinked</t>
  </si>
  <si>
    <t>P1.8.2</t>
  </si>
  <si>
    <t>Recovered pulp, not deinked</t>
  </si>
  <si>
    <t>P2</t>
  </si>
  <si>
    <t>Paper</t>
  </si>
  <si>
    <t>P2.1</t>
  </si>
  <si>
    <t>Copying, printing, communication paper</t>
  </si>
  <si>
    <t>P2.1.1</t>
  </si>
  <si>
    <t>Coated paper</t>
  </si>
  <si>
    <t>P2.1.2</t>
  </si>
  <si>
    <t>Uncoated paper</t>
  </si>
  <si>
    <t>P2.2</t>
  </si>
  <si>
    <t>P2.3</t>
  </si>
  <si>
    <t>Wrapping and packaging paper</t>
  </si>
  <si>
    <t>E.g. Sack kraft, grease-proof paper, wrapping krafts, coated kraft papers</t>
  </si>
  <si>
    <t>P2.4</t>
  </si>
  <si>
    <t>Specialty paper</t>
  </si>
  <si>
    <t>P2.4.1</t>
  </si>
  <si>
    <t>Impregnated papers</t>
  </si>
  <si>
    <t>P2.4.2</t>
  </si>
  <si>
    <t>Photographic base papers</t>
  </si>
  <si>
    <t>P2.4.3</t>
  </si>
  <si>
    <t>Thermographic papers</t>
  </si>
  <si>
    <t>E.g. Thermal transfer papers</t>
  </si>
  <si>
    <t>P2.4.4</t>
  </si>
  <si>
    <t>Translucent papers</t>
  </si>
  <si>
    <t>P2.4.5</t>
  </si>
  <si>
    <t>Self-copying and carbon papers</t>
  </si>
  <si>
    <t>Wood-plastic composites</t>
  </si>
  <si>
    <t>W10</t>
  </si>
  <si>
    <t>Wood package and similar</t>
  </si>
  <si>
    <t>W10.1</t>
  </si>
  <si>
    <t>Solid wood packaging</t>
  </si>
  <si>
    <t>E.g. Cases, boxes, crates, cases for jewellery or cutlery.</t>
  </si>
  <si>
    <t>W10.2</t>
  </si>
  <si>
    <t>Cable-drums</t>
  </si>
  <si>
    <t>W10.3</t>
  </si>
  <si>
    <t>Pallets and skids</t>
  </si>
  <si>
    <t>W10.4</t>
  </si>
  <si>
    <t>Cooper's products</t>
  </si>
  <si>
    <t>E.g. Staves, barrels, casks, vats, tubs</t>
  </si>
  <si>
    <t>W10.5</t>
  </si>
  <si>
    <t>Container flooring</t>
  </si>
  <si>
    <t>W11</t>
  </si>
  <si>
    <t>Wood for construction</t>
  </si>
  <si>
    <t>W11.1</t>
  </si>
  <si>
    <t>Doors and door frames</t>
  </si>
  <si>
    <t>E.g. Flush doors, fire doors</t>
  </si>
  <si>
    <t>W11.2</t>
  </si>
  <si>
    <t>Windows and window frames</t>
  </si>
  <si>
    <t>W11.3</t>
  </si>
  <si>
    <t>Stairs</t>
  </si>
  <si>
    <t>W11.4</t>
  </si>
  <si>
    <t>Dividers</t>
  </si>
  <si>
    <t>W11.5</t>
  </si>
  <si>
    <t>Flooring</t>
  </si>
  <si>
    <t>W11.5.1</t>
  </si>
  <si>
    <t>Laminate flooring</t>
  </si>
  <si>
    <t>W11.5.2</t>
  </si>
  <si>
    <t>Parquet flooring</t>
  </si>
  <si>
    <t>E.g. Assembled parquet panels, block parquets</t>
  </si>
  <si>
    <t>W11.5.3</t>
  </si>
  <si>
    <t>Plank flooring</t>
  </si>
  <si>
    <t>W11.5.4</t>
  </si>
  <si>
    <t>Wood-block flooring</t>
  </si>
  <si>
    <t>W11.5.5</t>
  </si>
  <si>
    <t>Engineered flooring</t>
  </si>
  <si>
    <t>W11.6</t>
  </si>
  <si>
    <t>Gates and garage doors</t>
  </si>
  <si>
    <t>W11.7</t>
  </si>
  <si>
    <t>Wall cladding</t>
  </si>
  <si>
    <t>E.g. MDF mouldings, softwood mouldings</t>
  </si>
  <si>
    <t>W11.9</t>
  </si>
  <si>
    <t>Hot tubs and sauna</t>
  </si>
  <si>
    <t>W11.10</t>
  </si>
  <si>
    <t>Wooden insulation</t>
  </si>
  <si>
    <t>W11.11</t>
  </si>
  <si>
    <t>Window blinds, shutters and similar</t>
  </si>
  <si>
    <t>W11.12</t>
  </si>
  <si>
    <t>Houses and building elements</t>
  </si>
  <si>
    <t>E.g. Prefabricated facade construction elements</t>
  </si>
  <si>
    <t>W11.13</t>
  </si>
  <si>
    <t>Marine constructions, except boats</t>
  </si>
  <si>
    <t>W11.14</t>
  </si>
  <si>
    <t>Trusses and roofs</t>
  </si>
  <si>
    <t>W11.15</t>
  </si>
  <si>
    <t>Roofing tiles</t>
  </si>
  <si>
    <t>E.g. Shingles, shakes.</t>
  </si>
  <si>
    <t>W12</t>
  </si>
  <si>
    <t>Indoor furniture</t>
  </si>
  <si>
    <t>W12.1</t>
  </si>
  <si>
    <t>Cabinet</t>
  </si>
  <si>
    <t>W12.2</t>
  </si>
  <si>
    <t>Custom furniture</t>
  </si>
  <si>
    <t>E.g. Custom cabinetry, built-in desks, counters, etc.</t>
  </si>
  <si>
    <t>W12.3</t>
  </si>
  <si>
    <t>Tables</t>
  </si>
  <si>
    <t>W12.4</t>
  </si>
  <si>
    <t>Beds</t>
  </si>
  <si>
    <t>W12.5</t>
  </si>
  <si>
    <t>Couches and armchairs</t>
  </si>
  <si>
    <t>W12.6</t>
  </si>
  <si>
    <t>Chairs and stools</t>
  </si>
  <si>
    <t>W12.7</t>
  </si>
  <si>
    <t>Office furniture</t>
  </si>
  <si>
    <t>W12.8</t>
  </si>
  <si>
    <t xml:space="preserve">Institutional casework </t>
  </si>
  <si>
    <t>E.g. Furniture for laboratories, schools, hospitals.</t>
  </si>
  <si>
    <t>W12.9</t>
  </si>
  <si>
    <t>Wardrobes</t>
  </si>
  <si>
    <t>W12.10</t>
  </si>
  <si>
    <t>Cupboards and chests</t>
  </si>
  <si>
    <t>W12.11</t>
  </si>
  <si>
    <t>Kitchen countertops</t>
  </si>
  <si>
    <t>W12.12</t>
  </si>
  <si>
    <t>Parts of furniture</t>
  </si>
  <si>
    <t>W12.13</t>
  </si>
  <si>
    <t>Shelves</t>
  </si>
  <si>
    <t>W13</t>
  </si>
  <si>
    <t>Outdoor furniture and gardening</t>
  </si>
  <si>
    <t>W13.1</t>
  </si>
  <si>
    <t>W13.1.1</t>
  </si>
  <si>
    <t>Garden tables</t>
  </si>
  <si>
    <t>W13.1.2</t>
  </si>
  <si>
    <t>Garden benches</t>
  </si>
  <si>
    <t>W13.1.3</t>
  </si>
  <si>
    <t>Garden chairs and stools</t>
  </si>
  <si>
    <t>W13.1.4</t>
  </si>
  <si>
    <t>Hammocks and hammock frames</t>
  </si>
  <si>
    <t>W13.2</t>
  </si>
  <si>
    <t>Trellis and plant support</t>
  </si>
  <si>
    <t>W13.3</t>
  </si>
  <si>
    <t>Shelters and parasols</t>
  </si>
  <si>
    <t>E.g. Gazebo</t>
  </si>
  <si>
    <t>W13.4</t>
  </si>
  <si>
    <t>Fences, fence stakes, pales</t>
  </si>
  <si>
    <t>W13.5</t>
  </si>
  <si>
    <t>Decking and garden sleepers</t>
  </si>
  <si>
    <t>W13.6</t>
  </si>
  <si>
    <t>Garden sheds</t>
  </si>
  <si>
    <t>W13.7</t>
  </si>
  <si>
    <t>Other outdoor furniture and gardening products</t>
  </si>
  <si>
    <t>E.g. Flower boxes, palisades, wooden boxes for storing outdoor equipment</t>
  </si>
  <si>
    <t>W14</t>
  </si>
  <si>
    <t>W14.1</t>
  </si>
  <si>
    <t>String musical instruments</t>
  </si>
  <si>
    <t>E.g. Violin, guitars, harps</t>
  </si>
  <si>
    <t>W14.2</t>
  </si>
  <si>
    <t>Keyboard musical instruments</t>
  </si>
  <si>
    <t>E.g. Piano, organs</t>
  </si>
  <si>
    <t>W14.3</t>
  </si>
  <si>
    <t>Wind or mouth-blown musical instruments</t>
  </si>
  <si>
    <t>E.g. Clarinet, oboe, bassoon</t>
  </si>
  <si>
    <t>W14.4</t>
  </si>
  <si>
    <t>Percussions</t>
  </si>
  <si>
    <t>E.g. Drums, bongos</t>
  </si>
  <si>
    <t>W14.5</t>
  </si>
  <si>
    <t>Parts of musical instruments</t>
  </si>
  <si>
    <t>E.g. Guitar necks</t>
  </si>
  <si>
    <t>W15</t>
  </si>
  <si>
    <t>Recreational goods</t>
  </si>
  <si>
    <t>W15.1</t>
  </si>
  <si>
    <t>E.g. Roundabouts, swings, slides, cable railway, sheds and similar</t>
  </si>
  <si>
    <t>W15.2</t>
  </si>
  <si>
    <t>Toys and games made with wood</t>
  </si>
  <si>
    <t>W15.3</t>
  </si>
  <si>
    <t>Sporting goods</t>
  </si>
  <si>
    <t>W15.3.1</t>
  </si>
  <si>
    <t>Bicycles</t>
  </si>
  <si>
    <t>W15.3.2</t>
  </si>
  <si>
    <t>Bats, sticks, poles and paddles</t>
  </si>
  <si>
    <t>W15.3.3</t>
  </si>
  <si>
    <t>Boards and skis</t>
  </si>
  <si>
    <t>W15.3.4</t>
  </si>
  <si>
    <t>Other sporting goods</t>
  </si>
  <si>
    <t>E.g. Yoga blocks, wooden balls</t>
  </si>
  <si>
    <t>W16</t>
  </si>
  <si>
    <t>Household articles</t>
  </si>
  <si>
    <t>W16.1</t>
  </si>
  <si>
    <t>Wooden frames</t>
  </si>
  <si>
    <t>E.g. Frames for paintings, photographs, mirrors</t>
  </si>
  <si>
    <t>W16.2</t>
  </si>
  <si>
    <t>Brooms, brushes and brush handles</t>
  </si>
  <si>
    <t>E.g. Brush bodies and handles, combs</t>
  </si>
  <si>
    <t>W16.3</t>
  </si>
  <si>
    <t>Tableware, kitchenware and similar</t>
  </si>
  <si>
    <t>Giam (MAL, trade); luis (BRU); yakal (RP); heavy hopea (PNG, GB); thingyan (BUR); koki (K); takhian-rak, takhian-hin (T); sao xanh (VN),  (Giam)</t>
  </si>
  <si>
    <t>182a Hopea ferrea</t>
  </si>
  <si>
    <t>182b Hopea forbesii</t>
  </si>
  <si>
    <t>178b Heritiera  elata</t>
  </si>
  <si>
    <t>African mahagoni (GB), khaya (USA)</t>
  </si>
  <si>
    <t>Afrikanisches Mahagoni, Khaya (D)</t>
  </si>
  <si>
    <t>acajou d'Afrique (F)</t>
  </si>
  <si>
    <t>mata ulat (MAL), (Mata ulat)</t>
  </si>
  <si>
    <t>tualang, (Tualang)</t>
  </si>
  <si>
    <t>kempas (MAL, RI, MAL.Sar., GB, NL), hampas, pah, mengris, impas, toemaling, garis, ajam (RI), (Kempas)</t>
  </si>
  <si>
    <t>26b Aspidostemon perrieri</t>
  </si>
  <si>
    <t>longotra (F, RM</t>
  </si>
  <si>
    <t>longotra (F, RM); longotra mena, longotra fotsy (RM)</t>
  </si>
  <si>
    <t>PEFC / 16-44-917</t>
  </si>
  <si>
    <t>327b Swietenia  mahagoni</t>
  </si>
  <si>
    <t>merpauh (trade); selan (MAL-SWK); kaluis, lomarau (RP); civit, taung-thayet (BUR); muom (K, VN)</t>
  </si>
  <si>
    <t xml:space="preserve">FSC National Initiatives 
Signatory to the Convention on Biological 
Diversity 
https://www.biodiv.org/world/parties.asp and
demonstrable progress towards completing 
a network of protected areas, such as an 
overall positive analysis of the latest country 
thematic report on Forest Ecosystems 
https://www.biodiv.org/reports/list.aspx?type=for  
</t>
  </si>
  <si>
    <t xml:space="preserve">Examples of sources of information 
</t>
  </si>
  <si>
    <t>1st Surveillance</t>
  </si>
  <si>
    <t>2nd Surveillance</t>
  </si>
  <si>
    <t>3rd Surveillance</t>
  </si>
  <si>
    <t>4th Surveillance</t>
  </si>
  <si>
    <t xml:space="preserve">Sales documentation does not currently include the FSC claim for each product group. </t>
  </si>
  <si>
    <t>Note: If the average production period of fuelwood (including drying process) is 18 months, the organisation can extend the 12 months maximum period for the accumulation of credits to 18 months.</t>
  </si>
  <si>
    <t>Have the credits been kept for a maximum of 12 months except where production processes exceed this - see note</t>
  </si>
  <si>
    <t>ELIGIBLE OPERATIONS</t>
  </si>
  <si>
    <t>Assessment date</t>
  </si>
  <si>
    <t>Give details of proposed or actual sources. Include supplier name &amp; COC code/s.</t>
  </si>
  <si>
    <t>Give details of proposed or actual sources. Include district &amp; country of forest of origin.</t>
  </si>
  <si>
    <t xml:space="preserve">Is the material pre-consumer or post-consumer waste? Give details of proposed or actual sources. Include supplier name and location. </t>
  </si>
  <si>
    <t>red gum, sweet gum, ambar wood, tassel wood (USA); Amberbaum, Satin-Nuss, (D); estoraque, liquidambar, ocozotl (MEX); satén (E, HCA),  (Red gum, sweet gum)</t>
  </si>
  <si>
    <t>Amerikanisches Whitewood, American Whitewood, canary (white-) wood (USA); further (somewhat misleading) names: tulip wood, tulip poplar, yellow poplar.</t>
  </si>
  <si>
    <t>132a Ecclinusa lanceolata</t>
  </si>
  <si>
    <t>133a Ecclinusa  obovata</t>
  </si>
  <si>
    <t>(Chempaka, wau beech)</t>
  </si>
  <si>
    <t>sungkai, jati putih, j. sabrang, j. londo, kurus (RI); sukai, cherek (MAL),  (Sungkai)</t>
  </si>
  <si>
    <t>Amur cork tree, cork tree (GB)</t>
  </si>
  <si>
    <t>Korkbaum (japanischer, mandschurischer)(D</t>
  </si>
  <si>
    <t>Amur cork tree, cork tree (GB); Korkbaum (japanischer, mandschurischer)(D); kihada (J); hwangbyeog-namu (ROK, (Amur cork tree)</t>
  </si>
  <si>
    <t>San Domingo boxwood, West Indian boxwood (GB, USA)</t>
  </si>
  <si>
    <t>OSB</t>
  </si>
  <si>
    <t>Other particle board</t>
  </si>
  <si>
    <t>HDF</t>
  </si>
  <si>
    <t>Softboard</t>
  </si>
  <si>
    <t>Hardboard</t>
  </si>
  <si>
    <t>Insulating board</t>
  </si>
  <si>
    <t>4. The district of origin may be considered low risk in relation to conversion of forest to plantations or non-forest uses when the following indicator is present: 
[Note: the change from plantations to other land uses is not considered as conversion]</t>
  </si>
  <si>
    <t xml:space="preserve">5. The district of origin may be considered low risk in relation to wood from genetically modified trees when one of the following indicators is complied with: 
a) There is no commercial use of genetically modified trees of the species concerned taking place in the country or district concerned. OR 
b) Licenses are required for commercial use of genetically modified trees and there are no licenses for commercial use OR 
c) It is forbidden to use genetically modified trees commercially in the country concerned. </t>
  </si>
  <si>
    <t xml:space="preserve">Company Name </t>
  </si>
  <si>
    <t>Annual Turnover (in US $)</t>
  </si>
  <si>
    <t>Yes</t>
  </si>
  <si>
    <t>No</t>
  </si>
  <si>
    <t>MA</t>
  </si>
  <si>
    <t>kali (D)</t>
  </si>
  <si>
    <t>Schlangenholz, Zauberbaum, Buchstabenholz (D), amourette, lettre mouchete (F, FGU), letterhout (NL, SME), snakewood (GB), palo de oro (YV), belokoro, poevinga, peni-paia (SME), barrueh, muirapinima (BR), waira caspi, cashiba playa (PE, (Schlangenholz, snakewood)</t>
  </si>
  <si>
    <t xml:space="preserve">Main Species </t>
  </si>
  <si>
    <t xml:space="preserve">Species </t>
  </si>
  <si>
    <t>English</t>
  </si>
  <si>
    <t xml:space="preserve">German </t>
  </si>
  <si>
    <t xml:space="preserve">French </t>
  </si>
  <si>
    <t xml:space="preserve">Spanish </t>
  </si>
  <si>
    <t xml:space="preserve">Other </t>
  </si>
  <si>
    <t xml:space="preserve">It is possible for a company to sell FSC CW to a trader in possession of a valid COC without the need to comply with this requirement related to mixing. </t>
  </si>
  <si>
    <t>Ungarische) Blumenesche (D)</t>
  </si>
  <si>
    <t>tetraberlinia (GB)</t>
  </si>
  <si>
    <t>punah (MAL), entuyut (MAL-Sar), tuyut (MAL-Sab); punak (RI),  (Punah)</t>
  </si>
  <si>
    <t>lime tree (GB), basswood, beetree, linn wahoo, wichup (USA)</t>
  </si>
  <si>
    <t>kamassi, kamassiwood, Knysna boxwood, false Cape box (RSA), (Kamassi, Knysna box)</t>
  </si>
  <si>
    <t>RISK:
Note:</t>
  </si>
  <si>
    <t>aningré blanc, longhi blanc (D, Fr); aninguéri, anigré, agnégré (F); aningeria (GB); kali (D); grogoli, koandio, osam (CI); mukali (ANG); mukalla (RPC); inon, agwa (WAN); mukangu (EAK); osan (EAU),  (Aningré blanc)</t>
  </si>
  <si>
    <t>aningeria (GB)</t>
  </si>
  <si>
    <t>aningré, a. blanc, longhi, l. blanc (D, F); aninguéri, anigré, agnégré (F); aningeria (GB); kali (D); grogoli, koandio, osam (CI); mukali (ANG); mukalla (RPC); inon, agwa (WAN); mukangu (EAK); osan (Ug), (Longhi)</t>
  </si>
  <si>
    <t>jagua, caruto, (Jagua, genipapo)</t>
  </si>
  <si>
    <t>vaa (CI); sehmeh, sehn, smar-ne-eh (LB); ekpagoi eze (WAN); ekop, ekobem, essalem, essouleoue, motondo (CAM); molapa (RCA); abeum grandes feuilles (G); limbali, ditshipi, ligudu (ZRE), (Limbali)</t>
  </si>
  <si>
    <t>amba'y ra, ombu ra (PY, (Amba'y ra)</t>
  </si>
  <si>
    <t>5.3.6</t>
  </si>
  <si>
    <t>Transfer of the calculated percentage to the outputs</t>
  </si>
  <si>
    <t>FSC certified material suppliers</t>
  </si>
  <si>
    <t>Southern red oak (USA)</t>
  </si>
  <si>
    <t>Zerreiche (D)</t>
  </si>
  <si>
    <t xml:space="preserve">European oak (GB), European white oak (USA), </t>
  </si>
  <si>
    <t xml:space="preserve">Chêne pédonculé </t>
  </si>
  <si>
    <t xml:space="preserve">Requirements related to wood harvested from  forest  in  which  high  conservation values  are  threatened  by  management activities 
</t>
  </si>
  <si>
    <t>The organisation's management shall carry out a regular periodic review of the organisation's chain of custody and its compliance with the requirements of the standard. A report on the internal audit shall be reviewed at least annually</t>
  </si>
  <si>
    <t xml:space="preserve">Scope of Site
</t>
  </si>
  <si>
    <t xml:space="preserve">Scope of the Certificate:   </t>
  </si>
  <si>
    <t>e.g. sawdust produced during sawmilling of 'FSC 100%' timber is considered as 'FSC 100%' sawdust.</t>
  </si>
  <si>
    <t>FSC-STD-40-007 v2-0 2.1a</t>
  </si>
  <si>
    <t>FSC-STD-40-007 v2-0 2.1b</t>
  </si>
  <si>
    <t>SA-PEFC/COC-00XXXX</t>
  </si>
  <si>
    <t>Coromandel (NL); Macassar ebony (GB, trade); Makassar Ebenholz, gestreiftes Ebenholz (D); kayu hitam, batuline, maitem, gongo moitomo (RI),  (Gestreifte Ebenhölzer, streaked ebony)</t>
  </si>
  <si>
    <t>121b Diospyros discolor</t>
  </si>
  <si>
    <t>From first sale of FSC material, to be checked at first surveillance audit.</t>
  </si>
  <si>
    <t>Open</t>
  </si>
  <si>
    <t>PEFC GUIDANCE FOR AUDITOR</t>
  </si>
  <si>
    <t>27b Astronium  fraxinifolium</t>
  </si>
  <si>
    <t>urunde'y mi (PY); aroeira-do-sertão, urundeúva, aroeira preta, urindeúva, arindeúva (BR); urundel, urunday del noroeste, urunday-mi(RA); cuchi(BOL), (Urunde'y mi)</t>
  </si>
  <si>
    <t>I recommend the certification decision is referred to the SA Certification Committee for approval.</t>
  </si>
  <si>
    <t>FSC Database information</t>
  </si>
  <si>
    <t>E.g. Puzzles, playing cards</t>
  </si>
  <si>
    <r>
      <t>P8.8</t>
    </r>
    <r>
      <rPr>
        <sz val="8"/>
        <rFont val="Arial"/>
        <family val="2"/>
      </rPr>
      <t xml:space="preserve"> </t>
    </r>
  </si>
  <si>
    <t>Wallpapers</t>
  </si>
  <si>
    <t>P9</t>
  </si>
  <si>
    <t>Bobbins, spools, rolls and similar</t>
  </si>
  <si>
    <t>P10</t>
  </si>
  <si>
    <t>Other pulp and paper products n.e.c.*</t>
  </si>
  <si>
    <t>NON-TIMBER FOREST PRODUCTS (NTFPs)</t>
  </si>
  <si>
    <t>N1</t>
  </si>
  <si>
    <t>Barks</t>
  </si>
  <si>
    <t>N2</t>
  </si>
  <si>
    <t>Soil conditioner and substrates for plants</t>
  </si>
  <si>
    <t>E.g. Bark mulch</t>
  </si>
  <si>
    <t>N3</t>
  </si>
  <si>
    <t>Cork and articles of cork</t>
  </si>
  <si>
    <t>N3.1</t>
  </si>
  <si>
    <t>Natural cork, raw or boiled</t>
  </si>
  <si>
    <t>N3.2</t>
  </si>
  <si>
    <t>Cork powder</t>
  </si>
  <si>
    <t>N3.3</t>
  </si>
  <si>
    <t>Cork granules</t>
  </si>
  <si>
    <t>N3.4</t>
  </si>
  <si>
    <t>Cork stoppers</t>
  </si>
  <si>
    <t>E.g. Natural, technical, colmated, agglomerated, bartop cork and sparkling wine/champagne cork stoppers</t>
  </si>
  <si>
    <t>N3.5</t>
  </si>
  <si>
    <t>Rolls and panels of compressed cork</t>
  </si>
  <si>
    <t>N3.6</t>
  </si>
  <si>
    <t>Cork disks</t>
  </si>
  <si>
    <t>N3.7</t>
  </si>
  <si>
    <t>Articles of cork</t>
  </si>
  <si>
    <t>N4</t>
  </si>
  <si>
    <t>Straw, wicker, rattan and similar</t>
  </si>
  <si>
    <t>N4.1</t>
  </si>
  <si>
    <t>Rattan cane (rough form)</t>
  </si>
  <si>
    <t>E.g. Osier branches, basketry, roofs</t>
  </si>
  <si>
    <t>N4.2</t>
  </si>
  <si>
    <t>Rattan taper (clean, peeled and spitted)</t>
  </si>
  <si>
    <t>N4.3</t>
  </si>
  <si>
    <t>Decorative objects and wickerwork</t>
  </si>
  <si>
    <t>N4.4</t>
  </si>
  <si>
    <t>Rattan furniture</t>
  </si>
  <si>
    <t>N4.5</t>
  </si>
  <si>
    <t>Rattan furniture components</t>
  </si>
  <si>
    <t>N5</t>
  </si>
  <si>
    <t>Bamboo and articles of bamboo</t>
  </si>
  <si>
    <t>N5.1</t>
  </si>
  <si>
    <t>Natural bamboo</t>
  </si>
  <si>
    <t>N5.2</t>
  </si>
  <si>
    <t>Edible bamboo</t>
  </si>
  <si>
    <t>N5.3</t>
  </si>
  <si>
    <t>Fuel bamboo</t>
  </si>
  <si>
    <t>E.g. Pellets, charcoal</t>
  </si>
  <si>
    <t>N5.4</t>
  </si>
  <si>
    <t>Bamboo plywood</t>
  </si>
  <si>
    <t>E.g. Plywood and OSB</t>
  </si>
  <si>
    <t>N5.5</t>
  </si>
  <si>
    <t>Bamboo flooring</t>
  </si>
  <si>
    <t>N5.6</t>
  </si>
  <si>
    <t>Bamboo furniture</t>
  </si>
  <si>
    <t>N5.7</t>
  </si>
  <si>
    <t>Bamboo household articles and wickerwork</t>
  </si>
  <si>
    <t>E.g. Baskets, containers, curtains, mats, hats, combs, brushes, frames</t>
  </si>
  <si>
    <t>N5.8</t>
  </si>
  <si>
    <t>Bamboo textiles</t>
  </si>
  <si>
    <t>N5.9</t>
  </si>
  <si>
    <t>Bamboo vinegar</t>
  </si>
  <si>
    <t>MDF</t>
  </si>
  <si>
    <t>Transfer system</t>
  </si>
  <si>
    <t>Percentage system</t>
  </si>
  <si>
    <t>FSC Recycled</t>
  </si>
  <si>
    <t>n/a</t>
  </si>
  <si>
    <t xml:space="preserve">Purchasing procedure shall address all aspects of section 3
</t>
  </si>
  <si>
    <t>Volume Control (Processing / Manufacturing)</t>
  </si>
  <si>
    <t xml:space="preserve">Sales and Delivery  </t>
  </si>
  <si>
    <t>Include Y or N (Yes or No) in the relevant columns 
Y = compliant, 
N = non-compliant.</t>
  </si>
  <si>
    <t>muninga, mninga (EAT); girassonde (ANG); mulombwa (ZRE); mukwa (ZW); umbila, mbila (MOC); kiaat, kajat (RSA), (Muninga)</t>
  </si>
  <si>
    <t>red sanders (GB, trade)</t>
  </si>
  <si>
    <t>Rotes Sandelholz (D)</t>
  </si>
  <si>
    <t>sandal rouge (F)</t>
  </si>
  <si>
    <t xml:space="preserve">FSC refs: </t>
  </si>
  <si>
    <t>Notes / Distribution</t>
  </si>
  <si>
    <t>Abies guatamalensis</t>
  </si>
  <si>
    <t>Central America</t>
  </si>
  <si>
    <t>Araucaria araucana</t>
  </si>
  <si>
    <t>Monkey-puzzle tree</t>
  </si>
  <si>
    <t>Chile and Argentina</t>
  </si>
  <si>
    <t>Dalbergia nigra</t>
  </si>
  <si>
    <t>medang (trade); huru (RI); bagaoring (RP); kyese (BUR); chick dong (LAO), (Medang)</t>
  </si>
  <si>
    <t>Convention on International Trade in Endangered Species (CITES)</t>
  </si>
  <si>
    <t>Common/Trade name</t>
  </si>
  <si>
    <t>Rosskastanie (D)</t>
  </si>
  <si>
    <t>maronnier d'Inde (F);</t>
  </si>
  <si>
    <t>castaño de Indias, falso castaño (E)</t>
  </si>
  <si>
    <t>horse chestnut (GB)</t>
  </si>
  <si>
    <t>tola (G); oduma (CAM), (Oduma)</t>
  </si>
  <si>
    <t>cupiuba, cachaceiro, copiuva (BR); chaquiro, sapino, saino (CO); kabukalli, copi (GUY); goupi (GUYf); capricornia (PE); koepie (SME); congrio blanco (YV),  (Cupiuba)</t>
  </si>
  <si>
    <t>Silky oak</t>
  </si>
  <si>
    <t>Justification for Outsourcing</t>
  </si>
  <si>
    <t>Why is outsourcing necessary?</t>
  </si>
  <si>
    <t>yeluu-tong, luu-tong (MAL); jelutung (RI); teen-pet daeng (T), (Jelutong)</t>
  </si>
  <si>
    <t>chicle, coquirana, guac , bartaballi, asepoko, abiurana, jaune d'oeuf, jamboka,  (Ucuquirana)</t>
  </si>
  <si>
    <t>131a Ecclinusa guianensis</t>
  </si>
  <si>
    <t>FSC Logo Licence Code</t>
  </si>
  <si>
    <t>PEFC Logo Licence Code</t>
  </si>
  <si>
    <t xml:space="preserve">FSC 4th Surveillance </t>
  </si>
  <si>
    <t>Location of Report:</t>
  </si>
  <si>
    <t>Guidance for applicants</t>
  </si>
  <si>
    <t xml:space="preserve">kamagong (RP). </t>
  </si>
  <si>
    <t>121c Diospyros insularis</t>
  </si>
  <si>
    <t>: New Guinea ebony (PNG, trade)</t>
  </si>
  <si>
    <t>121d Diospyros  kurzii</t>
  </si>
  <si>
    <t>121e Diospyros  marmorata</t>
  </si>
  <si>
    <t>122a Diospyros ebenum</t>
  </si>
  <si>
    <t>Particle board</t>
  </si>
  <si>
    <t>Address:</t>
  </si>
  <si>
    <t>Annex</t>
  </si>
  <si>
    <t>SA-COC-00XXXX</t>
  </si>
  <si>
    <t>Report finalisation / update date</t>
  </si>
  <si>
    <t>Qualification</t>
  </si>
  <si>
    <t>Approved by</t>
  </si>
  <si>
    <t xml:space="preserve">Main Assessment </t>
  </si>
  <si>
    <t>Surveillance 1</t>
  </si>
  <si>
    <t>Surveillance 2</t>
  </si>
  <si>
    <t>Surveillance 3</t>
  </si>
  <si>
    <t>Surveillance 4</t>
  </si>
  <si>
    <t>Pao de leite (BR); lecherón (RA); leche-leche (BOL); leche (JAM); bois de soie (RH); piniche, lechuga, lechero (C); manzanillo (Puerto Rico); curupicay (PY); lechillo, palo de leche (CR); cautahon blanco, kautsu masa (PE); curupi (ROU); lechero (YV); barbusco, caucho blanco, palo de leche (ECU), (Lechero)</t>
  </si>
  <si>
    <t>kembang semangkok (MAL); kapas-kapasan, merpayang (RI); shaw taung-thinbow (BUR); phungtalai, samrong (T),  (Kembang semangkok)</t>
  </si>
  <si>
    <t>306a Scaphium borneensis</t>
  </si>
  <si>
    <t>306b Scaphium linearicarpum</t>
  </si>
  <si>
    <t>306d Scaphium longipetiolatum</t>
  </si>
  <si>
    <t>306e Scaphium scaphigerum</t>
  </si>
  <si>
    <t>kurupa'y ra (PY); angico-vermelho, angico-cedro, angico-rosa, angico-de-cortume (BR); anchico colorado, anchico, angico, curupa'y ra (RA), (Kurupa'y ra)</t>
  </si>
  <si>
    <t>bicuiba, bucuva, bucuvcú (BR); sebo, otobo, nu namo (COL); virola ( trade, . (Virola, bicuiba)</t>
  </si>
  <si>
    <t>347a Virola carinata</t>
  </si>
  <si>
    <t>347b Virola  cuspidata</t>
  </si>
  <si>
    <t>347c Virola  elongata</t>
  </si>
  <si>
    <t>347d Virola flexuosa</t>
  </si>
  <si>
    <t>The company has not demonstrated its commitment to comply with the Values of FSC as defined in the “Policy for the Association of Organizations with FSC” (FSC-POL-01-
004)</t>
  </si>
  <si>
    <t>The company shall demonstrate its commitment to comply with this policy by submitting the required declarations</t>
  </si>
  <si>
    <t>Type of certificate required</t>
  </si>
  <si>
    <t>Plywood</t>
  </si>
  <si>
    <t>Note that content of training rather than simply a list of attendees is required. 
e.g. Training records seen for all key staff. Last training held January 15th 2009 on promotion of FSC products and use of trademark.</t>
  </si>
  <si>
    <t>Name</t>
  </si>
  <si>
    <t>C</t>
  </si>
  <si>
    <t>No. of employees</t>
  </si>
  <si>
    <t>Has your company ever been certified before?</t>
  </si>
  <si>
    <t xml:space="preserve">This schedule details the products which are included in the scope of the company's certification. It shall accompany the PEFC certificate. </t>
  </si>
  <si>
    <t>Code:</t>
  </si>
  <si>
    <t>Date of issue:</t>
  </si>
  <si>
    <t>Date of expiry:</t>
  </si>
  <si>
    <t>The company have complied with the  following standard/s:</t>
  </si>
  <si>
    <t>Product Groups available from this certificate holder include:</t>
  </si>
  <si>
    <t>PEFC Requirements</t>
  </si>
  <si>
    <t>records of the level of control required (e.g. visual inspection upon receipt, supplier audits).</t>
  </si>
  <si>
    <t>Material inspection and classification upon receipt</t>
  </si>
  <si>
    <t>Pulp</t>
  </si>
  <si>
    <t>Mechanical</t>
  </si>
  <si>
    <t>Semichemical</t>
  </si>
  <si>
    <t>dabema, dahoma (trade); mbele, guli (WAL); dabema (CI); dahoma (GH); agboin, ekhimi (WAN); mbeli (LB); atui (CAM); tom (GQ); toum (G); n'singa (ANG, RPC); bokungu, likundu (ZRE), (Dabema)</t>
  </si>
  <si>
    <t>sepetir, petir, meketil, saputi (MAL); sampar hantu (MAL-Sar); sindur,  (Sepetir)</t>
  </si>
  <si>
    <t>321a Sindora bruggemanii</t>
  </si>
  <si>
    <t>321b Sindora coriacea</t>
  </si>
  <si>
    <t>321c Sindora  supa</t>
  </si>
  <si>
    <t>321d Sindora velutina</t>
  </si>
  <si>
    <t>whitebeam (GB)</t>
  </si>
  <si>
    <t>Mehlbeere (D)</t>
  </si>
  <si>
    <t>alisier blanc (F)</t>
  </si>
  <si>
    <t>checker tree, wild service tree (GB)</t>
  </si>
  <si>
    <t>Please state if you would like this to remain confidential</t>
  </si>
  <si>
    <t>parak, langsat (RI); bekak, pasak, segera, pak (MAL); makaasim, katong (RP); thanatka-wa ((BUR); chomnay poveang (K); tasua, sangkhriat (T), (Bekak, pasak, tasua)</t>
  </si>
  <si>
    <t>tall albizia (GB), (White siris, kokko)</t>
  </si>
  <si>
    <t>ki hiyang, wangkal, weru (RI); brown albizia (PNG); akleng parang (RP); kokko-sit, sit, sitpen (BUR); suan, thing thon (T); muong xanh (VN), (White siris, kokko)</t>
  </si>
  <si>
    <t>FSC-STD-40-007 v2-0 3.1</t>
  </si>
  <si>
    <t>FSC-STD-40-007 v2-0 3.2</t>
  </si>
  <si>
    <t>FSC-STD-40-007 v2-0 3.4</t>
  </si>
  <si>
    <t>FSC-STD-40-007 v2-0 3.5</t>
  </si>
  <si>
    <t>FSC-STD-40-007 v2-0 3.3, 4</t>
  </si>
  <si>
    <t>FSC-STD-40-007 v2-0 4.4</t>
  </si>
  <si>
    <t>FSC-STD-40-007 v4-0 4.4</t>
  </si>
  <si>
    <t>FSC-STD-40-007 v2-0 4.1, 4.3</t>
  </si>
  <si>
    <t>FSC-STD-40-007 v2-0 4.1</t>
  </si>
  <si>
    <t xml:space="preserve">4.5 The Company documents the supplier audits, including:    </t>
  </si>
  <si>
    <t>FSC-STD-40-007 v2-0 5.0</t>
  </si>
  <si>
    <t>FSC refs as follows: FSC-STD-40-007 v2-0</t>
  </si>
  <si>
    <t xml:space="preserve">IMPORTANT NOTE: Only post-consumer input counts towards the input percentage or towards FSC credit.   The production of FSC Recycled products requires the exclusive use of reclaimed material inputs (FSC Recycled, post-consumer and pre-consumer reclaimed material). </t>
  </si>
  <si>
    <t>The central office shall have a written contract or other written agreement with all the sites which covers the right of the central office to implement and enforce any corrective or preventative measures and to initiate the exclusion of any site from the scope of the certification in the case of nonconformities with this standard.</t>
  </si>
  <si>
    <t>Level 1</t>
  </si>
  <si>
    <t>Level 2</t>
  </si>
  <si>
    <t>Level 3</t>
  </si>
  <si>
    <t>W1</t>
  </si>
  <si>
    <t>Rough wood</t>
  </si>
  <si>
    <t>W1.1</t>
  </si>
  <si>
    <t>Roundwood (logs)</t>
  </si>
  <si>
    <t>W1.2</t>
  </si>
  <si>
    <t>Fuel wood</t>
  </si>
  <si>
    <t>W1.3</t>
  </si>
  <si>
    <t>Twigs</t>
  </si>
  <si>
    <t>W2</t>
  </si>
  <si>
    <t>Wood charcoal</t>
  </si>
  <si>
    <t>E.g. Barbecue charcoal</t>
  </si>
  <si>
    <t>W3</t>
  </si>
  <si>
    <t>Wood in chips or particles</t>
  </si>
  <si>
    <t>W3.1</t>
  </si>
  <si>
    <t>Wood chips</t>
  </si>
  <si>
    <t>W3.2</t>
  </si>
  <si>
    <t>Sawdust</t>
  </si>
  <si>
    <t>W3.3</t>
  </si>
  <si>
    <t>Wood shavings</t>
  </si>
  <si>
    <t>W3.4</t>
  </si>
  <si>
    <t>Wood wool</t>
  </si>
  <si>
    <t>W3.5</t>
  </si>
  <si>
    <t>Wood flour</t>
  </si>
  <si>
    <t>W3.6</t>
  </si>
  <si>
    <t>Wood pellets</t>
  </si>
  <si>
    <t>W3.7</t>
  </si>
  <si>
    <t>Sawdust briquettes</t>
  </si>
  <si>
    <t>W4</t>
  </si>
  <si>
    <t>Impregnated/treated wood</t>
  </si>
  <si>
    <t>W4.1</t>
  </si>
  <si>
    <t>Impregnated roundwood</t>
  </si>
  <si>
    <t>W4.2</t>
  </si>
  <si>
    <t>Impregnated railway sleepers/ties</t>
  </si>
  <si>
    <t>W4.3</t>
  </si>
  <si>
    <t>Treated dimensional lumber, timber or plywood</t>
  </si>
  <si>
    <t>W4.3.1</t>
  </si>
  <si>
    <t>Treated glued laminated timber</t>
  </si>
  <si>
    <t>W4.3.2</t>
  </si>
  <si>
    <t>Treated finger jointed lumber</t>
  </si>
  <si>
    <t>W5</t>
  </si>
  <si>
    <t>Solid wood (sawn, chipped, sliced or peeled)</t>
  </si>
  <si>
    <t>W5.1</t>
  </si>
  <si>
    <t>Flitches and boules</t>
  </si>
  <si>
    <t>W5.2</t>
  </si>
  <si>
    <t>Solid wood boards</t>
  </si>
  <si>
    <t>E.g. Lumber core, rough-cut lumber, blockboard, stave core board</t>
  </si>
  <si>
    <t>W5.3</t>
  </si>
  <si>
    <t>Beams</t>
  </si>
  <si>
    <t>W5.4</t>
  </si>
  <si>
    <t>Planks</t>
  </si>
  <si>
    <t>W5.5</t>
  </si>
  <si>
    <t>Poles and piles</t>
  </si>
  <si>
    <t>W5.6</t>
  </si>
  <si>
    <t>Railway sleepers/ties, not impregnated</t>
  </si>
  <si>
    <t>E.g. Railroad tie</t>
  </si>
  <si>
    <t>W5.7</t>
  </si>
  <si>
    <t>Raw wood for parquet flooring</t>
  </si>
  <si>
    <t>E.g. Wood blocks, friezes, strips.</t>
  </si>
  <si>
    <t>W5.8</t>
  </si>
  <si>
    <t>Slabs and edgings</t>
  </si>
  <si>
    <t>W5.9</t>
  </si>
  <si>
    <t>Pencil slats</t>
  </si>
  <si>
    <t>W6</t>
  </si>
  <si>
    <t>Products from planing mill</t>
  </si>
  <si>
    <t>W6.1</t>
  </si>
  <si>
    <t>Dimensional timber and lumber, finished</t>
  </si>
  <si>
    <t>W6.2</t>
  </si>
  <si>
    <t>Non-dimensional timber and lumber</t>
  </si>
  <si>
    <t>W6.3</t>
  </si>
  <si>
    <t>Boards, finished</t>
  </si>
  <si>
    <t>W7</t>
  </si>
  <si>
    <t>Veneer</t>
  </si>
  <si>
    <t>W7.1</t>
  </si>
  <si>
    <t>Peeled veneer</t>
  </si>
  <si>
    <t>W7.2</t>
  </si>
  <si>
    <t>Sliced veneer</t>
  </si>
  <si>
    <t>W7.3</t>
  </si>
  <si>
    <t>Sawn veneer</t>
  </si>
  <si>
    <t>W7.4</t>
  </si>
  <si>
    <t>Veneer strips</t>
  </si>
  <si>
    <t>W8</t>
  </si>
  <si>
    <t>Wood panels</t>
  </si>
  <si>
    <t>W8.1</t>
  </si>
  <si>
    <t>W8.1.1</t>
  </si>
  <si>
    <t>Laminboard</t>
  </si>
  <si>
    <t>W8.1.2</t>
  </si>
  <si>
    <t>Veneer plywood</t>
  </si>
  <si>
    <t>W8.2</t>
  </si>
  <si>
    <t>Particleboard</t>
  </si>
  <si>
    <t>W8.2.1</t>
  </si>
  <si>
    <t>Melamine particleboard</t>
  </si>
  <si>
    <t>W8.2.2</t>
  </si>
  <si>
    <t>Veneered particleboard</t>
  </si>
  <si>
    <t>W8.2.3</t>
  </si>
  <si>
    <t>Oriented Strand Board (OSB)</t>
  </si>
  <si>
    <t>W8.2.4</t>
  </si>
  <si>
    <t>Smooth-surface panel</t>
  </si>
  <si>
    <t>W8.2.5</t>
  </si>
  <si>
    <t>Wood cement particleboard</t>
  </si>
  <si>
    <t>W8.2.6</t>
  </si>
  <si>
    <t>Plasterboard</t>
  </si>
  <si>
    <t>W8.2.7</t>
  </si>
  <si>
    <t>Strawboard</t>
  </si>
  <si>
    <t>W8.2.8</t>
  </si>
  <si>
    <t>Graded particleboard</t>
  </si>
  <si>
    <t>W8.3.1</t>
  </si>
  <si>
    <t>High-density fibreboard (HDF)</t>
  </si>
  <si>
    <t>W8.3.2</t>
  </si>
  <si>
    <t>Medium-density fibreboard (MDF)</t>
  </si>
  <si>
    <t>W8.3.3</t>
  </si>
  <si>
    <t>E.g. (noise-)insulating boards</t>
  </si>
  <si>
    <t>W8.3.4</t>
  </si>
  <si>
    <t>Medium-hard-fibreboard</t>
  </si>
  <si>
    <t>W9</t>
  </si>
  <si>
    <t>W9.1</t>
  </si>
  <si>
    <t>Finger jointed wood</t>
  </si>
  <si>
    <t>W9.2</t>
  </si>
  <si>
    <t>Laminated veneer lumber (LVL)</t>
  </si>
  <si>
    <t>W9.3</t>
  </si>
  <si>
    <t>Parallel strand lumber (PSL)</t>
  </si>
  <si>
    <t>W9.4</t>
  </si>
  <si>
    <t>Wood-wool board</t>
  </si>
  <si>
    <t>W9.5</t>
  </si>
  <si>
    <t>Solid-wood board</t>
  </si>
  <si>
    <t>W9.6</t>
  </si>
  <si>
    <t>Glued laminated timber (GLULAM)</t>
  </si>
  <si>
    <t>W9.7</t>
  </si>
  <si>
    <t>I-joists, I-beams</t>
  </si>
  <si>
    <t>W9.8</t>
  </si>
  <si>
    <t>Laminated compressed wood</t>
  </si>
  <si>
    <t>E.g. Laminated wood, densified wood</t>
  </si>
  <si>
    <t>W9.9</t>
  </si>
  <si>
    <t>Composite board</t>
  </si>
  <si>
    <t>E.g. Cellular boards</t>
  </si>
  <si>
    <t>W9.10</t>
  </si>
  <si>
    <t>Compressed wood</t>
  </si>
  <si>
    <t>E.g. Resin-treated compressed wood, heat-stabilized compressed wood</t>
  </si>
  <si>
    <t>W9.11</t>
  </si>
  <si>
    <t>amba'y guasu, amba'y, chipa rupa moroti (PY); amba'y guasu (RA); borracho, guitarrero (BOL); caixeta, mandioqueira, morototó, marupauva falso, matatauba, mucututu, mandiocai, sambacuim, pixixica, cacheta(BR); candelero, roble, roble blanco, mirasol, chancarro blanco, mano de danta, pie de gallo, marota (MEX); sun sun, cafetero, tinajero (YV); pata de gallina, yarumero (CO); platanillo, suntuch (EC); karohoro (GUY); sacha-uva, anonilla (PE); yagrumo (C); guarumo macho (HCA); pavo (PA), (Morototó)</t>
  </si>
  <si>
    <t>puspa (RI); samak (MAL), (Samak, puspa)</t>
  </si>
  <si>
    <t>20a Antiaris africana Engl.</t>
  </si>
  <si>
    <t>20b Antiaris toxicaria Lesch.</t>
  </si>
  <si>
    <t xml:space="preserve">20c Antiaris welwitschii Engl. </t>
  </si>
  <si>
    <t xml:space="preserve">San Domingo boxwood, West Indian boxwood (GB, USA); baitoa, bois blanc (DOM); bois blanc (RH); jatia (C); seron, cerón (MEX); membrillo ((YV); pao branco (BR); palo lanza, p. blanco, p. amarillo, ibirá-catá, tala grande (PY, RA). </t>
  </si>
  <si>
    <t>Product Type</t>
  </si>
  <si>
    <t>aninguéri, anigré, agnégré (F)</t>
  </si>
  <si>
    <t>(Aguai)</t>
  </si>
  <si>
    <t>surian batu, chickrassy, chittagong wood, Burma almondwood (trade); surian batu, cherana puteh, repoh, suntang puteh (MAL); yinma, tawyinma, (BUR); voryong (K); nhom, nhom hin, nhom khao (T), (Surian batu)</t>
  </si>
  <si>
    <t>Ca. 50 species from Asia and the australo-pacific region</t>
  </si>
  <si>
    <t>camphor wood, cinnamon (trade, GB)</t>
  </si>
  <si>
    <t>camphor wood, cinnamon (trade, GB); medang, huru (RI) keplah wangi, teja, bunsod (MAL), (Medang, cinnamon)</t>
  </si>
  <si>
    <t>Is there a first aid box on site? Where?</t>
  </si>
  <si>
    <t>pardillo amarillo, amarillón, (Nargusta, amarillo)</t>
  </si>
  <si>
    <t>white afara (GB)</t>
  </si>
  <si>
    <t>higuero, higuerón; figueira ( (trade names:) bibosi, ají, corcho (BOL); caucho (COL); cauchillo, gambo, matapalo (EC); ojí (PE), matapau (BR), (Caxinguba, bibosi)</t>
  </si>
  <si>
    <t>151aFicus anguina</t>
  </si>
  <si>
    <t>151b Ficus crassiuscula</t>
  </si>
  <si>
    <t>151d Ficus insipida</t>
  </si>
  <si>
    <t>151e Ficus killipii</t>
  </si>
  <si>
    <t>151f Ficus  hartwegii</t>
  </si>
  <si>
    <t>151g Ficus  mathewsii</t>
  </si>
  <si>
    <t>151h Ficus pertusa</t>
  </si>
  <si>
    <t>151i Ficus  ruiziana</t>
  </si>
  <si>
    <t>151j Ficus  trigona</t>
  </si>
  <si>
    <t>From first production of FSC material, to be checked at first surveillance audit.</t>
  </si>
  <si>
    <t>Prior to use of the FSC trademarks, to be checked at first surveillance audit.</t>
  </si>
  <si>
    <t>Annex F.  Coniferous Species</t>
  </si>
  <si>
    <t>Annex E. Deciduous Species</t>
  </si>
  <si>
    <t>Annex D.  FSC and PEFC Product Codes</t>
  </si>
  <si>
    <t>Annex C.   Cites Species</t>
  </si>
  <si>
    <t>zapatero, naranjillo, limoncillo, lima, manzanito (YV); Maracaibo boxwood, West Indian boxwood, Venezuelan boxwood (GB, USA); Maracaibo Buchs (D); buis des Antilles, buis d'Amerique (F); palo blanco (PR); agraceijo ©, (Zapatero)</t>
  </si>
  <si>
    <t>Echte Kastanie, Esskastanie (D)</t>
  </si>
  <si>
    <t>chataignier (F)</t>
  </si>
  <si>
    <t>casta±o (E)</t>
  </si>
  <si>
    <t>Company legal status and address where registered if different from above</t>
  </si>
  <si>
    <t>Full legal Company name</t>
  </si>
  <si>
    <t>Include full international code</t>
  </si>
  <si>
    <t>cedrorana, iacaica, paric , yacayac (BR), tornillo (PE), (Cedrorana, tornillo)</t>
  </si>
  <si>
    <t>cottonwood (GB), ceiba (D, GB, WAN, E)</t>
  </si>
  <si>
    <t>fromager(D, F), ceiba (D, GB, WAN, E), Fuma (D, B, ANG, LB, RPC, ZRE), "Baumwollbaum" (D)</t>
  </si>
  <si>
    <t>capoquier (F)</t>
  </si>
  <si>
    <t>Zambesi redwood, Rhodesian teak, Rhodesian redwood (GB, trade)</t>
  </si>
  <si>
    <t>Mukusi, mKusi, iGusi, iKusi (ZW); mPapa (ANG); Zambesi redwood, Rhodesian teak, Rhodesian redwood (GB, trade), (Mukusi)</t>
  </si>
  <si>
    <t xml:space="preserve">African pearwood (GB). </t>
  </si>
  <si>
    <t>adjap, ayap (CAM); ayap (GQ); dimpampi (RPC); m'foi (G); muamba jaune (ZRE); African pearwood (GB), (Moabi)</t>
  </si>
  <si>
    <t>loro blanco (PY); jangada-brava, algodão, vassourão (BR); peterebi-moroti, loro blanco (RA, (Loro blanco)</t>
  </si>
  <si>
    <t xml:space="preserve">35 species from tropical Asia and the australo-pacific region. </t>
  </si>
  <si>
    <t>sarkpei (WAL); pocouli, melegba (CI); ekpogoi (WAN); abem, essabem (CAM); ebiara (G); m'possa (ZRE, ANG); berlinia (trade), (Ebiara)</t>
  </si>
  <si>
    <t>Brazil nut (GB)</t>
  </si>
  <si>
    <t>Paranuss (D)</t>
  </si>
  <si>
    <t>castanha verdadeira, castanheira, c. do Pará (BR); castaña del Marañon, olla de mico (CO); Brazil nut (GB); Paranuss (D), (Castanheira)</t>
  </si>
  <si>
    <t>TRAINING</t>
  </si>
  <si>
    <t>copaia (trade); gobaia, foeti-i (SME);, caroba, amchi ponga, arabisco; parapar (BR); tarco, jacaranda (RA); cupay, chingale; gualandai, gualanda±o (EC,PA), (Pau kijang)</t>
  </si>
  <si>
    <t>(Copaia)</t>
  </si>
  <si>
    <t>tropical black walnut (GB, USA)</t>
  </si>
  <si>
    <t>Tropischer Nussbaum (D)</t>
  </si>
  <si>
    <t xml:space="preserve">Juglans regia L. </t>
  </si>
  <si>
    <t>2a Acer campestre L</t>
  </si>
  <si>
    <t>FSC 100%</t>
  </si>
  <si>
    <t>FSC Mix</t>
  </si>
  <si>
    <t>The company should include the PEFC status of material e.g.  x% PEFC certified as appropriate on all delivery notes &amp; sales invoices issued for certified product.</t>
  </si>
  <si>
    <t>Example: Limited company, Sole trader. Registered Office 123 Small Street, etc</t>
  </si>
  <si>
    <t>The organisation applying the physical separation method shall ensure that the certified material is separated or clearly identifiable at all stages of the production or trading process</t>
  </si>
  <si>
    <t>MAIN ASSESSMENT 1   or pre-assessment</t>
  </si>
  <si>
    <t>Has the organisation created and managed a credit account in a single measurement unit, and entered the volume credits into the credit account?</t>
  </si>
  <si>
    <t>Has the credit account been established for individual product types of the product group or for the whole product group  where the same measurement unit is applied to all product groups</t>
  </si>
  <si>
    <t>Certified material and certified products with different content of certified material shall remain clearly identifiable throughout the whole production/trading process, including storage. This shall be achieved by 
a) physical separation in terms of production and storage space or
b) physical separation in terms of time or 
c) clear identification of the certified material / products during the process</t>
  </si>
  <si>
    <t>perupok, perupuk (MAL, RI, trade); adau, dual (BRU); medang kerupuk, pasana (RI); abuab (RP); taung-yemaré (BUR); phuamphrao, dimi, samet-thung (T), (Perupok)</t>
  </si>
  <si>
    <t xml:space="preserve">Douglas fir, Oregon fir, Oregon pine, Oregon spruce </t>
  </si>
  <si>
    <t>Douglasie, Douglas Tanne (D)</t>
  </si>
  <si>
    <t>akasia, mangium (RI, MAL)</t>
  </si>
  <si>
    <t>Ahorn (D)</t>
  </si>
  <si>
    <t xml:space="preserve">érable (F), </t>
  </si>
  <si>
    <t>falso plátano (E)</t>
  </si>
  <si>
    <t>This should be a conversion factor for each individual component.  NOTE: an average conversion factor can be applied to a product group where there is little or no variation in the conversion rate between the products or components in the product group.
Record conversion factors</t>
  </si>
  <si>
    <t>The Company has complied with the  following standard/s:</t>
  </si>
  <si>
    <t xml:space="preserve">Unit 5, Bristol Trading Estate, Bristol, BS60 8TF </t>
  </si>
  <si>
    <t>Brazil</t>
  </si>
  <si>
    <t>Fitzroya cuppressoides</t>
  </si>
  <si>
    <t>Costa Rica, Panama, Columbia</t>
  </si>
  <si>
    <t>Pilgerodendron uviferum</t>
  </si>
  <si>
    <t>Argentina, Chile</t>
  </si>
  <si>
    <t>Podocarpus parlatorei</t>
  </si>
  <si>
    <t>Parlatore's Podocarp</t>
  </si>
  <si>
    <t>Argentina, Bolivia, Peru</t>
  </si>
  <si>
    <t xml:space="preserve">Aquilaria spp. </t>
  </si>
  <si>
    <t>Agarwood</t>
  </si>
  <si>
    <t>Asia (all species)</t>
  </si>
  <si>
    <t>Caryocar costaricense</t>
  </si>
  <si>
    <t>Colombia, Costa Rica, Panama</t>
  </si>
  <si>
    <t xml:space="preserve">NOTE: A declaration from the supplier, even if part of the contractual agreement, is not considered sufficient proof of the origin and material category. However, it can be used as additional evidence to demonstrate the material compliance with FSC definitions. </t>
  </si>
  <si>
    <t>a) Supplier’s instructions or procedures in place to control and classify the reclaimed materials;</t>
  </si>
  <si>
    <t>b) When applicable, trainings or instructions provided to the supplier’s personnel in relation to classification and control of reclaimed materials;</t>
  </si>
  <si>
    <t xml:space="preserve">4.4 The Company evaluates and verifies the documents and other evidence regarding the supplied material quantity, quality and compliance with FSC definitions of pre-consumer and post-consumer material, which includes: </t>
  </si>
  <si>
    <t>c) Registers that demonstrate the origin of the materials (e.g. pictures, address of the demolished house, invoices, etc).</t>
  </si>
  <si>
    <t>a record of the audit date</t>
  </si>
  <si>
    <t>the audit findings in relation to the requirements in Clause 4.4,</t>
  </si>
  <si>
    <t>examples of any evidence collected to verify the classification of the materials.</t>
  </si>
  <si>
    <t>names and qualifications of the auditors</t>
  </si>
  <si>
    <t xml:space="preserve">1234 York Road, Manchester M70 23 </t>
  </si>
  <si>
    <t>Date of Issue:</t>
  </si>
  <si>
    <t>Date of Expiry:</t>
  </si>
  <si>
    <t>Product Groups available from this Certificate Holder include:</t>
  </si>
  <si>
    <t>Control System</t>
  </si>
  <si>
    <t>Mouldings</t>
  </si>
  <si>
    <t>Fibreboard</t>
  </si>
  <si>
    <t>palo rosa, yvyraro mi, peroba (PY); palo rosa (RA); peroba, perova, peroba rosa, peroba amargosa, peroba-rajada, peroba-açu, sobro, peroba comum, peroba-do-rio, peroba-paulista, peroba-mirim, peroba-miúda (BR), (Peroba rosa)</t>
  </si>
  <si>
    <t>quebracho blanco(PY, RA), (Quebracho blanco)</t>
  </si>
  <si>
    <t>(Longotra), longotra (F, RM); longotra mena, longotra fotsy (RM)</t>
  </si>
  <si>
    <t>26a Aspidostemon louvellii</t>
  </si>
  <si>
    <t>muhuhu, muhugwe (D), kipugupugo (EAK), karkarro (ETH); muhugu, mubuubu, ol-magogo, watho, mvumvo, mshenzi, (Muhuhu)</t>
  </si>
  <si>
    <t>naga, ekop-naga (CAM); bogdei (WAL); tebako (LB); okwen (WAN); mendou (G); meblo (CI), (Naga, okwen)</t>
  </si>
  <si>
    <t>aningré, longhi (D, F)</t>
  </si>
  <si>
    <t>Species</t>
  </si>
  <si>
    <t>aninguéri, anigré, agnégré (F), aningré, longhi (D, F)</t>
  </si>
  <si>
    <t>a small company could have a policy /procedures statement of commitment to the H&amp;S requirements of the standard (and UK law), a large co. may need more complex policy statement/procedures manual</t>
  </si>
  <si>
    <t xml:space="preserve">Records of all input material, including claims on the material origin and documents associated with the delivery of the input material, as well as records of all products sold/transferred, including claims on material origin and documents associated with the delivery of the output material. </t>
  </si>
  <si>
    <t>Prior to use of the PEFC trademarks, to be checked at first surveillance audit</t>
  </si>
  <si>
    <t>palissandre Brésil, palissandre Rio (F)</t>
  </si>
  <si>
    <t xml:space="preserve">1.3 There is little or no evidence or reporting of illegal harvesting in the district of origin. </t>
  </si>
  <si>
    <t>perhuetamo, guarotaro, komotolie, claro,  (Pau ripa)</t>
  </si>
  <si>
    <t>235a Mouriri  crassifolia</t>
  </si>
  <si>
    <t>235b Mouriri  ficoides</t>
  </si>
  <si>
    <t>235c Mouriri  huberi</t>
  </si>
  <si>
    <t>(Guaviju)</t>
  </si>
  <si>
    <t>common sassafras, sassafras (USA)</t>
  </si>
  <si>
    <t>The organisation shall identify the personnel holding personal responsibility for the following COC elements:
(a) raw material procurement and the identification of origin
(b) product processing covering physical separation or percentage calculation and transfer into output products
(c) product sale and labelling
(d) record keeping
(e) internal audits and non-conformity control
(f) due diligence system relating to controversial sources.
NB The responsibilities and authorities for the COC can be cumulative.</t>
  </si>
  <si>
    <t>ogea (GB, WAN, GH), omugo, oziya (GB, WAN)</t>
  </si>
  <si>
    <t>cow-tree, palo de vaca, mastate, sandé), (Sandé, palo de vaca)</t>
  </si>
  <si>
    <t>amapá, amapá dulce (BR), . (Amapá)</t>
  </si>
  <si>
    <t>(Laurel negro)</t>
  </si>
  <si>
    <t>medang, (Medang)</t>
  </si>
  <si>
    <t>245a Nothaphoebe archboldiana</t>
  </si>
  <si>
    <t>245b Nothaphoebe elata</t>
  </si>
  <si>
    <t>hawthorn (GB, US)</t>
  </si>
  <si>
    <t>Weißdorn (D)</t>
  </si>
  <si>
    <t>aubépin, noble épin (F)</t>
  </si>
  <si>
    <t>sawo (RI); sawah (MAL); duyok-duyok (PI); sner (PNG); khayah rgn (BUR),  (Sawo)</t>
  </si>
  <si>
    <t xml:space="preserve"> 222c Manilkara fasciculata</t>
  </si>
  <si>
    <t xml:space="preserve"> 222d Manilkara hexandra</t>
  </si>
  <si>
    <t xml:space="preserve"> 222e Manilkara kanosensis</t>
  </si>
  <si>
    <t>melia (trade); paraiso (BR, RA, PAR); mindi, jempinis, geringging (RI); tamaga (BUR); bakainu (NEP); bakan, denkan (IN),  (Paraiso, persian lilac)</t>
  </si>
  <si>
    <t>penaga (MAL), (Penaga)</t>
  </si>
  <si>
    <t>itaúba abacate (BR)</t>
  </si>
  <si>
    <t>African zebrawood (GB)</t>
  </si>
  <si>
    <t>bolélembé, bolélélembé (ZRE); muyati (EAU), (Muyati)</t>
  </si>
  <si>
    <t>60a Campnosperma auriculatum</t>
  </si>
  <si>
    <t>60b Campnospermabrevipetiolatum</t>
  </si>
  <si>
    <t>60c Campnosperma coriaceum</t>
  </si>
  <si>
    <t>60d Campnosperma montanum</t>
  </si>
  <si>
    <t>60e Campnosperma panamensis</t>
  </si>
  <si>
    <t>60f Campnosperma squamatum</t>
  </si>
  <si>
    <t>Credit system</t>
  </si>
  <si>
    <t xml:space="preserve">Longleaf Pine </t>
  </si>
  <si>
    <t xml:space="preserve">Shortleaf Pine </t>
  </si>
  <si>
    <t>Slash Pine</t>
  </si>
  <si>
    <t>Platymiscium pleiostachyum</t>
  </si>
  <si>
    <t>Prunus africana</t>
  </si>
  <si>
    <t>African cherry</t>
  </si>
  <si>
    <t>Pterocarpus santalinus</t>
  </si>
  <si>
    <t>Red Sandalwood</t>
  </si>
  <si>
    <t>logs, wood-chips and unprocessed broken material controlled only</t>
  </si>
  <si>
    <t>Swietana humilis</t>
  </si>
  <si>
    <t>Swietana macrophylla</t>
  </si>
  <si>
    <t>Big-leaf Mahogany</t>
  </si>
  <si>
    <t>Central-South America</t>
  </si>
  <si>
    <t>Swietana mahagoni</t>
  </si>
  <si>
    <t xml:space="preserve">USA, West Indies, Central America </t>
  </si>
  <si>
    <t>logs sawn wood and veneer sheets controlled only</t>
  </si>
  <si>
    <t>Taxus: chinensis</t>
  </si>
  <si>
    <t>Yew: Chinese</t>
  </si>
  <si>
    <t xml:space="preserve">           cuspidata</t>
  </si>
  <si>
    <t>Japanese</t>
  </si>
  <si>
    <t xml:space="preserve">           fauana</t>
  </si>
  <si>
    <t>Tibetan</t>
  </si>
  <si>
    <t xml:space="preserve">           sumatrana</t>
  </si>
  <si>
    <t>Sumatran</t>
  </si>
  <si>
    <t xml:space="preserve">           wallichiana</t>
  </si>
  <si>
    <t>Himalayan</t>
  </si>
  <si>
    <t>Appendix III:</t>
  </si>
  <si>
    <t>Cedrela odorata</t>
  </si>
  <si>
    <t>The company should include their PEFC COC code on all delivery notes &amp; sales invoices issued for certified product.</t>
  </si>
  <si>
    <t>louro vermelho, puxurí-rana (BR), determa (GUY), wane (NL, SME), taparin, bewana, tetroema, wonae (SME), grignon, g. franc (F), red louro (GB), (Louro vermelho, wane)</t>
  </si>
  <si>
    <t>binuang, benuang, b. laki, gayawas hutan, kalanggo (RI); magasawih, berembang bukit, magas (MAL); loktob (RP); myaukngo (BUR); dlom chloeu ter (K); phay (LAO); lamphu-pa, tum-ten, lamphaen (T), (Duabanga)</t>
  </si>
  <si>
    <t>129b Durio  lowianus</t>
  </si>
  <si>
    <t>129c Durio  oxleyanus</t>
  </si>
  <si>
    <t>129d Durio  wyatt-smithii</t>
  </si>
  <si>
    <t>245c Nothaphoebe kingiana</t>
  </si>
  <si>
    <t>245d Nothaphoebe malabonga</t>
  </si>
  <si>
    <t>245e Nothaphoebe malayphoebe</t>
  </si>
  <si>
    <t>245f Nothaphoebe panduriformis</t>
  </si>
  <si>
    <t>245g Nothaphoebe spathulata</t>
  </si>
  <si>
    <t>245h Nothaphoebe umbelliflora</t>
  </si>
  <si>
    <t>white meranti (MAL, RI, Handel); meranti putih, kayu tahan (RI); melapi (MAL-Sab, RI-Kal); white lauan (RP); lumbor (K); khiem kha norng, takhian-sai, chai, pa-nong (T); bo-bo (VN), (White meranti, melapi)</t>
  </si>
  <si>
    <t>311a Shorea assamica</t>
  </si>
  <si>
    <t>311b Shorea bracteolata</t>
  </si>
  <si>
    <t>311d Shorea hypochra</t>
  </si>
  <si>
    <t>311e Shorea  javanica</t>
  </si>
  <si>
    <t>311f Shorea lamellata</t>
  </si>
  <si>
    <t>yellow meranti (MAL, Handel); yellow seraya (MAL-Sab); yellow lauan (RP); meranti kuning (RI); meranti damar hitam (MAL); selangan kuning, s. kacha (MAL-Sab), (Yellow meranti, meranti kuning)</t>
  </si>
  <si>
    <t>312a Shorea acuminatissima</t>
  </si>
  <si>
    <t>312b Shorea. faguetiana</t>
  </si>
  <si>
    <t>312c Shorea gibbosa</t>
  </si>
  <si>
    <t>312d Shorea hopeifolia</t>
  </si>
  <si>
    <t>312e Shorea multiflora</t>
  </si>
  <si>
    <t>129e Durio zibethinus</t>
  </si>
  <si>
    <t>cumarú verdadeiro, muimapagé, champagne (BR); koemaroe, tonka (SME); gaiac cayenne (GUYf); shihuahuaco (PE); visguero, yesquero (BOL), (Cumarú)</t>
  </si>
  <si>
    <t>ayan, anyaran (GB, WAN)</t>
  </si>
  <si>
    <t>rengas (trade); rengas kerbau jalang (MAL); rengas tembaga (RI); hekakoro (PNG); thayet-thitsi (BUR); kroeul (K); rakban (T),  (Rengas)</t>
  </si>
  <si>
    <t>158a Gluta curtisii</t>
  </si>
  <si>
    <t>158b Gluta papuana</t>
  </si>
  <si>
    <t>158c Gluta renghas</t>
  </si>
  <si>
    <t>mirindiba-doce, pau-de-casca-doce (BR), (Glícia)</t>
  </si>
  <si>
    <t>yemane, gumhar, Malay beechwood (GB)</t>
  </si>
  <si>
    <t>gmelina (trade); yemane, gumhar, Malay beechwood (GB); yemani, mai saw (BUR); so, so-maeo (T), (Gmelina, yemane)</t>
  </si>
  <si>
    <t>B</t>
  </si>
  <si>
    <t>laurel guaika, guaika (PY); guaica, canela-sebo, canela-parda, canela-de-corvo, canela-pimenta, canela pinho(BR); guaika blanca, guaicá, canela guaica (RA); moraja kaspi(PE); keretiballi(SME), (Laurel guaika)</t>
  </si>
  <si>
    <t xml:space="preserve">red louro (GB). </t>
  </si>
  <si>
    <t xml:space="preserve">grignon, g. franc (F), </t>
  </si>
  <si>
    <t>Faulbaum, alder buckthorn, . (Faulbaum, alder buckthorn)</t>
  </si>
  <si>
    <t>(Kondroti)</t>
  </si>
  <si>
    <t>erimado (WAN); eho (CI); essessang (G); wama (GH); nsezang (GQ); sanga-sanga (RPC), (Erimado)</t>
  </si>
  <si>
    <t>mandioqueira, florecillo, (Cêdre gris, mandioqueira, quaruba rana)</t>
  </si>
  <si>
    <t>290a Qualea  dinisii</t>
  </si>
  <si>
    <t>290b Qualea paraensis</t>
  </si>
  <si>
    <t>290c Qualea  parviflora</t>
  </si>
  <si>
    <t>Annual turnover band/fee for PEFC in the UK: 
(drop down list)</t>
  </si>
  <si>
    <t>Does the organisation which uses the logo or label have authorisation from the logo/label's trademark owner or owner's authorised representative?</t>
  </si>
  <si>
    <t>The records cover the media and information, including electronic media</t>
  </si>
  <si>
    <t>lati (CI,D), edjin, edzil (CAM), edzui (G), muizi (RPC), bokanga (ZRE), zehoui, kouedi (CI), va-tue, vahu-chu (LB), (Lati)</t>
  </si>
  <si>
    <t>espavé(l), mijao, (Espavel)</t>
  </si>
  <si>
    <t>cashew, pauji, (Cashew, cajú)</t>
  </si>
  <si>
    <t xml:space="preserve">aningeria (GB), </t>
  </si>
  <si>
    <t xml:space="preserve"> kali (D), aningré blanc, longhi blanc (D, F)</t>
  </si>
  <si>
    <t>yvaro (PY)</t>
  </si>
  <si>
    <t>Amboina, narra, (Amboina, narra)</t>
  </si>
  <si>
    <t xml:space="preserve">Requirements related to wood harvested in violation of traditional or civil rights 
</t>
  </si>
  <si>
    <t>bitis, nyatoh batu (MAL, RI), . (Bitis)</t>
  </si>
  <si>
    <t>Aningeria (GB)</t>
  </si>
  <si>
    <t xml:space="preserve">kali (D), </t>
  </si>
  <si>
    <t>aningré, longhi blanc, aninguéri, anigré, agnégré (F)</t>
  </si>
  <si>
    <t xml:space="preserve">4.1 There is no net loss AND no significant rate of loss (&gt; 0.5% per year) of natural forests and other naturally wooded ecosystems such as savannahs taking place in the eco-region in question. 
</t>
  </si>
  <si>
    <t xml:space="preserve">Requirements related to wood from forests in which genetically modified trees are planted </t>
  </si>
  <si>
    <t>Contact Details &amp; Address</t>
  </si>
  <si>
    <t>ovengkol (D, CAM, G); amazakoue (D); amazoue, whimawe (CI); mongoy (G, EGu,); anokye, ehie, hyeduanini, hyedun (GH); "palissandro" (EGu), (Amazakoue, ovengkol).</t>
  </si>
  <si>
    <t>bubinga (D, GB, RPC, CAM)</t>
  </si>
  <si>
    <t>Not required at MA</t>
  </si>
  <si>
    <t>Suppliers are audited according to FSC sampling requirements? Give details of # of sites &amp; sample size.</t>
  </si>
  <si>
    <t>FSC</t>
  </si>
  <si>
    <t>PEFC</t>
  </si>
  <si>
    <t xml:space="preserve">NOTE:  Failure to comply with the corrective action requests by the deadline may result in suspension or termination of a certificate.  </t>
  </si>
  <si>
    <t>manwood (NIC, PA); macaa, lamincouaru (GUYf); huacapú (PE); pachiche (EC); acariquara, acaricorana, acariúba (BR), (Acariquara, manwood)</t>
  </si>
  <si>
    <t xml:space="preserve">aiélé (D, F, CI, GH, G, B), canarium (D, GB, B, WAN), </t>
  </si>
  <si>
    <t>aiélé (D, F, CI, GH, G, B), canarium (D, GB, B, WAN), m'bili (ANG, RPC, WAL), African canarium (GB, WAN), bidikala, bidinkala, mbidikala (B, ZRE), ahie, labe (CI), abel, abeul, ovili (G), bediwunua (GH), olem (EGu), atué, botua, wotua (CAM), goekwehn (LB), elimi, ibagho (WAN), m'wafu (EAU), bobele, mubiri, mupafu (ZRE)</t>
  </si>
  <si>
    <t>kedongdong (SE Asia); kenari, kerantai (RI); kerantai, upi, seladah (MAL); canarium, galip (PNG); pili, pilingliitan, pagsahingin (RP); makoem (T); tram (VN), (Aielé), (Kedongdong)</t>
  </si>
  <si>
    <t>cardwood (GB) , Ilomba (D, F, GB, G, CAM, RPC)</t>
  </si>
  <si>
    <t>Ilomba (D, F, GB, G, CAM, RPC)</t>
  </si>
  <si>
    <t>182c Hopea helferi</t>
  </si>
  <si>
    <t>182e Hopea semicuneata</t>
  </si>
  <si>
    <t>183a Hopea acuminata</t>
  </si>
  <si>
    <t>light hopea (PNG, GB)</t>
  </si>
  <si>
    <t>Merawan (MAL, trade); luis, damar kemantok (BRU); damar mata kucing (RI- Sumatra); gagil (MAL, RI-Kalimantan); light hopea (PNG, GB); manggachapui (RP); koki (K); khen (LAO); thingan (BUR); takhian-thong (T); sao den (VN), (Merawan)</t>
  </si>
  <si>
    <t>183b Hopea beccariana</t>
  </si>
  <si>
    <t>183c Hopea  dryobalanoides</t>
  </si>
  <si>
    <t>183d Hopea  mengarawan</t>
  </si>
  <si>
    <t>183e Hopea nervosa</t>
  </si>
  <si>
    <t>183f Hopea odorata</t>
  </si>
  <si>
    <t>183g Hopea sangal</t>
  </si>
  <si>
    <t xml:space="preserve"> (Penarahan)</t>
  </si>
  <si>
    <t>hura, habillo., (Possum wood, habillo)</t>
  </si>
  <si>
    <t>Ulme, Rüster (D)</t>
  </si>
  <si>
    <t xml:space="preserve">Dutch elm (GB, USA); </t>
  </si>
  <si>
    <t>orme champetre (F)</t>
  </si>
  <si>
    <t>white elm, American elm</t>
  </si>
  <si>
    <t>orme d'Amérique,</t>
  </si>
  <si>
    <t>upun, upun batu, penyau (MAL); balau penyau, cangal tanduk, penyau tanduk (RI),  (Upun)</t>
  </si>
  <si>
    <t>grogoli, koandio, osam (CI), mukali (ANG), mukalla (RPC), inon, agwa (NWAN), mukangu (EAK), osan (EAU),  (Aningré)</t>
  </si>
  <si>
    <t>bodioa (CI); kpomuisi (WAL); noudougou (CAM); bobenkusu (ZRE), (Bodioa)</t>
  </si>
  <si>
    <t>Indian rosewood, sonokeling</t>
  </si>
  <si>
    <t>Madagascar rosewood</t>
  </si>
  <si>
    <t>African blackwood, Senegal ebony (GB, USA)</t>
  </si>
  <si>
    <t>Grenadill (D)</t>
  </si>
  <si>
    <t>Organisation Name:</t>
  </si>
  <si>
    <t>Table of Contents:</t>
  </si>
  <si>
    <t>FSC COC Code</t>
  </si>
  <si>
    <t>Material must have been produced during secondary manufacture or a downstream industry source where the material has not been intentionally produced, is unfit for end use and not capable of being re-used on-site in the same manufacturing process that generated it. e.g. off cuts of 'FSC 100%' sawn timber used as FSC pre-consumer reclaimed wood to make laminated chopping boards.</t>
  </si>
  <si>
    <t>FSC CW Code</t>
  </si>
  <si>
    <t>RECORDS</t>
  </si>
  <si>
    <t>TECHNICAL FACILITIES</t>
  </si>
  <si>
    <t>Re-evaluation</t>
  </si>
  <si>
    <t>verawood, vera (trade); palo santo (PY, RA); ibiocaí (RA), (Palo santo)</t>
  </si>
  <si>
    <t>Cape boxwood, East London boxwood (RSA, GB), European boxwood, true boxwood (GB)</t>
  </si>
  <si>
    <t>Buchsbaum, Türkischer Buchsbaum, Echtes Buchsholz (D)</t>
  </si>
  <si>
    <t>buis (F)</t>
  </si>
  <si>
    <t>boj (E)</t>
  </si>
  <si>
    <t>tachi (taxi) branco, t. preto, t. preto folha grande (BR); caracha-caspi (PE),  (Tachi branco, t. preto)</t>
  </si>
  <si>
    <t>Description of Certificate Holder</t>
  </si>
  <si>
    <t>Daniellia (D); faro (D, F, CI); ogea (GB, WAN, GH); omugo, oziya (GB, WAN); bolengu (ZRE); eye dua, shedua; eyele (GH); nsu (CAM, EGu); singa (RPC); bungbo, besi (WAL); santan (SN); whoe, srua (LB); lonlaviol (G); copal, heyedua, singa-n'dola,  (Faro)</t>
  </si>
  <si>
    <t>tallow tree (GB</t>
  </si>
  <si>
    <t>Schwarzerle, Roterle, Gemeine Erle (D)</t>
  </si>
  <si>
    <t>aune (aulne) (F</t>
  </si>
  <si>
    <t xml:space="preserve">Weißerle, Grauerle (D), Weißerle, Grauerle (D), </t>
  </si>
  <si>
    <t>(Western) red alder, Oregon alder (USA)</t>
  </si>
  <si>
    <t>Amerikanische Roterle (D)</t>
  </si>
  <si>
    <t>rasamala, mala, tulasan, mandung (RI); nantayok (BUR); sop (LAO); sop, hom, satu (T), (Rasamala)</t>
  </si>
  <si>
    <t>cerejeira, amburana, cumarú de cheiro, imburana, umburana (BR); ishipingo, sorioco (PE); roble americano (BOL, RA); roble criollo, roble del país, roble, palo trébol, trébol(RA); trébol (PY), (Cerejeira)</t>
  </si>
  <si>
    <t>jobo, jobo macho, hobo colorado (COL); ubos, cedrillo, itahuba (BOL); ajuelo (EC); shungu, ushun (PE); jobo corronchoso, ciruelo de hueso, coropa (YV); taperiba (BR); jobito (C); jocote (CR); pok (GCA); monbín (RH)</t>
  </si>
  <si>
    <t>chicha, camoruco, (Mahot blanc, cacao de monte)</t>
  </si>
  <si>
    <t>pau rosa, pau ferro (MOC); oken (G); boto (CI); n'guessa (RCA); kissamba (RPC); nsakala (ZRE), (Pau rosa)</t>
  </si>
  <si>
    <t>American mahogani, baywood (GB), broadleaf mahagony (USA</t>
  </si>
  <si>
    <t xml:space="preserve">Amerikanisches Mahagoni, echtes Mahagoni, Honduras-, Tabasco-, Nicaragua-Mahagoni (D);, </t>
  </si>
  <si>
    <t>tchitola, kitola (RPC); lolagbola (WAN); emola, m'babou (G); tschibudimbu, akwakwa (ZRE); tola chinfuta (ANG), (Tchitola)</t>
  </si>
  <si>
    <t xml:space="preserve">moordooke (AUS). </t>
  </si>
  <si>
    <t>256a Palaquium hexandrum</t>
  </si>
  <si>
    <t>256b Palaquium hispidum</t>
  </si>
  <si>
    <t>256c Palaquium impressinervium</t>
  </si>
  <si>
    <t>256d Palaquium  maingayi</t>
  </si>
  <si>
    <t>256e Palaquium  obovatum</t>
  </si>
  <si>
    <t>256g Palaquium  semaram</t>
  </si>
  <si>
    <t>256h Palaquium sumatranum</t>
  </si>
  <si>
    <t>256i Palaquium  walsurifolium</t>
  </si>
  <si>
    <t xml:space="preserve"> Juglans nigra L. </t>
  </si>
  <si>
    <t>NOTE: For remote logistical sites (e.g. log yards) without site-specific management responsibilities, this requirement may not be applicable.</t>
  </si>
  <si>
    <t>fromager(D, F), ceiba (D, GB, WAN, E), Fuma (D, B, ANG, LB, RPC, ZRE), "Baumwollbaum" (D), cottonwood (GB), bulele (ZRE, B), enia (CI, GH), capoquier (F), bouma, doum, ogouma (G), onyina (GH), bentegnie (SN), kankanteri (NL), araba, egungun, okha (WAN), ghe (WAN, LB) banda (WAL), polon (P); Amerika: ceiba (USA, sAm), pain de seda (BR), seiba (C), kumaka (GUY), yasche (HON), ceiba blanca (CO), pochotl (MEX), ceibón, poxote (NIC), ceiba juca, ceibo jabillo (YV); Asien: imbul (CL), randoe (IND), ko, roko (KMP), kabu, mengkapas (MAL), nun (T, (Ceiba, fromager)</t>
  </si>
  <si>
    <t>kadam (MAL, trade); jabon, kelampai, sugi manai (RI); laran (MAL-Sab); selimpoh, sempayan (MAL-Swk); kaatoan bangkal (RP); gao (VN); mau-lettan-she (BUR), (Kadam)</t>
  </si>
  <si>
    <t>Africaantiaris (D, GB)</t>
  </si>
  <si>
    <t>Africa antiaris (D, GB), Africa: ako (D, CI, SN)</t>
  </si>
  <si>
    <t>Africa: ako (D, CI, SN), antiaris (D, GB), akede (CI), bonkonko (ZRE), chenchen (GH), kirundu (EAfr), mongodou, false oro (WAN), vawi, diolosso (CAM), Asien: ipoh, opas, (Ako)</t>
  </si>
  <si>
    <t xml:space="preserve">NOTE: The annual limit of growth shall not exceed a 100% increase of the number of group members or participating sites compared to the number at the time of the main evaluation. If the certificate holder wishes to exceed this limit, a new evaluation of the central office and new sites shall be required. </t>
  </si>
  <si>
    <t>Sales documentation does not currently include the Company's COC code.</t>
  </si>
  <si>
    <t>Is it clear what percentage claims are being made for all product groups?</t>
  </si>
  <si>
    <t>Has the company calculated the volume credits by multiplying the volume of output products of the claim period by the certified percentage for the relevant claim period</t>
  </si>
  <si>
    <t>Product is palletized, or otherwise maintained as a secure unit that is not broken apart during outsourcing</t>
  </si>
  <si>
    <t>Name in Local Language</t>
  </si>
  <si>
    <t>Use local characters as required.</t>
  </si>
  <si>
    <t>8.3.1 (a)</t>
  </si>
  <si>
    <t>8.3.1 (a)
8.2.1.2</t>
  </si>
  <si>
    <t>8.3.1 (b)</t>
  </si>
  <si>
    <t>8.3.1 (c )</t>
  </si>
  <si>
    <t>8.3.1 (d)</t>
  </si>
  <si>
    <t xml:space="preserve">8.3.1.(e) </t>
  </si>
  <si>
    <t>8.2.1.1</t>
  </si>
  <si>
    <t>8.2.1.3
8.6.2</t>
  </si>
  <si>
    <t xml:space="preserve">8.2.2 (a) - (f) </t>
  </si>
  <si>
    <t>8.4.1 (a)</t>
  </si>
  <si>
    <t>4.2.2</t>
  </si>
  <si>
    <t>4.2.1, 4.1.2 (g)</t>
  </si>
  <si>
    <t>6.2.1.2</t>
  </si>
  <si>
    <t>6.2.2.1 a), b), c)</t>
  </si>
  <si>
    <t>8.4.1 (b)
8.4.1 (d)</t>
  </si>
  <si>
    <t>8.4.1 (b)
8.4,1 (d)</t>
  </si>
  <si>
    <t>8.4.1 (c )</t>
  </si>
  <si>
    <t>7.1.2</t>
  </si>
  <si>
    <t>7.1.1</t>
  </si>
  <si>
    <t xml:space="preserve">7.2.2 and PEFC ST 2001: 2008 </t>
  </si>
  <si>
    <t>7.2.1</t>
  </si>
  <si>
    <t>7.2.3</t>
  </si>
  <si>
    <t>8.5.1</t>
  </si>
  <si>
    <t>8.4.1</t>
  </si>
  <si>
    <t>8.4.2</t>
  </si>
  <si>
    <t>Section 9 includes requirements relating to health, safety and labour issues that are based on ILO Declaration on Fundamental Principles and Rights at Work, 1998</t>
  </si>
  <si>
    <t>8.5.2</t>
  </si>
  <si>
    <t>PEFC ST 2002:2013, section 5</t>
  </si>
  <si>
    <t>5.1.1, 5.1.2</t>
  </si>
  <si>
    <t>5.1.5</t>
  </si>
  <si>
    <t>Has the company carried out a risk assessment for all inputs of forest based material covered by the organisation's DDS?</t>
  </si>
  <si>
    <t>5.3.3</t>
  </si>
  <si>
    <t>5.3.7</t>
  </si>
  <si>
    <t>5.3.8</t>
  </si>
  <si>
    <t>SUBSTANTIATED COMMENTS OR COMPLAINTS</t>
  </si>
  <si>
    <t>5.4.1</t>
  </si>
  <si>
    <t>Has the company ensured that any substantiated complaints from third parties concerning supplier compliance with legal requirements been promptly investigated?</t>
  </si>
  <si>
    <t>5.4.2</t>
  </si>
  <si>
    <t>If any complaints are validated, do they apply to material which has been excluded from the risk assessment, and which should then be re-assessed?</t>
  </si>
  <si>
    <t>MANAGEMENT OF SIGNIFICANT RISK SUPPLIES</t>
  </si>
  <si>
    <t>5.5.1</t>
  </si>
  <si>
    <t>General</t>
  </si>
  <si>
    <t>5.5.1.1</t>
  </si>
  <si>
    <t>Has the company requested additional information from the supplier, which allows the supply to be classified as negligible risk?</t>
  </si>
  <si>
    <t>5.5.1.1 a)</t>
  </si>
  <si>
    <t>Has the supplier given assurance that information will be supplied to identify the forest management unit(s) of origin of the raw material and all the steps in the supply chain?</t>
  </si>
  <si>
    <t>5.5.1.1 b)</t>
  </si>
  <si>
    <t>Has the supplier agreed that it will enable the company to carry out second or third party inspections of the supplier's operation and those of previous suppliers in the chain?</t>
  </si>
  <si>
    <t>5.5.1.2</t>
  </si>
  <si>
    <t>5.5.1.2 a)</t>
  </si>
  <si>
    <t>Does the verification programme cover identification of the whole supply chain and the forest management unit(s) of the supply's origin?</t>
  </si>
  <si>
    <t>5.5.1.2 b)</t>
  </si>
  <si>
    <t>Does the verification programme cover on-site inspection wherever relevant?</t>
  </si>
  <si>
    <t>5.5.1.2 c)</t>
  </si>
  <si>
    <t>Does the verification programme cover risk mitigation, corrective and preventive measures as required?</t>
  </si>
  <si>
    <t xml:space="preserve">5.5.2 </t>
  </si>
  <si>
    <t>Identification of the Supply Chain</t>
  </si>
  <si>
    <t>5.5.2.1</t>
  </si>
  <si>
    <t>5.5.2.3</t>
  </si>
  <si>
    <t>5.5.3</t>
  </si>
  <si>
    <t>On-site Inspections</t>
  </si>
  <si>
    <t>5.5.3.1</t>
  </si>
  <si>
    <t>5.5.3.2</t>
  </si>
  <si>
    <t>5.5.3.3</t>
  </si>
  <si>
    <t>5.5.3.4</t>
  </si>
  <si>
    <t>5.5.3.5 a)</t>
  </si>
  <si>
    <t>5.5.3.5 b)</t>
  </si>
  <si>
    <t>5.5.4</t>
  </si>
  <si>
    <t>Corrective Measures</t>
  </si>
  <si>
    <t>5.5.4.1</t>
  </si>
  <si>
    <t>Has the company defined written procedures for implementing corrective measures for non-compliance on the part of suppliers?</t>
  </si>
  <si>
    <t xml:space="preserve">5.5.4.2 </t>
  </si>
  <si>
    <t>5.5.4.2 a)</t>
  </si>
  <si>
    <t>5.5.4.2 b)</t>
  </si>
  <si>
    <t>5.5.4.2 c)</t>
  </si>
  <si>
    <t>NO PLACEMENT ON THE MARKET</t>
  </si>
  <si>
    <t>5.6.1</t>
  </si>
  <si>
    <t>5.6.2</t>
  </si>
  <si>
    <t>The risk assessment is based on two factors: lilelihood of controversial sources at the forest or tree species level (country, region or concession as for 5.2.1 c) (called likelihood at origin level) AND likelihood that at any point in the supply chain, controversial sources may not have been identified (called likelihood at supply chain level).</t>
  </si>
  <si>
    <t>Has the risk assessment been based on the likelihood of controversial sources at both origin level and supply chain level?</t>
  </si>
  <si>
    <t>Note: each supply must have a risk assessment and all must be checked by the auditor (not sampled).</t>
  </si>
  <si>
    <t>Has the risk assessment been carried out for the first delivery of each supply and reviewed at least annually?</t>
  </si>
  <si>
    <t xml:space="preserve">Are the corrective measures based on the scale and seriousness of the risk that timber may be from controversial sources? </t>
  </si>
  <si>
    <t>For each supply where 'significant risk' has been identified, has detailed information on the whole suppy chain and forest management unit been requested and provided?</t>
  </si>
  <si>
    <t>This can be carried out by the company or by a third party. The on-site inspection can be replaced by a document review where the documents available give sufficient confidence to show origin is non-controversial.</t>
  </si>
  <si>
    <t>Does the information allow the company to carry out on-site inspections?</t>
  </si>
  <si>
    <t>Has the company carried out on-site inspections of the supply chain (if not bought direct from forest) and forest management unit?</t>
  </si>
  <si>
    <t>Has the company demonstrated that it has sufficient knowledge and competence in the legislation that applies in the place of origin of 'sigificant' risk supplies, that is relevant to the definition of controversial sources?</t>
  </si>
  <si>
    <t>Where on-site inspections are carried out by a third party, does the third party have sufficient knowledge and competence in the legislation that applies in the place of origin of 'sigificant' risk supplies, that is relevant to the definition of controversial sources?</t>
  </si>
  <si>
    <t>Has the company established a second or third party verification programme for supplies classified as 'significant' risk?</t>
  </si>
  <si>
    <t>Has the company determined a sample of sigificant risk supplies from one supplier to be verified by the verification programme?</t>
  </si>
  <si>
    <t>Do the on-site inspections cover the direct supplier and all previous suppliers in the supply chain, in order to assess compliance with the supplier's claims on the origin of the raw material?</t>
  </si>
  <si>
    <t>Do the on-site inspections cover the forest owner/manager or any other party responsible for management activities in order to assess their compliance with legal requirements?</t>
  </si>
  <si>
    <t>Clear communication of the risk identified, with a request for addressing the risk within a specific timeframe, so as to ensure that products from controversial sources are not supplied to the organisation?</t>
  </si>
  <si>
    <t xml:space="preserve"> Do the corrective measures include one or more of the following:</t>
  </si>
  <si>
    <t>A requirement for suppliers to define risk mitigation measures relating to forest management unit's compliance</t>
  </si>
  <si>
    <t>Cancellation of any contract or order for products until the supplier can demonstrate that appropriate risk mitigation measures have been implemented?</t>
  </si>
  <si>
    <t>see 3.9 a) and b) in Terms and Definitions, 2002:2013</t>
  </si>
  <si>
    <t>PEFC ST 2002:2013 Ref</t>
  </si>
  <si>
    <t>If multi-site or group, does applicant have authority over sites in COC matters?</t>
  </si>
  <si>
    <t>COC matters:
a) chain of custody documentation and chain of custody changes,
b) management review,
c) complaints,
d) evaluation of corrective actions,
e) internal audit planning and evaluation of the results,
f) different legal requirements in relation to the avoidance of raw material from controversial sources.</t>
  </si>
  <si>
    <t>5.3.8 a)</t>
  </si>
  <si>
    <t>5.3.8 b)</t>
  </si>
  <si>
    <t>5.3.8 c)</t>
  </si>
  <si>
    <t>5.3.8 d)</t>
  </si>
  <si>
    <t>This section applies where a risk assessment is carried out for a defined area (country or region) which covers all deliveries of the listed species from that area. It does not apply if all risk assessments are carreid out on an individual, per product basis.</t>
  </si>
  <si>
    <t>Has the company carried out and kept updated any risk assessments which are based on a specific geographical area?</t>
  </si>
  <si>
    <t>Has the risk assessment been carried out before the first delivery from the area, and revised at least once a year?</t>
  </si>
  <si>
    <t>Does the risk assessment include (i) a clear definition of the area, (ii) a list of tree species delivered from the area and (iii) appropriate evidence to verifiy that the sources of supply are limited to the identified geographical area and tree species?</t>
  </si>
  <si>
    <t>If there have been changes to any of the three criteria in 5.3.8 a), has the risk assessment been reviewed, and if necessary, revised?</t>
  </si>
  <si>
    <t>In the event that a product is known or reasonably suspected to come from an illegal or controversial source, has appropriate documented evidence been provided and verified which allows the product to be classified as 'negligible' risk'?</t>
  </si>
  <si>
    <t>If any product from unknown sources or from controversial sources has been included in product groups covered by the company's PEFC Chain of Custody, has the company prevented it from being placed on the market?</t>
  </si>
  <si>
    <t>The organisation shall operate a management system in accordance with all the elements of the standard PEFC ST 2002: 2013, which ensures correct implementation and the maintenance of the chain of custody process(es). The management system shall be appropriate to the type, range and volume of work performed.  NB An organisations quality (ISO 9001:2008) or environmental management system can be used to meet the minimum requirements for the management system, defined in the above standard.</t>
  </si>
  <si>
    <t xml:space="preserve">Procedures need to include:
- identification of raw material origin
- physical separation of certified material (for the organisations applying physical separation) 
- definition of product groups
 - calculation of certified percentage or volume credit (for those organisations applying percentage-based methods)
 - sale/transfer of products, on-product claims and on-product labelling
</t>
  </si>
  <si>
    <t>In addition to the receipt of a document identified under 4.2.1 from the supplier (see below) the organisation should make use of publicly available registers of suppliers of certified material kept by the PEFC Council or other recognised organisations, in order to evaluate the supplier's certified status with the criteria for the suppliers of certified material based on validity and scope of documents received</t>
  </si>
  <si>
    <t>This requirement is for the purposes of communication of the of the COC claim and the formal claim shall therefore be included. An example of the delivery documentation is an invoice or delivery note provided that it meets all the requirements of 7.1.3.</t>
  </si>
  <si>
    <t>The organisation shall establish and maintain records on its chain of custody to provide evidence of conformity with the requirements of PEFC ST 2002:2013</t>
  </si>
  <si>
    <t>9.2.1</t>
  </si>
  <si>
    <t>9.2.2 (a)</t>
  </si>
  <si>
    <t>9.2.2 (b)</t>
  </si>
  <si>
    <t>9.2.2 (e)</t>
  </si>
  <si>
    <t>9.2.2 (c )</t>
  </si>
  <si>
    <t>9.2.2 (d)</t>
  </si>
  <si>
    <t>This section applies to supplies that would otherwise be classed as negligible risk in cases where, for example, certificates including PEFC, FSC, FLEGT or CITES are the subject of substantiated concerns.</t>
  </si>
  <si>
    <t>A supply is defined as a single product from the same supplier even if delivered in multiple shipments, where species and origin do not change, over a twelve month period.</t>
  </si>
  <si>
    <t>If so, this rules out use of an area-specific risk assessment.</t>
  </si>
  <si>
    <t>Check dates against purchase documents for first delivery.</t>
  </si>
  <si>
    <t>Information must be supported by legally required documents.</t>
  </si>
  <si>
    <t>Total number High risk sites:</t>
  </si>
  <si>
    <r>
      <t xml:space="preserve">Part C Level 2 
</t>
    </r>
    <r>
      <rPr>
        <b/>
        <sz val="10"/>
        <color indexed="10"/>
        <rFont val="Arial"/>
        <family val="2"/>
      </rPr>
      <t xml:space="preserve">If YES, then automatic High Risk. </t>
    </r>
    <r>
      <rPr>
        <b/>
        <i/>
        <sz val="10"/>
        <color indexed="10"/>
        <rFont val="Arial"/>
        <family val="2"/>
      </rPr>
      <t>Stop here.</t>
    </r>
  </si>
  <si>
    <t>Number to be sampled:</t>
  </si>
  <si>
    <t>MA:</t>
  </si>
  <si>
    <t>Surv:</t>
  </si>
  <si>
    <t>Outsourcer does most of the manufacturing process</t>
  </si>
  <si>
    <t>Does the Outsourcer apply an FSC or PEFC label on product?</t>
  </si>
  <si>
    <t>Y</t>
  </si>
  <si>
    <t>Is Outsourcer located in a different country to Certificate Holder/Applicant (with CPI &lt;50?)</t>
  </si>
  <si>
    <t>Outsourcer provides services that do not involve manufacture or transformation (e.g. warehousing, storage, distribution, logistics)</t>
  </si>
  <si>
    <t>Outsourcer mixes different input materials (e.g. FSC 100% and Controlled Wood)</t>
  </si>
  <si>
    <t>Before issue of certificate</t>
  </si>
  <si>
    <t>"Controversial sources":
- not complying with local,national, international legislation on: forest operations &amp; harvesting, incl: biodiversity conservation &amp; conversion; mgt of areas of high env and cultural value; protected/endangered spp/CITES; Health &amp; labour issues of workers; indigenous people's and 3rd party property, tenure &amp; use rights; payment of taxes &amp; royalties; trade &amp; customs laws in country of harvest
- use of GMOs
- conversion forest to other vegetation</t>
  </si>
  <si>
    <r>
      <t xml:space="preserve">*Verifiable documentation includes:
- country/region harvest
- trade name /type /species
- all suppliers within supply chain
- FMU of supply origin
- </t>
    </r>
    <r>
      <rPr>
        <b/>
        <sz val="8"/>
        <rFont val="Arial"/>
        <family val="2"/>
      </rPr>
      <t>reliable</t>
    </r>
    <r>
      <rPr>
        <sz val="8"/>
        <rFont val="Arial"/>
        <family val="2"/>
      </rPr>
      <t xml:space="preserve"> information indicating compliance of products ie no controversial activities.  (gov't info accepted only if CPI is &gt;50)</t>
    </r>
  </si>
  <si>
    <t>5.3.2 and 5.3.5</t>
  </si>
  <si>
    <r>
      <t>Material has only been classified as</t>
    </r>
    <r>
      <rPr>
        <b/>
        <i/>
        <sz val="10"/>
        <rFont val="Arial"/>
        <family val="2"/>
      </rPr>
      <t xml:space="preserve"> </t>
    </r>
    <r>
      <rPr>
        <b/>
        <i/>
        <sz val="10"/>
        <color indexed="17"/>
        <rFont val="Arial"/>
        <family val="2"/>
      </rPr>
      <t>negligible risk</t>
    </r>
    <r>
      <rPr>
        <b/>
        <sz val="10"/>
        <rFont val="Arial"/>
        <family val="2"/>
      </rPr>
      <t xml:space="preserve"> if one of the following indicators is met:  
- PEFC /FSC certified (full or Controlled), 
- credible legal verification, 
- DDS system monitored by MO, 
- FLEGT licensed, or 
- supported by verifiable documentation*(</t>
    </r>
    <r>
      <rPr>
        <b/>
        <i/>
        <sz val="10"/>
        <rFont val="Arial"/>
        <family val="2"/>
      </rPr>
      <t>see note</t>
    </r>
    <r>
      <rPr>
        <b/>
        <sz val="10"/>
        <rFont val="Arial"/>
        <family val="2"/>
      </rPr>
      <t>).</t>
    </r>
  </si>
  <si>
    <t>Where evidence that CPI is not appropriate by forestry can contact PEFC Council as to whether can be ignored.  Eg. Italy.</t>
  </si>
  <si>
    <t>5.3.4 and 5.3.5</t>
  </si>
  <si>
    <r>
      <t xml:space="preserve">Material has been classified as </t>
    </r>
    <r>
      <rPr>
        <b/>
        <i/>
        <sz val="10"/>
        <color indexed="10"/>
        <rFont val="Arial"/>
        <family val="2"/>
      </rPr>
      <t>High risk</t>
    </r>
    <r>
      <rPr>
        <b/>
        <sz val="10"/>
        <rFont val="Arial"/>
        <family val="2"/>
      </rPr>
      <t xml:space="preserve"> at </t>
    </r>
    <r>
      <rPr>
        <b/>
        <sz val="10"/>
        <color indexed="10"/>
        <rFont val="Arial"/>
        <family val="2"/>
      </rPr>
      <t>origin level</t>
    </r>
    <r>
      <rPr>
        <b/>
        <sz val="10"/>
        <rFont val="Arial"/>
        <family val="2"/>
      </rPr>
      <t xml:space="preserve"> if one of following indicators is met: 
- CPI&lt;50, 
- prevalence of armed conflict, 
- Country known to have low level of forest governance and law enforcement, or 
- tree species is known to be controversial</t>
    </r>
  </si>
  <si>
    <r>
      <t xml:space="preserve">A supply can only be classified as negligible risk when </t>
    </r>
    <r>
      <rPr>
        <b/>
        <sz val="8"/>
        <rFont val="Arial"/>
        <family val="2"/>
      </rPr>
      <t>both</t>
    </r>
    <r>
      <rPr>
        <sz val="8"/>
        <rFont val="Arial"/>
        <family val="2"/>
      </rPr>
      <t xml:space="preserve"> the origin and the supply chain levels are determined as negligible risk - i.e. when there is complete and unbroken information from forest to the company. </t>
    </r>
  </si>
  <si>
    <r>
      <t>Material has been classified as</t>
    </r>
    <r>
      <rPr>
        <b/>
        <i/>
        <sz val="10"/>
        <color indexed="10"/>
        <rFont val="Arial"/>
        <family val="2"/>
      </rPr>
      <t xml:space="preserve"> High risk</t>
    </r>
    <r>
      <rPr>
        <b/>
        <sz val="10"/>
        <rFont val="Arial"/>
        <family val="2"/>
      </rPr>
      <t xml:space="preserve"> at </t>
    </r>
    <r>
      <rPr>
        <b/>
        <sz val="10"/>
        <color indexed="10"/>
        <rFont val="Arial"/>
        <family val="2"/>
      </rPr>
      <t>supply level</t>
    </r>
    <r>
      <rPr>
        <b/>
        <sz val="10"/>
        <rFont val="Arial"/>
        <family val="2"/>
      </rPr>
      <t xml:space="preserve"> if one of following indicators is met:
- unknown actors in supply chain
- unknown countries/regions 
- unknown tree species
- evidence of illegal practices by any in supply chain</t>
    </r>
  </si>
  <si>
    <t>ie. changes in: trade name and type; tree species; country/district of harvest</t>
  </si>
  <si>
    <t>Has the risk assessment been carried out for every delivery when changes in the product supplied have been identified?</t>
  </si>
  <si>
    <t>There is no limit on the size of the area, so long as it is clearly defined and Risk indicators all apply throughout.</t>
  </si>
  <si>
    <t>Has it been ensured that no indicator of high risk at Supply or Origin level is applicable?</t>
  </si>
  <si>
    <t>must be through contractual arrangement or written supplier self-declaration</t>
  </si>
  <si>
    <t>Verification programme</t>
  </si>
  <si>
    <t>The competency requirements are those as for CB auditors, ie. experience in relevant field etc</t>
  </si>
  <si>
    <r>
      <t>Only applies in cases where several products come from one supplier who sources them from different forest management units or processors. Sample must be a minimum of : Square root of number of significant risk "</t>
    </r>
    <r>
      <rPr>
        <b/>
        <sz val="8"/>
        <rFont val="Arial"/>
        <family val="2"/>
      </rPr>
      <t>supplies"</t>
    </r>
    <r>
      <rPr>
        <sz val="8"/>
        <rFont val="Arial"/>
        <family val="2"/>
      </rPr>
      <t xml:space="preserve"> per year ie. SQRT(X). At surveillance this can be 0.8*SQRT(x)</t>
    </r>
  </si>
  <si>
    <t>on site may be replaced by document review where documents provide "sufficient confidence" that supply is from non-controversial source</t>
  </si>
  <si>
    <t>The term 'formal claim' means the claim in its exact wording . See Appendix 1: Specification of the PEFC claim on 'PEFC certified material.' NOTE: for PEFC Controlled Sources material, on-product claims without logo, and off product claims, are allowed.</t>
  </si>
  <si>
    <t>PEFC ST 2002 : 2013</t>
  </si>
  <si>
    <t>At the point of sale, has the organisation provided the customer with a copy or access to a copy of its PEFC COC certificate?</t>
  </si>
  <si>
    <t>Does the organisation have a documented policy / procedures that includes the organisation's commitment to implement and comply with the social, health and safety requirements defined in the standard?</t>
  </si>
  <si>
    <t>Has the organisation identified, provided and maintained the infrastructure and technical facilities needed for effective implementation and maintenance of the organisation's COC with the requirements of this standard?</t>
  </si>
  <si>
    <t xml:space="preserve">PEFC ST 2002:2013
</t>
  </si>
  <si>
    <r>
      <t>Part C Level 3: Information about sites handling FSC</t>
    </r>
    <r>
      <rPr>
        <b/>
        <vertAlign val="superscript"/>
        <sz val="10"/>
        <rFont val="Arial"/>
        <family val="2"/>
      </rPr>
      <t>®</t>
    </r>
    <r>
      <rPr>
        <b/>
        <sz val="10"/>
        <rFont val="Arial"/>
        <family val="2"/>
      </rPr>
      <t xml:space="preserve">  or PEFC™ material </t>
    </r>
    <r>
      <rPr>
        <b/>
        <sz val="10"/>
        <color indexed="17"/>
        <rFont val="Arial"/>
        <family val="2"/>
      </rPr>
      <t xml:space="preserve">Note: If Yes to any of these questions, then automatically LOW RISK. </t>
    </r>
    <r>
      <rPr>
        <b/>
        <i/>
        <sz val="10"/>
        <color indexed="17"/>
        <rFont val="Arial"/>
        <family val="2"/>
      </rPr>
      <t>Stop here.</t>
    </r>
  </si>
  <si>
    <r>
      <t>FSC</t>
    </r>
    <r>
      <rPr>
        <b/>
        <vertAlign val="superscript"/>
        <sz val="11"/>
        <rFont val="Arial"/>
        <family val="2"/>
      </rPr>
      <t>®</t>
    </r>
    <r>
      <rPr>
        <b/>
        <sz val="11"/>
        <rFont val="Arial"/>
        <family val="2"/>
      </rPr>
      <t xml:space="preserve"> MAIN ASSESSMENT or Pre-Assessment</t>
    </r>
  </si>
  <si>
    <t>PEFC™ MAIN ASSESSMENT or Pre-Assessment</t>
  </si>
  <si>
    <r>
      <t>FSC</t>
    </r>
    <r>
      <rPr>
        <b/>
        <vertAlign val="superscript"/>
        <sz val="11"/>
        <rFont val="Arial"/>
        <family val="2"/>
      </rPr>
      <t xml:space="preserve">® </t>
    </r>
    <r>
      <rPr>
        <b/>
        <sz val="11"/>
        <rFont val="Arial"/>
        <family val="2"/>
      </rPr>
      <t>MAIN ASSESSMENT  or Pre-Assessment</t>
    </r>
  </si>
  <si>
    <t>PEFC™ Main Assessment or Pre-Assessment</t>
  </si>
  <si>
    <r>
      <t>FSC</t>
    </r>
    <r>
      <rPr>
        <b/>
        <vertAlign val="superscript"/>
        <sz val="11"/>
        <rFont val="Arial"/>
        <family val="2"/>
      </rPr>
      <t>®</t>
    </r>
    <r>
      <rPr>
        <b/>
        <sz val="11"/>
        <rFont val="Arial"/>
        <family val="2"/>
      </rPr>
      <t xml:space="preserve"> 1st Surveillance</t>
    </r>
  </si>
  <si>
    <r>
      <t xml:space="preserve">PEFC™ Due Diligence System (DDS) shall be implemented to minimise the risk that procured material originates from controversial sources. It is  applicable for all forest based material covered by the scope of the organisation's PEFC chain of custody, with the exception of  recycled material and material which complies with applicable CITES legislation. It can cover both material used in PEFC %  Claim product groups and material sold unmixed. It includes certified products and products covered by a supplier's DDS system although these do not require further risk assessment.  </t>
    </r>
    <r>
      <rPr>
        <b/>
        <sz val="10"/>
        <color indexed="10"/>
        <rFont val="Arial"/>
        <family val="2"/>
      </rPr>
      <t>If handling certified material only within the scope, no need to complete this section</t>
    </r>
  </si>
  <si>
    <r>
      <t>Sourcing Reclaimed Material: This standard stipulates good practices for specifying, purchasing and verifying reclaimed materials by an organisation for the purpose of use in an FSC</t>
    </r>
    <r>
      <rPr>
        <b/>
        <vertAlign val="superscript"/>
        <sz val="10"/>
        <rFont val="Arial"/>
        <family val="2"/>
      </rPr>
      <t>®</t>
    </r>
    <r>
      <rPr>
        <b/>
        <sz val="10"/>
        <rFont val="Arial"/>
        <family val="2"/>
      </rPr>
      <t xml:space="preserve"> product group according to “FSC-STD-40-004 Version 2: FSC Standard for Chain of Custody Certification” or  FSC certified project according to ”FSC-STD-40-006: FSC Chain of Custody Standard for Project Certification”</t>
    </r>
  </si>
  <si>
    <t>PEFC™ MAIN ASSESSMENT   or Pre-Assessment</t>
  </si>
  <si>
    <r>
      <t>FSC</t>
    </r>
    <r>
      <rPr>
        <b/>
        <vertAlign val="superscript"/>
        <sz val="11"/>
        <rFont val="Arial"/>
        <family val="2"/>
      </rPr>
      <t>®</t>
    </r>
    <r>
      <rPr>
        <b/>
        <sz val="11"/>
        <rFont val="Arial"/>
        <family val="2"/>
      </rPr>
      <t xml:space="preserve"> MAIN ASSESSMENT   or Pre-Assessment</t>
    </r>
  </si>
  <si>
    <t>PEFC™</t>
  </si>
  <si>
    <t>FSC/PEFC Trademark Use</t>
  </si>
  <si>
    <t>Regenerated Cellulose film</t>
  </si>
  <si>
    <t>1. Legal rights to harvest</t>
  </si>
  <si>
    <t>2. Taxes and fees</t>
  </si>
  <si>
    <t>3. Timber harvesting activities</t>
  </si>
  <si>
    <t>4. Third parties’ rights</t>
  </si>
  <si>
    <t>1.1 Land tenure and
management rights</t>
  </si>
  <si>
    <t>1.2 Concession
licenses</t>
  </si>
  <si>
    <t>1.3 Management and
harvesting planning</t>
  </si>
  <si>
    <t>1.4 Harvesting permits</t>
  </si>
  <si>
    <t>2.1 Payment of
royalties and
harvesting fees</t>
  </si>
  <si>
    <t>2.2 Value added taxes
and other sales taxes</t>
  </si>
  <si>
    <t>2.3 Income and profit
taxes</t>
  </si>
  <si>
    <t>3.1 Timber harvesting
regulations</t>
  </si>
  <si>
    <t>3.2 Protected sites and
species</t>
  </si>
  <si>
    <t>3.3 Environmental
requirements</t>
  </si>
  <si>
    <t>3.4 Health and safety</t>
  </si>
  <si>
    <t>3.5 Legal employment</t>
  </si>
  <si>
    <t>4.1 Customary rights</t>
  </si>
  <si>
    <t>4.2 Free prior and
informed consent</t>
  </si>
  <si>
    <t>4.3 Indigenous
peoples rights</t>
  </si>
  <si>
    <t>5.1 Classification of
species, quantities,
qualities</t>
  </si>
  <si>
    <t>5.2 Trade and
transport</t>
  </si>
  <si>
    <t>5.2 Offshore trading
and transfer pricing</t>
  </si>
  <si>
    <t>5.4 Custom
regulations</t>
  </si>
  <si>
    <t>5.5 CITES</t>
  </si>
  <si>
    <t>Legislation covering land tenure rights, including customary rights as well as management rights that includes the use of legal methods to obtain tenure rights and management rights. It also covers legal business registration and tax registration, including relevant legal required licenses.</t>
  </si>
  <si>
    <t>Legislation regulating procedures for the issuing of forest concession licenses, including use of legal methods to obtain concession license.
Especially bribery, corruption and nepotism are well-known issues in connection with concession licenses.</t>
  </si>
  <si>
    <t>Any legal requirements for management planning, including conducting forest inventories, having a forest management plan and related planning and monitoring, as well as approval of these by competent authorities.</t>
  </si>
  <si>
    <t>Legislation regulating the issuing of harvesting permits, licenses or other legal document required for specific harvesting operations. It includes the use of legal methods to obtain the permit. Corruption is a well-known issue in connection with the issuing of harvesting permits.</t>
  </si>
  <si>
    <t>Legislation covering payment of all legally required forest harvesting specific fees such as royalties, stumpage fees and other volume based fees. It also includes payments of the fees based on correct classification of quantities, qualities and species. Incorrect classification of forest products is a well-known issue often combined with bribery of officials in charge of
controlling the classification.</t>
  </si>
  <si>
    <t>Legislation covering different types of sales taxes which apply to the material being sold, including selling material as growing forest (standing stock sales).</t>
  </si>
  <si>
    <t>Legislation covering income and profit taxes related to the profit derived from sale of forest products and harvesting activities. This category is also related to income from the sale of timber and does not include other taxes generally applicable for companies or related to salary payments.</t>
  </si>
  <si>
    <t>Any legal requirements for harvesting techniques and technology including selective cutting, shelter wood regenerations, clear felling, transport of timber from felling site and seasonal limitations etc. Typically this includes regulations on the size of felling areas, minimum age and/or diameter for
felling activities and elements that shall be preserved during felling etc.
Establishment of skidding or hauling trails, road construction, drainage systems and bridges etc. shall also be considered as well as planning and  monitoring of harvesting activities. Any legally binding codes for harvesting practices shall be considered.</t>
  </si>
  <si>
    <t>Covers legislation related to protected areas as well as protected, rare or endangered species, including their habitats and potential habitats.</t>
  </si>
  <si>
    <t>Covers legislation related to environmental impact assessment in
connection with harvesting, acceptable level for soil damage, establishment of buffer zones (e.g. along water courses, open areas, breeding sites), maintenance of retention trees on felling site, sessional limitation of harvesting time, and environmental requirements for forest machineries.</t>
  </si>
  <si>
    <t>Legally required personal protection equipment for persons involved in harvesting activities, use of safe felling and transport practice, establishment of protection zones around harvesting sites, and safety requirements to machinery used. Legally required safety requirements in relation to chemical usage. The health and safety requirements that shall be considered relate to operations in the forest (not office work, or other activities less related to actual forest operations).</t>
  </si>
  <si>
    <t>Legal requirements for employment of personnel involved in harvesting activities including requirement for contracts and working permits, requirements for obligatory insurances, requirements for competence certificates and other training requirements, and payment of social and income taxes withhold by employer. Furthermore, the points cover observance of minimum working age and minimum age for personal involved in hazardous work, legislation against forced and compulsory labour, and discrimination and freedom of association.</t>
  </si>
  <si>
    <t>Legislation covering customary rights relevant to forest harvesting activities including requirements covering sharing of benefits and indigenous rights.</t>
  </si>
  <si>
    <t>Legislation covering “free prior and informed consent” in connection with transfer of forest management rights and customary rights to the organisation in charge of the harvesting operation.</t>
  </si>
  <si>
    <t>Legislation regulating how harvested material is classified in terms of species, volumes and qualities in connection with trade and transport.
Incorrect classification of harvested material is a well-known method to reduce/avoid payment of legality prescribed taxes and fees.</t>
  </si>
  <si>
    <t>All required trading permits shall exist as well as legally required transport document which accompany transport of wood from forest operation.</t>
  </si>
  <si>
    <t>Legislation regulating offshore trading. Offshore trading with related companies placed in tax havens combined with artificial transfer prices is a well-known way to avoid payment of legally prescribed taxes and fees to the country of harvest and considered as an important generator of funds that can be used for payment of bribery and black money to the forest operation and personal involved in the harvesting operation. Many countries have established legislation covering transfer pricing and offshore trading. It should be noted that only transfer pricing and offshore trading as far as it is legally prohibited in the country, can be included here.</t>
  </si>
  <si>
    <t>Custom legislation covering areas such as export/import licenses, product classification (codes, quantities, qualities and species).</t>
  </si>
  <si>
    <t>CITES permits (the Convention on International Trade in Endangered Species of Wild Fauna and Flora, also known as the Washington Convention).</t>
  </si>
  <si>
    <t>Legislation that regulates the rights of indigenous people as far as it’s related to forestry activities. Possible aspects to consider are land tenure, right to use certain forest related resources or practice traditional activities, which may involve forest lands.</t>
  </si>
  <si>
    <t>5. Trade and transport
NOTE: This section covers requirements for forest management operations as well as processing and trade.</t>
  </si>
  <si>
    <t>Small  &lt;£3 million - £130</t>
  </si>
  <si>
    <t>Medium £3-£10 million - £365</t>
  </si>
  <si>
    <t>Large £10-£50 million - £630</t>
  </si>
  <si>
    <t>Very large £50-£100 million - £945</t>
  </si>
  <si>
    <t>Largest - More than £100 million - £1300</t>
  </si>
  <si>
    <r>
      <t xml:space="preserve">The organisation may only use the label on-product for those certified products that meet the eligibility criteria for product labelling as specified by PEFC. On or off-product claims without the PEFC logo may be made for PEFC Controlled Sources material. </t>
    </r>
    <r>
      <rPr>
        <b/>
        <sz val="8"/>
        <rFont val="Arial"/>
        <family val="2"/>
      </rPr>
      <t>NOTE: If PEFC Certificate displayed (eg. on wall, website) check to ensure: a) it is latest version , and b) it is displayed together with Product Schedule, which shows scope.</t>
    </r>
  </si>
  <si>
    <t>Fraxinus mandshurica</t>
  </si>
  <si>
    <t>Manchurian Ash</t>
  </si>
  <si>
    <t>Russia</t>
  </si>
  <si>
    <t>Quercus mongolica</t>
  </si>
  <si>
    <t>Mongolian Oak</t>
  </si>
  <si>
    <t xml:space="preserve">e.g. Alternative phone, mobile phone or Skype number </t>
  </si>
  <si>
    <t>Has the company implemented the requirements of the percentage system for a specific product group?</t>
  </si>
  <si>
    <t>Note:In addition to certified and other material, the criteria for specific claims also define neutral material which does not enter into the calculation formula.  Therefore, the total volume of the material is the sum of certified material neutral material and other material. (Vt=Vc+Vo+Vn; where Vt is total volume of material and Vn is volume of material and Vn is volume of neutral material.</t>
  </si>
  <si>
    <t>In cases of conversion to a single measurement unit for calculation purposes, the organisation shall only use generally recognised conversion ratios and methods.  If a suitable generally recognised conversion ration does not exist, the organisation shall define and use a reasonable and credible conversion ratio.</t>
  </si>
  <si>
    <t>Has the company calculated the certification percentage based on a single measurement unit used for all raw material covered by the calculation?</t>
  </si>
  <si>
    <t>If the company is using the simple percentage system have they calculated the certification percentage on material physically included in the specific product or product group?</t>
  </si>
  <si>
    <t xml:space="preserve"> The organisation which has chosen 3 months claim period and 12 months material  input period will calculate the rolling percentage for the coming three months from the quantity of material procured in the previous 12 months</t>
  </si>
  <si>
    <t>Average percentage covers both simple percentage and rolling percentage</t>
  </si>
  <si>
    <t>Note: No minimum threshold for the certified percentage is set to use the average percentage method.  However, the certified percentage is always a part of the claim delivered to the customer.  An individual forest certification or labelling scheme may however determine the usage if its label.  The minimum for the PEFC label has been set at 70%</t>
  </si>
  <si>
    <t xml:space="preserve">Note: the organisation which is receiving a single delivery of material with two claims relating to two different certification schemes (e.g. PEFC/SFI certified) either establishes a credit account for the multiple claim (PEFC/SFI certified) or decides, for a single delivery, which claim ( either PEFC or SFI) will be entered into the respective volume credit account.  </t>
  </si>
  <si>
    <t>Example: If the certified percentage for the product group of the specific claim period, which consists of 100 tonnes of output products , is 54%, the organisation  achieves volume credits equal to 54 tonnes (100*0.54) of the output products.</t>
  </si>
  <si>
    <t>Example: If the volume of input certified material if 70m3 (e.g. 100 m3 with claim "70% PEFC certified") and input/output ratio is 0.60 (e.g. 1 m3 of roundwood results in 0.60 m3 of sawnwood). The organisation achieves volume credits equal to 42m3 of sawnwood.</t>
  </si>
  <si>
    <t>If the organisation can demonstrate a verifiable ratio between the input material and output product, have they calculated the volume credits directly from the input certified material by multiplying the volume of input certified material by the input/output ratio</t>
  </si>
  <si>
    <t xml:space="preserve">Example: If the organisation decides to distribute 54 tonnes of volume credits to output products, then the organisation can either sell 54 tonnes as certified products including 100% of certified material (e.g. 54 tonnes as "100% PEFC certified") or x tonnes as certified products including y % of certified material, where x* y = distributed volume credit (e.g. 77 tonnes of output products can be sold as "70% PEFC Certified", where 77t *0.70  = 54t). </t>
  </si>
  <si>
    <t>Has the company distributed the volume credits to the output products in a way that the certified products will be considered as containing 100% of certified material or as containing less than 100% certified material and meeting the organisations own threshold?  The result of the volume of certified products shall be equal to the distributed volume credits withdrawn from the credit account.</t>
  </si>
  <si>
    <t xml:space="preserve">Excluded are by-products such as sawmilling by-products (sawdust, chips, bark etc.) or forestry residues (bark, chips from branches, roots etc.) as they do not represent  "waste stream" </t>
  </si>
  <si>
    <t>Is the company using Forest Based Material that is A) diverted from the waste stream during a manufacturing Process and B) generated by households or by commercial, industrial and institutional facilities in their role as end-users of the product which can no longer be used for its intended purpose.  This includes returns of material from the distribution chain.</t>
  </si>
  <si>
    <t xml:space="preserve">Note 2: Material classified under the grades of recovered paper according to EM643 is recognised as meeting the definition of the recycled material </t>
  </si>
  <si>
    <t>Eligibility for desk audit:</t>
  </si>
  <si>
    <t>USE OF THE FSC AND PEFC TRADEMARKs (NB:  FSC has 3 trademarks - tick tree logo, words Forest Stewardship Council and Initials FSC)</t>
  </si>
  <si>
    <t>Were all on-product and promotional trademarks (including company websites) seen during audit compliant with latest version of FSC TM requirements?</t>
  </si>
  <si>
    <t>Supplier</t>
  </si>
  <si>
    <t>Any issues?</t>
  </si>
  <si>
    <t>Do you have a Chain of Custody Procedures Manual or ISO certification?</t>
  </si>
  <si>
    <t>Head Office</t>
  </si>
  <si>
    <t>HEAD OFFICE</t>
  </si>
  <si>
    <t>SITES (Example of 3 sites as one legal entity) DELETE IF N/A</t>
  </si>
  <si>
    <t>Does the Site Issue Sales Invoices?</t>
  </si>
  <si>
    <t>Product is permanently labelled/marked</t>
  </si>
  <si>
    <t>201X.X</t>
  </si>
  <si>
    <t>Main Assessment: Head Office</t>
  </si>
  <si>
    <t>Main Assessment: Sites (Delete if N/A)</t>
  </si>
  <si>
    <t xml:space="preserve">First Surveillance: Head Office           </t>
  </si>
  <si>
    <t xml:space="preserve">First Surveillance: Sites (Delete if N/A)           </t>
  </si>
  <si>
    <t>Second Surveillance: Head Office</t>
  </si>
  <si>
    <t xml:space="preserve">Second Surveillance: Sites (Delete if N/A)           </t>
  </si>
  <si>
    <t xml:space="preserve">Third Surveillance: Head Office           </t>
  </si>
  <si>
    <t xml:space="preserve">Third Surveillance: Sites (Delete if N/A)           </t>
  </si>
  <si>
    <t>Fourth Surveillance: Head Office</t>
  </si>
  <si>
    <t>Fourth Surveillance: Sites (Delete if N/A)</t>
  </si>
  <si>
    <t xml:space="preserve">PEFC refs: </t>
  </si>
  <si>
    <t>Email</t>
  </si>
  <si>
    <t>Date</t>
  </si>
  <si>
    <t>Invoice Number</t>
  </si>
  <si>
    <t>Product Description</t>
  </si>
  <si>
    <t>Material Status/Claim</t>
  </si>
  <si>
    <t>How are Certified Products Identified?</t>
  </si>
  <si>
    <t>Supplier Name</t>
  </si>
  <si>
    <t>Has the company identified a single type of document associated with the delivery of all sold/transferred products (for example delivery note or invoice)?</t>
  </si>
  <si>
    <t xml:space="preserve">Has the organisation kept copies of the documents above, ensuring that information cannot be altered after the originals are sent to the customers? </t>
  </si>
  <si>
    <r>
      <t xml:space="preserve">Are FSC and PEFC trademarks only used for promotion or labelling of products which are covered by the Certificate's scope?
</t>
    </r>
    <r>
      <rPr>
        <b/>
        <i/>
        <sz val="10"/>
        <rFont val="Arial"/>
        <family val="2"/>
      </rPr>
      <t>Please give examples.</t>
    </r>
  </si>
  <si>
    <r>
      <t xml:space="preserve">If used, are FSC labels clearly visible on the product?
</t>
    </r>
    <r>
      <rPr>
        <b/>
        <i/>
        <sz val="10"/>
        <rFont val="Arial"/>
        <family val="2"/>
      </rPr>
      <t>Please give examples.</t>
    </r>
  </si>
  <si>
    <t>Site(s)</t>
  </si>
  <si>
    <t>Does the company have access to these FSC and PEFC standards?</t>
  </si>
  <si>
    <t>QUALITY MANAGEMENT: PROCEDURES</t>
  </si>
  <si>
    <t>PEFC refs:</t>
  </si>
  <si>
    <t>Appendix 2, 2.1 + 2.3</t>
  </si>
  <si>
    <t>Appendix 2 3.2.1 (g) + 3.2.2 (a)</t>
  </si>
  <si>
    <t>Appendix 2 3.2.1 (g)</t>
  </si>
  <si>
    <t>Appendix 2 2.2 + 3.2.1 (g)</t>
  </si>
  <si>
    <t>Appendix 2 3.2.1 (g) +3.2.2 (b)</t>
  </si>
  <si>
    <t>Appendix 2 3.2.1 (j)</t>
  </si>
  <si>
    <t>Appendix 2 3.2.1 (i)</t>
  </si>
  <si>
    <t>Is there a procedure for record keeping? The records shall be archived for at least five (5) years and shall be made available to the certification body on request.</t>
  </si>
  <si>
    <t>QUALIFICATION OF CERTIFICATION MANAGER AND CENTRAL OFFICE'S AUDITORS</t>
  </si>
  <si>
    <t>THE CENTRAL OFFICE AUDIT PROGRAM</t>
  </si>
  <si>
    <t>Does the Central Office ensure that the Central Office’s auditors are trained to audit Participating Sites against the latest version of all FSC Policies and Standards applicable to the scope of the certificate and any applicable Central Office procedures?</t>
  </si>
  <si>
    <t>Has the Central Office assigned a Certificate Manager with professional experience, knowledge and competence to manage the certificate and implement the requirements of the applicable FSC standards?</t>
  </si>
  <si>
    <t>Does the Central Office have the formal authority to issue Corrective Action Requests (CARs) to the Participating Sites and to enforce implementation, according to the requirements specified in Annex B?</t>
  </si>
  <si>
    <t>Does the Central Office conduct an annual review of its audit program and procedures? The results of all audits shall be included in the review in order to address any necessary changes or identified issues.</t>
  </si>
  <si>
    <t>PROVISION OF INFORMATION AND DOCUMENTS TO PARTICIPATING SITES</t>
  </si>
  <si>
    <t>NUMBER AND INCREASE OF PARTICIPATING SITES IN THE CERTIFICATE SCOPE</t>
  </si>
  <si>
    <t>Are Group COC certificates limited to a maximum number of 500 Participating Sites?</t>
  </si>
  <si>
    <t>NOTE: At each evaluation, the certification body will evaluate the ability of the Central Office to manage the number of Participating Sites in the certificate and approve an annual growth rate up to a limit of 100% based on the number of Participating Sites at the time of the evaluation. Where a certificate has 20 (twenty) or fewer Participating Sites at the time of the main evaluation, the certification body may approve a growth rate higher than 100%, based on the demonstrated capacity of the Central Office to manage a higher number of Participating Sites.</t>
  </si>
  <si>
    <t>NOTE: In the audit for inclusion of new Participating Sites, the certification body will establish a new growth limit for the period between the date of the expansion of scope audit and the next certification body’s surveillance audit.</t>
  </si>
  <si>
    <t>NOTE: Certification bodies are not required to revise and approve the Central Office’s audit reports.</t>
  </si>
  <si>
    <t>In the case of the number of Participating Sites exceeding the approved growth limit, new sites can only be added to the certificate after the certification body has done an audit of the Central Office and a sample of the new sites. Is this applicable and if yes, has an audit been carried out?</t>
  </si>
  <si>
    <t>New Participating Sites added within the growth limit shall be considered certified after its publication in the FSC database of registered certificates. The Central Office shall submit the audit report for each applicant site to the certification body together with the request to include the new Participating Site(s) to the FSC database. Is this applicable and if yes, has an audit been carried out?</t>
  </si>
  <si>
    <t>If a Participating Site in a “Group COC certificate” ceases to conform to the eligibility criteria due to an increase in employees or turnover (see Clause 3.1), its participation in the Group shall become 'transitional'. Participating Sites shall re-consider their eligibility for Group certification twelve (12) months after the beginning of the transitional status. If they still do not conform to the eligibility criteria at that time, they shall be removed from the Group within a period of three (3) months. Is this applicable and has actions been taken under this?</t>
  </si>
  <si>
    <t>When a Participating Site leaves the certificate, the Central Office shall inform the certification body in writing within three (3) working days. Is this applicable and if yes, has an audit been carried out?</t>
  </si>
  <si>
    <t>REQUIREMENTS FOR THE PARTICIPATING SITES</t>
  </si>
  <si>
    <t>Brief description of processes covering basic elements of purchasing, processing, manufacture, labelling, storage and transport to point at which product is sold</t>
  </si>
  <si>
    <t>What management information system / processing records are maintained?</t>
  </si>
  <si>
    <t>Pre-Condition</t>
  </si>
  <si>
    <t xml:space="preserve">Before certificate issue
</t>
  </si>
  <si>
    <t>c) Conforming to all applicable participation requirements as specified by the Central Office;</t>
  </si>
  <si>
    <t>d) Responding effectively to all requests from the Central Office and/or the certification body;</t>
  </si>
  <si>
    <t>e) Informing the Central Office of all changes in ownership, staff, procedures, or processes that may affect conformance to certification or participation requirements;</t>
  </si>
  <si>
    <t xml:space="preserve">
f) Providing full cooperation and assistance with respect to the satisfactory completion of audits performed by the Central Office, the certification body, or ASI;</t>
  </si>
  <si>
    <t>g) Ensuring that all CARs issued by the Central Office or the certification body are addressed within their established timelines.</t>
  </si>
  <si>
    <t>At Main Assessment</t>
  </si>
  <si>
    <t>Within 12 months of receipt of audit report.  To be verified at next surveillance audit.</t>
  </si>
  <si>
    <t>PEFC ST 2002:2013
5.2.1 (a)</t>
  </si>
  <si>
    <t>PEFC ST 2002:2013
5.2.1 (b)</t>
  </si>
  <si>
    <t>PEFC ST 2002:2013
5.2.1 (c)</t>
  </si>
  <si>
    <t>Reporting</t>
  </si>
  <si>
    <t>The company shall include in their Procedures a DDS system to cover the basic steps necessary for PEFC certified materials: gathering information on species and origin, and ensuring there are no substantiated complaints against suppliers.</t>
  </si>
  <si>
    <t>The company has not included in their Procedures a DDS system to cover the basic steps necessary for PEFC certified materials: gathering information on species and origin, and ensuring there are no substantiated complaints against suppliers.</t>
  </si>
  <si>
    <t>How are documents linked?</t>
  </si>
  <si>
    <t>Delivery Documents</t>
  </si>
  <si>
    <t>Has a claim period or job order been  specified for each Product Group - so that a single FSC or PEFC claim can be made?</t>
  </si>
  <si>
    <t xml:space="preserve">Where inputs belong to only one material category, has the same FSC or PEFC claim been used for outputs? </t>
  </si>
  <si>
    <t xml:space="preserve">Where inputs belong to more than one material category, has the 'lowest' FSC or PEFC claim been used for outputs? </t>
  </si>
  <si>
    <t>Contact name</t>
  </si>
  <si>
    <t xml:space="preserve"> FSC annual turnover bands</t>
  </si>
  <si>
    <t>Minor</t>
  </si>
  <si>
    <t>Major</t>
  </si>
  <si>
    <r>
      <t xml:space="preserve">Was compliance with Health and Safety regulations observed on site? 
</t>
    </r>
    <r>
      <rPr>
        <b/>
        <i/>
        <sz val="10"/>
        <rFont val="Arial"/>
        <family val="2"/>
      </rPr>
      <t>Please describe working environment.</t>
    </r>
  </si>
  <si>
    <t>Ongoing</t>
  </si>
  <si>
    <t>Auditor Guidance</t>
  </si>
  <si>
    <t>When a Customer has requested this information, has the Company provided a timely response?</t>
  </si>
  <si>
    <t>Origin of timber?</t>
  </si>
  <si>
    <t>Scientific name is required in cases where the usage of a common name could pose a risk of wrong identification of the species.</t>
  </si>
  <si>
    <t>Countries of harvest and where applicable, sub-national regions and concession of harvest.</t>
  </si>
  <si>
    <t>Common name and/or Scientific Name of the Timber Species?</t>
  </si>
  <si>
    <r>
      <rPr>
        <b/>
        <sz val="10"/>
        <rFont val="Arial"/>
        <family val="2"/>
      </rPr>
      <t>1b) Gathering Information:</t>
    </r>
    <r>
      <rPr>
        <sz val="10"/>
        <rFont val="Arial"/>
        <family val="2"/>
      </rPr>
      <t>- this INCLUDES identification of the tree species by common name and/or scientific name where applicable.</t>
    </r>
  </si>
  <si>
    <r>
      <rPr>
        <b/>
        <sz val="10"/>
        <rFont val="Arial"/>
        <family val="2"/>
      </rPr>
      <t>1c) Gathering Information:</t>
    </r>
    <r>
      <rPr>
        <sz val="10"/>
        <rFont val="Arial"/>
        <family val="2"/>
      </rPr>
      <t>- this INCLUDES country of harvest of the material and where applicable sub-national region and/or concession of harvest.</t>
    </r>
  </si>
  <si>
    <t>PEFC ST 2002:2013
5.3</t>
  </si>
  <si>
    <r>
      <t xml:space="preserve">2. Risk Assessment:- </t>
    </r>
    <r>
      <rPr>
        <sz val="10"/>
        <rFont val="Arial"/>
        <family val="2"/>
      </rPr>
      <t>Has the company carried out a risk assessment for all inputs of forest based material covered by the organisation's DDS?</t>
    </r>
  </si>
  <si>
    <t>Does the Company operate a Due Diligience Procedure which includes steps relating to:</t>
  </si>
  <si>
    <t>From the information gathered, does the Company ensure the following material inputs are not sourced?:
i) restricted forest based material covered by UN, EU or national government sanctions;
ii) Conflict Timber;
iii) Genetically Modified forest based Organisms;
iv) Material originating from conversion of forests to other vegetation types.</t>
  </si>
  <si>
    <t>PEFC ST 2002:2013
5.1.6, 5.1.7, 5.1.8, 5.1.9.</t>
  </si>
  <si>
    <t>Have all the participating sites been included in the central office Audit Program?</t>
  </si>
  <si>
    <t>Appendix 2 3.1.1,  3.2.1 (j)</t>
  </si>
  <si>
    <t>To date, has the Central Office  not waived more than two consecutive annual audits for each Participating Site?</t>
  </si>
  <si>
    <t>Appendix 2 3.2.1 (f)</t>
  </si>
  <si>
    <t>Appendix 2 3.2.2 (a)</t>
  </si>
  <si>
    <t>Appendix 2 3.2.2 (b)</t>
  </si>
  <si>
    <t>Appendix 2 3.2.2 (c)</t>
  </si>
  <si>
    <t>Appendix 2 3.2.2 (e)</t>
  </si>
  <si>
    <t>Appendix 2 3.2.2 (d)</t>
  </si>
  <si>
    <t>Sites connected to the multisite organisation shall be responsible for the implementation and maintenance of the chain of custody requirements in accordance with PEFC ST 2002:20013</t>
  </si>
  <si>
    <t>RISK FACTORS</t>
  </si>
  <si>
    <t>Score</t>
  </si>
  <si>
    <t xml:space="preserve">Normal Risk </t>
  </si>
  <si>
    <t>High Risk (if applicable)</t>
  </si>
  <si>
    <t>New sites added since last surveillance</t>
  </si>
  <si>
    <t>Ownership</t>
  </si>
  <si>
    <t>All Participating Sites have common ownership</t>
  </si>
  <si>
    <t>Participating Sites do not have common ownership</t>
  </si>
  <si>
    <t>Certificate Size</t>
  </si>
  <si>
    <t>0 – 20 Participating Sites</t>
  </si>
  <si>
    <t>21 – 100 Participating Sites</t>
  </si>
  <si>
    <t>101 - 250 Participating Sites</t>
  </si>
  <si>
    <t>251 - 400 Participating Sites</t>
  </si>
  <si>
    <t>&gt; 400 Participating Sites</t>
  </si>
  <si>
    <t>Central Office’s Performance</t>
  </si>
  <si>
    <t>No CAR issued to the Central Office in the previous evaluation</t>
  </si>
  <si>
    <t>Not applicable (there was no previous evaluation)</t>
  </si>
  <si>
    <t>Only minor Corrective Action Requests in the previous evaluation</t>
  </si>
  <si>
    <t>1-2 Major Corrective Action Requests in the previous evaluation</t>
  </si>
  <si>
    <t>3 or more Major Corrective Action Requests in the previous evaluation</t>
  </si>
  <si>
    <t>Audit Type</t>
  </si>
  <si>
    <t>Annual surveillance evaluation</t>
  </si>
  <si>
    <t>Main evaluation</t>
  </si>
  <si>
    <t>Audit for inclusion of new Participating Sites in the certificate</t>
  </si>
  <si>
    <t>TOTAL (R=sum of the scores given)</t>
  </si>
  <si>
    <t xml:space="preserve">Note for PEFC this must be at least 0.6 if a surveillance, 0.8 if a re-assessment or 1 if a main assessment.  </t>
  </si>
  <si>
    <t>Number of sites to audit</t>
  </si>
  <si>
    <t>a) Results of internal audits or previous certification audits,</t>
  </si>
  <si>
    <t>b) Records of complaints and other relevant aspects of corrective and preventive action,</t>
  </si>
  <si>
    <t>c) Significant variations in the size of the sites and in production processes of the sites,</t>
  </si>
  <si>
    <t>d) Variations in the applied chain of custody methods,</t>
  </si>
  <si>
    <t>e) Modifications since the last certification audit,</t>
  </si>
  <si>
    <t>f) Geographical dispersion.</t>
  </si>
  <si>
    <t>The certification body shall avoid visiting the same Participating Sites in consecutive audits, unless there are clear and justified reasons for it. (e.g. this is deemed necessary for the evaluation of Corrective Action Requests or complaints received about The Organization).</t>
  </si>
  <si>
    <t>NOTE: In exceptional cases the Central Office’s representative may take all of the relevant required documentation, reports, records and manuals to a location other than The Organization’s office for review by the auditor, provided that this does not affect the quality of the assessment of this material and The Organization’s Chain of Custody control systems.</t>
  </si>
  <si>
    <t>The Central Office shall be audited by the certification body in each evaluation in addition to the selected Participating Sites.</t>
  </si>
  <si>
    <t>Are employees provided with information about Health and Safety matters, and trained on health and safety?</t>
  </si>
  <si>
    <t>Does the company have appropriate liability cover or equivalent Insurance for employees?</t>
  </si>
  <si>
    <t>Observation</t>
  </si>
  <si>
    <t>Before certificate is issued</t>
  </si>
  <si>
    <t>Does the organisation have a copy 
or access to the FM or COC certificate or another document confirming the supplier's certified status?</t>
  </si>
  <si>
    <t>NOW Please complete Worksheet 4b with details of Supplier Documentation.</t>
  </si>
  <si>
    <t>Full details of which are discussed in Worksheet 4d Legal Sourcing.</t>
  </si>
  <si>
    <t>NOW Please complete Worksheet 4c with details of Company Sales Documentation.</t>
  </si>
  <si>
    <r>
      <t xml:space="preserve">PEFC Minimum Due Diligence Requirements:- </t>
    </r>
    <r>
      <rPr>
        <b/>
        <i/>
        <sz val="10"/>
        <color indexed="10"/>
        <rFont val="Arial"/>
        <family val="2"/>
      </rPr>
      <t>this section does not apply to Recycled or material with a CITES certificate.</t>
    </r>
  </si>
  <si>
    <t>PEFC refs: PEFC ST 2002:2013</t>
  </si>
  <si>
    <t>8.8.4</t>
  </si>
  <si>
    <t>8.8.2</t>
  </si>
  <si>
    <t>8.4.1 (f)
8.6.1
8.8.5</t>
  </si>
  <si>
    <r>
      <t xml:space="preserve">The organisation shall conduct internal audits at least annually,  records to include details of internal audits, periodic COC review, non-conformities which occurred and corrective actions taken. Guidance for performing internal audits is given in ISO 19011:2002.
</t>
    </r>
    <r>
      <rPr>
        <i/>
        <sz val="8"/>
        <color indexed="10"/>
        <rFont val="Arial"/>
        <family val="2"/>
      </rPr>
      <t>The organisation's internal audit programme shall cover subcontractor's (Outsourcers) activities.</t>
    </r>
  </si>
  <si>
    <t xml:space="preserve">Any issues? </t>
  </si>
  <si>
    <t>Cover</t>
  </si>
  <si>
    <t xml:space="preserve">2a. </t>
  </si>
  <si>
    <t>Company Info.</t>
  </si>
  <si>
    <t>Site Info.</t>
  </si>
  <si>
    <t>2b.</t>
  </si>
  <si>
    <t>Outsourced Sites</t>
  </si>
  <si>
    <t>2c.</t>
  </si>
  <si>
    <t>1a.</t>
  </si>
  <si>
    <t>3a.</t>
  </si>
  <si>
    <t>3b.</t>
  </si>
  <si>
    <t>4a.</t>
  </si>
  <si>
    <t>4b.</t>
  </si>
  <si>
    <t>Suppliers Docs.</t>
  </si>
  <si>
    <t>4c.</t>
  </si>
  <si>
    <t>Company Sales Docs.</t>
  </si>
  <si>
    <t>4d.</t>
  </si>
  <si>
    <t>4e.</t>
  </si>
  <si>
    <t xml:space="preserve">4f. </t>
  </si>
  <si>
    <t>FSC® Credit System</t>
  </si>
  <si>
    <t xml:space="preserve">4g. </t>
  </si>
  <si>
    <t xml:space="preserve">4j. </t>
  </si>
  <si>
    <t>PEFC™ Due Diligence System</t>
  </si>
  <si>
    <t xml:space="preserve">4k. </t>
  </si>
  <si>
    <t>4l.</t>
  </si>
  <si>
    <t xml:space="preserve">4m.  </t>
  </si>
  <si>
    <t>Outsourcing</t>
  </si>
  <si>
    <t>Certificate Recommendation</t>
  </si>
  <si>
    <t>Multisite Sampling</t>
  </si>
  <si>
    <t xml:space="preserve">C.  </t>
  </si>
  <si>
    <t>CITES Tree List</t>
  </si>
  <si>
    <t xml:space="preserve">D. </t>
  </si>
  <si>
    <t xml:space="preserve">E.  </t>
  </si>
  <si>
    <t xml:space="preserve">F.  </t>
  </si>
  <si>
    <t xml:space="preserve">
Ref. Annex A.1 for Agenda.</t>
  </si>
  <si>
    <t>Client questions.</t>
  </si>
  <si>
    <t>Agenda for Opening Meeting</t>
  </si>
  <si>
    <t>Introductions and confirmation of roles</t>
  </si>
  <si>
    <t>Confirmation of Audit Plan, including; timetable, objectives and scope (Standards used, Products, Sites, etc).</t>
  </si>
  <si>
    <t>Changes to AAF or PEFC Band</t>
  </si>
  <si>
    <t>Methods and procedures used to conduct the audit, including sampling process.</t>
  </si>
  <si>
    <t>Confirmation of resources/facilities required by the audit team.</t>
  </si>
  <si>
    <t>Confirmation of matters relating to confidentiality.</t>
  </si>
  <si>
    <t>Conducting staff interviews in the absence of (line) management.</t>
  </si>
  <si>
    <t>Confirming relevant work safety, emergency and security procedures for the audit team.</t>
  </si>
  <si>
    <t>Method of reporting audit findings:- grading of CARs.</t>
  </si>
  <si>
    <t>Review of issues/CARs raised during previous audits.</t>
  </si>
  <si>
    <t>Agenda for Closing Meeting</t>
  </si>
  <si>
    <t>Audit review and advising that audit evidence is based on sampling process.</t>
  </si>
  <si>
    <t>Discussion on CARs; their grading, normative reference, timeframe for closure and consequences of not meeting closure deadlines.</t>
  </si>
  <si>
    <t>Recording of any divergent opinions where they could not be resolved.</t>
  </si>
  <si>
    <t>Select an option…</t>
  </si>
  <si>
    <t>Condition/ 
Pre-condition/ Observation number</t>
  </si>
  <si>
    <r>
      <t>FSC</t>
    </r>
    <r>
      <rPr>
        <b/>
        <vertAlign val="superscript"/>
        <sz val="9"/>
        <rFont val="Arial"/>
        <family val="2"/>
      </rPr>
      <t>®</t>
    </r>
    <r>
      <rPr>
        <b/>
        <sz val="9"/>
        <rFont val="Arial"/>
        <family val="2"/>
      </rPr>
      <t xml:space="preserve"> refs:  </t>
    </r>
  </si>
  <si>
    <t>Minor/ Major/ Obs</t>
  </si>
  <si>
    <t>Request for Corrective Action</t>
  </si>
  <si>
    <t>Deadline</t>
  </si>
  <si>
    <t>Status (Open/ Closed)</t>
  </si>
  <si>
    <t>PEFC Refs 
(PEFC ST 2002:2013)</t>
  </si>
  <si>
    <t>FSC® Transfer or PEFC™ Physical Separation</t>
  </si>
  <si>
    <t>FSC® % System</t>
  </si>
  <si>
    <t>PEFC™ % Claim</t>
  </si>
  <si>
    <t>Reclaimed Standards</t>
  </si>
  <si>
    <t>FSC® Findings</t>
  </si>
  <si>
    <t>PEFC™ Findings</t>
  </si>
  <si>
    <t>PEFC™ Product Schedule</t>
  </si>
  <si>
    <t>FSC® Product Schedule</t>
  </si>
  <si>
    <t>Product Codes (FSC® and PEFC™)</t>
  </si>
  <si>
    <t>Opening and Closing Meeting</t>
  </si>
  <si>
    <t>Products bought by Product Group and Timber Species</t>
  </si>
  <si>
    <t>Description of invoicing and delivery</t>
  </si>
  <si>
    <t>Annual Turnover Fee for PEFC if NOT UK</t>
  </si>
  <si>
    <t>Exit Date</t>
  </si>
  <si>
    <t>Multisite or Group Central Office</t>
  </si>
  <si>
    <t>If the organisation holds a certificate for less than 100% of their associated sites, or holds more than one certificate do they have clear procedures to ensure that only the participating sites claim their products as FSC certified and use the FSC trademarks?</t>
  </si>
  <si>
    <t>Requirements for the Central Office
Quality Management</t>
  </si>
  <si>
    <t>Has the Central Office ensured that a training program for Participating Sites has been established, implemented, and maintained that enables them to meet the requirements of the relevant Chain of Custody certification standards?</t>
  </si>
  <si>
    <t>For certificates with more than 20 Participating Sites and where the Participating Sites are not linked through common ownership, are the Central Office’s auditors in possession of a formal ISO 9001, ISO 14001 or OHSAS 18001 lead auditor certificate achieved through a recognized accredited training course?</t>
  </si>
  <si>
    <t xml:space="preserve">Does the Central Office conduct at least one audit annually of each Participating Site to evaluate the continued conformity to all applicable requirements of the Chain of Custody certification standard(s) and any additional requirements established by the Central Office? </t>
  </si>
  <si>
    <t>The management system shall be appropriate to the type, range, and volume of work performed. The organisation's quality (ISO 9001:2008) or environmental (ISO 14001: 2004) management system can be used to meet the minimum requirements for the management system defined in these standards.</t>
  </si>
  <si>
    <t>Does the company have an appropriate licence/export permit for all CITES listed species imported or exported? (See Annex C.)</t>
  </si>
  <si>
    <r>
      <t xml:space="preserve">Conditions under which audit may be terminated </t>
    </r>
    <r>
      <rPr>
        <i/>
        <sz val="8"/>
        <rFont val="Arial"/>
        <family val="2"/>
      </rPr>
      <t>(Auditor unable to perform auditing role; lack of cooperation, concern regarding health &amp; safety, etc).</t>
    </r>
  </si>
  <si>
    <r>
      <t xml:space="preserve">Formal communication channels between the audit team and auditee </t>
    </r>
    <r>
      <rPr>
        <i/>
        <sz val="8"/>
        <rFont val="Arial"/>
        <family val="2"/>
      </rPr>
      <t>(Additional evidence may be provided through email subsequent to audit, etc).</t>
    </r>
  </si>
  <si>
    <t>Contact Name:</t>
  </si>
  <si>
    <t>Telephone:</t>
  </si>
  <si>
    <t>Email:</t>
  </si>
  <si>
    <t>Telephone</t>
  </si>
  <si>
    <t>FSC Trader annual turnover bands</t>
  </si>
  <si>
    <t>Attach flow diagram as a separate worksheet, if available.</t>
  </si>
  <si>
    <t>If so, please complete worksheet 2c.</t>
  </si>
  <si>
    <t>The Company has not yet used FSC trademarks.</t>
  </si>
  <si>
    <t>The Company has not yet used PEFC trademarks.</t>
  </si>
  <si>
    <t>Details of Corrective action taken by the Organisation subsequent to assessment. Note date when closed or raised.</t>
  </si>
  <si>
    <t>Complete with text or include flow diagram as an Annex.</t>
  </si>
  <si>
    <r>
      <t xml:space="preserve">
What are the</t>
    </r>
    <r>
      <rPr>
        <b/>
        <sz val="10"/>
        <rFont val="Arial"/>
        <family val="2"/>
      </rPr>
      <t xml:space="preserve"> Critical Control Points (CCPs) </t>
    </r>
    <r>
      <rPr>
        <sz val="10"/>
        <rFont val="Arial"/>
        <family val="2"/>
      </rPr>
      <t>within this Company's CoC Management System?</t>
    </r>
  </si>
  <si>
    <t>Material Sourcing (Purchasing)</t>
  </si>
  <si>
    <t>PEFC Due Diligence System</t>
  </si>
  <si>
    <t>PEFC Internal Audits</t>
  </si>
  <si>
    <t>Upon receipt of a complaint, the organisation shall:
(a) acknowledge the complaint to the complainant
(b) gather and verify all necessary information to evaluate and validate the complainant and make a decision on  the complaint
(c) formally communicate the decision on the complaint and of the complaint handling process to the complainant
(d) ensure that any appropriate corrective and preventive actions are taken</t>
  </si>
  <si>
    <t>8.7.2</t>
  </si>
  <si>
    <t>Has there been a PEFC Internal Review by Management, to be conducted at least Annually?</t>
  </si>
  <si>
    <t>Quantities (by volume or weight) for inputs &amp; outputs.</t>
  </si>
  <si>
    <t>Complete Annex B1 or  B2</t>
  </si>
  <si>
    <t>* A company that purchases 'FSC Controlled Wood' which is supplied by an FSC certificate holder (with a valid CW code) and does not wish to verify any uncertified Controlled Wood does not need a CW verification programme and does not need to be assessed against 4i.  Complete Annex B2 then go to 3 Findings.</t>
  </si>
  <si>
    <t>* A company that purchases 'FSC Controlled Wood' which is supplied by an FSC certificate holder (with a valid CW code) and does not wish to verify any uncertified Controlled Wood does not need a CW verification programme and does not need to be assessed against 4i. Complete Annex B2 then go to 3 Findings.</t>
  </si>
  <si>
    <t>Picea abies</t>
  </si>
  <si>
    <t>x% PEFC Certified</t>
  </si>
  <si>
    <t>05020</t>
  </si>
  <si>
    <t>1 - Redwood - Pinus sylvestris</t>
  </si>
  <si>
    <t>Retailer</t>
  </si>
  <si>
    <t xml:space="preserve">Example: Timber Floors Ltd. has 12 sites all of which are part of one legal entity. The central office is in London and it controls the activities at each of the sites. The auditing strategy to be used is 'Multi-site'.  See Sheet A2 Multisite Sampling for further information. </t>
  </si>
  <si>
    <t>b) Where applicable (as required in Clause 4.3), the signed 'consent form' or contract of each Participating Site,</t>
  </si>
  <si>
    <t>c) Records demonstrating the scope of COC certification for each Participating Site,</t>
  </si>
  <si>
    <t>d) Records of all Central Office’s audits, nonconformities identified in such audits, actions taken to correct them, and the Central Office’s annual review of its audit program and procedures (according to Clause 5.3.8),</t>
  </si>
  <si>
    <t>e) Training provided by, or on behalf of, the Central Office, and of participation therein,</t>
  </si>
  <si>
    <t>f) A list of the Central Office’s auditors and their qualifications.</t>
  </si>
  <si>
    <t>FSC-STD-40-003 V2.1 5.1.4 a)</t>
  </si>
  <si>
    <t>FSC-STD-40-003 V2.1 5.1.3</t>
  </si>
  <si>
    <t>FSC-STD-40-003 V2.1 5.1.4 b)</t>
  </si>
  <si>
    <t>FSC-STD-40-003 V2.1 5.1.4 c)</t>
  </si>
  <si>
    <t>FSC-STD-40-003 V2.1 5.1.4 d)</t>
  </si>
  <si>
    <t>FSC-STD-40-003 V2.1 5.1.4 e)</t>
  </si>
  <si>
    <t>FSC-STD-40-003 V2.1 5.1.4 f)</t>
  </si>
  <si>
    <t>Does the Site take Physical Possession of Products in their own or rented facilities?</t>
  </si>
  <si>
    <t>Group member or Site sub-code</t>
  </si>
  <si>
    <t xml:space="preserve">Has the Central Office kept and maintained up-to-date records of all Participating Sites under the scope of the certificate, including:
a) A list of all Participating Sites,     </t>
  </si>
  <si>
    <t>Is the Central Office only performing desk audits (remote audits) for Participating Sites that are:
a) Trading in finished and labelled products (e.g. retailers);
b) Trading products without taking physical possession of products (e.g. traders);
c) Exclusively handling certified products made of a single input material (e.g. the whole site production is FSC 100%)?</t>
  </si>
  <si>
    <t>b) The auditor shall be fluent in the language used at the Participating Site or be accompanied by a translator;</t>
  </si>
  <si>
    <t xml:space="preserve">
c) The auditor shall be objective and impartial. Auditors shall not audit activities for which they are responsible to oversee or participate in or for which they have any other conflict of interest.
NOTE: Training activities provided by the Central Office do not constitute conflict of interest.</t>
  </si>
  <si>
    <t>FSC-STD-40-003 V2.1 5.2.2</t>
  </si>
  <si>
    <t>Contact person for label generator (FSC Trademark Portal)</t>
  </si>
  <si>
    <t>Contact person for Chain of Custody</t>
  </si>
  <si>
    <t>Contact person for Accounts Department</t>
  </si>
  <si>
    <t>Revenue from forest products &amp; products containing wood and fibre components in the last 12 months:</t>
  </si>
  <si>
    <t>PEFC annual turnover bands</t>
  </si>
  <si>
    <t>If different from Contact person for Chain of Custody</t>
  </si>
  <si>
    <t>You can apply for FSC only, PEFC only or Joint certification</t>
  </si>
  <si>
    <r>
      <t xml:space="preserve">Products sold by Product Group and Timber Species
</t>
    </r>
    <r>
      <rPr>
        <i/>
        <sz val="10"/>
        <rFont val="Arial"/>
        <family val="2"/>
      </rPr>
      <t>Certified Products listed must match Product Schedule</t>
    </r>
  </si>
  <si>
    <t xml:space="preserve">Total annual company turnover </t>
  </si>
  <si>
    <r>
      <t xml:space="preserve">Total annual turnover of </t>
    </r>
    <r>
      <rPr>
        <i/>
        <sz val="10"/>
        <rFont val="Arial"/>
        <family val="2"/>
      </rPr>
      <t>wood based products</t>
    </r>
  </si>
  <si>
    <t>COMPANY PRODUCT GROUPS</t>
  </si>
  <si>
    <r>
      <rPr>
        <b/>
        <sz val="10"/>
        <rFont val="Arial"/>
        <family val="2"/>
      </rPr>
      <t>How are these Critical Control Points managed?</t>
    </r>
    <r>
      <rPr>
        <sz val="10"/>
        <rFont val="Arial"/>
        <family val="2"/>
      </rPr>
      <t xml:space="preserve">
The Auditor is to analyse the Company's management control to ensure that all applicable certification requirements are implemented over the full range of management operations, including CCPs.</t>
    </r>
  </si>
  <si>
    <r>
      <t xml:space="preserve">The Company has not yet used PEFC trademarks.
</t>
    </r>
    <r>
      <rPr>
        <b/>
        <sz val="10"/>
        <rFont val="Arial"/>
        <family val="2"/>
      </rPr>
      <t>See Std. Observation 201x.x</t>
    </r>
  </si>
  <si>
    <r>
      <t xml:space="preserve">For Group or Multi Site certificate record </t>
    </r>
    <r>
      <rPr>
        <b/>
        <u/>
        <sz val="10"/>
        <rFont val="Arial"/>
        <family val="2"/>
      </rPr>
      <t>non-compliance</t>
    </r>
    <r>
      <rPr>
        <b/>
        <sz val="10"/>
        <rFont val="Arial"/>
        <family val="2"/>
      </rPr>
      <t xml:space="preserve"> separately for Head Office or Sites (named).</t>
    </r>
  </si>
  <si>
    <t>Non-compliance (or potential non-compliance for an Observation)</t>
  </si>
  <si>
    <t>LEGAL SOURCING</t>
  </si>
  <si>
    <t xml:space="preserve">PEFC™: (at Surv only, not more than 1 year max).
1) Qualifies as micro-enterprise (&lt;10 employees AND &lt;2million Euros annual turnover)
2) No outstanding CARs
3) No high risk supplies
4)Certificate holder (Central Office representative if Multi-site or Group) will be required to complete Annual return and sign the desk based audit declaration – see CA-COC-007. 
</t>
  </si>
  <si>
    <t>The Absence of a Management Representative shall result in a Pre-Condition/Major Condition.</t>
  </si>
  <si>
    <t>The Absence of any Procedure shall result in a Pre-Condition/Major Condition.</t>
  </si>
  <si>
    <t>The Absence of Training Procedures and Records shall result in a Pre-Condition/Major Condition.</t>
  </si>
  <si>
    <t>Date and Evidence</t>
  </si>
  <si>
    <t>b) Copies of the documented procedure(s) of the Central Office;</t>
  </si>
  <si>
    <t>c) Explanation of the certification body’s and ASI’s rights to access the Participating Site for the purposes of external evaluation and control (including unannounced audits);</t>
  </si>
  <si>
    <t>d) Explanation of the certification body’s, ASI’s, FSC and PEFCs requirements with respect to collecting and publishing information;</t>
  </si>
  <si>
    <t>If not: see Condition 201x.5</t>
  </si>
  <si>
    <t>The criteria for the supplier of certified material is defined for a specific claim in an Appendix to the standard PEFC ST 2002:2013 or by other documents defined by the relevant certification or labelling scheme.</t>
  </si>
  <si>
    <t>Multi-sites</t>
  </si>
  <si>
    <t>Single Site Traders</t>
  </si>
  <si>
    <t>Multi-site Traders</t>
  </si>
  <si>
    <t>The latest policy may be downloaded from www.fsc.org</t>
  </si>
  <si>
    <t>note groups are also subject to a $20 fee per group member and aggregate turnover fee.</t>
  </si>
  <si>
    <t>Single Site</t>
  </si>
  <si>
    <t>Single</t>
  </si>
  <si>
    <t>Multisite</t>
  </si>
  <si>
    <t>Group</t>
  </si>
  <si>
    <t>DO NOT DELETE HIGHLIGHTED ROWS</t>
  </si>
  <si>
    <t>Worksheet 4d, 17.6-17.10</t>
  </si>
  <si>
    <t>FSC ref: FSC-STD-40-003 V2.1</t>
  </si>
  <si>
    <t>FSC-STD-40-003 V2.1 4.3</t>
  </si>
  <si>
    <t>FSC-STD-40-003 V2.1 4.3a</t>
  </si>
  <si>
    <t>FSC-STD-40-003 V2.1 4.3b</t>
  </si>
  <si>
    <t>FSC-STD-40-003 V2.1 4.3c</t>
  </si>
  <si>
    <t>FSC-STD-40-003 V2.1 4.3d</t>
  </si>
  <si>
    <t>FSC-STD-40-003 V2.1 4.4</t>
  </si>
  <si>
    <t>FSC-STD-40-003 V2.1 4.5, 4.6</t>
  </si>
  <si>
    <t>FSC-STD-40-003 V2.1 5.1.1</t>
  </si>
  <si>
    <t>FSC-STD-40-003 V2.1 5.1.2</t>
  </si>
  <si>
    <t>FSC-STD-40-003 V2.1 5.1.5</t>
  </si>
  <si>
    <t>FSC-STD-40-003 V2.1 5.2.1</t>
  </si>
  <si>
    <t>FSC-STD-40-003 V2.1 5.2.3</t>
  </si>
  <si>
    <t>FSC-STD-40-003 V2.1 5.2.4</t>
  </si>
  <si>
    <t>FSC-STD-40-003 V2.1 5.3.1</t>
  </si>
  <si>
    <t>FSC-STD-40-003 V2.1 5.3.3</t>
  </si>
  <si>
    <t>FSC-STD-40-003 V2.1 5.3.5</t>
  </si>
  <si>
    <t>FSC-STD-40-003 V2.1 5.3.6</t>
  </si>
  <si>
    <t>FSC-STD-40-003 V2.1 5.3.7</t>
  </si>
  <si>
    <t>FSC-STD-40-003 V2.1 5.3.8</t>
  </si>
  <si>
    <t>FSC-STD-40-003 V2.1 5.4.1</t>
  </si>
  <si>
    <t>FSC-STD-40-003 V2.1 5.5.1</t>
  </si>
  <si>
    <t>FSC-STD-40-003 V2.1 5.5.2</t>
  </si>
  <si>
    <t>FSC-STD-40-003 V2.1 5.5.3</t>
  </si>
  <si>
    <t>FSC-STD-40-003 V2.1 5.5.4</t>
  </si>
  <si>
    <t>FSC-STD-40-003 V2.1 5.5.5</t>
  </si>
  <si>
    <t>FSC-STD-40-003 V2.1 5.5.6</t>
  </si>
  <si>
    <t>FSC-STD-40-003 V2.1 5.5.7</t>
  </si>
  <si>
    <t>FSC-STD-40-003 V2.1 6.1 a)</t>
  </si>
  <si>
    <t>FSC-STD-40-003 V2.1 6.1 b)</t>
  </si>
  <si>
    <t>FSC-STD-40-003 V2.1 6.1 c)</t>
  </si>
  <si>
    <t>FSC-STD-40-003 V2.1 6.1 d)</t>
  </si>
  <si>
    <t>FSC-STD-40-003 V2.1 6.1 e)</t>
  </si>
  <si>
    <t>FSC-STD-40-003 V2.1 6.1 f)</t>
  </si>
  <si>
    <t>FSC-STD-40-003 V2.1 6.1 g)</t>
  </si>
  <si>
    <t>Details of Client / Certificate Holder</t>
  </si>
  <si>
    <t xml:space="preserve">FSC®  MAIN ASSESSMENT </t>
  </si>
  <si>
    <t>PEFC™ MAIN ASSESSMENT</t>
  </si>
  <si>
    <t>Audit</t>
  </si>
  <si>
    <t>6a.</t>
  </si>
  <si>
    <t>6b.</t>
  </si>
  <si>
    <t>A1.</t>
  </si>
  <si>
    <t>A2.</t>
  </si>
  <si>
    <t xml:space="preserve">B1. </t>
  </si>
  <si>
    <t xml:space="preserve">B2.  </t>
  </si>
  <si>
    <t xml:space="preserve">4h. </t>
  </si>
  <si>
    <t>6.2.1.3</t>
  </si>
  <si>
    <t>PEFC ST 2002:2013</t>
  </si>
  <si>
    <t>6.2.1.1</t>
  </si>
  <si>
    <t>6.3.1.1</t>
  </si>
  <si>
    <t xml:space="preserve">PEFC refs
PEFC ST 2002:2013 </t>
  </si>
  <si>
    <t>6.3.2</t>
  </si>
  <si>
    <t>6.3.2.1</t>
  </si>
  <si>
    <t>6.3.2.2</t>
  </si>
  <si>
    <t>6.3.2.3</t>
  </si>
  <si>
    <t>6.3.3</t>
  </si>
  <si>
    <t>6.3.4.1.1</t>
  </si>
  <si>
    <t>6.3.4</t>
  </si>
  <si>
    <t>6.3.3.1</t>
  </si>
  <si>
    <t>6.3.3.2</t>
  </si>
  <si>
    <t>6.3.3.3</t>
  </si>
  <si>
    <t>6.3.3.4</t>
  </si>
  <si>
    <t>6.3.3.5</t>
  </si>
  <si>
    <t>6.3.3.6</t>
  </si>
  <si>
    <t>6.3.4.2.1</t>
  </si>
  <si>
    <t>6.3.4.2.2</t>
  </si>
  <si>
    <t>6.3.4.2.3</t>
  </si>
  <si>
    <t>6.3.4.2.4</t>
  </si>
  <si>
    <t>6.3.4.2.5</t>
  </si>
  <si>
    <t>6.3.4.2.7</t>
  </si>
  <si>
    <t>6.3.4.2.6</t>
  </si>
  <si>
    <t>PEFC refs
PEFC ST 2002:2013</t>
  </si>
  <si>
    <r>
      <t xml:space="preserve">NB: Company name </t>
    </r>
    <r>
      <rPr>
        <i/>
        <sz val="10"/>
        <color indexed="10"/>
        <rFont val="Arial"/>
        <family val="2"/>
      </rPr>
      <t xml:space="preserve">as given here </t>
    </r>
    <r>
      <rPr>
        <i/>
        <sz val="10"/>
        <rFont val="Arial"/>
        <family val="2"/>
      </rPr>
      <t xml:space="preserve">will appear on Certificate and on Databases. </t>
    </r>
  </si>
  <si>
    <t>Select from:
Brokers/Traders with physical possession,
Brokers/Traders without physical possession,
Distributor/Wholesaler,
Gathering of non-wood products,
Logging (Harvesting),
Primary Processor,
Secondary Processor,
Printing and related services,
Publishing activities,
Retailers.</t>
  </si>
  <si>
    <r>
      <t>3a. FSC</t>
    </r>
    <r>
      <rPr>
        <b/>
        <vertAlign val="superscript"/>
        <sz val="16"/>
        <rFont val="Arial"/>
        <family val="2"/>
      </rPr>
      <t>®</t>
    </r>
    <r>
      <rPr>
        <b/>
        <sz val="16"/>
        <rFont val="Arial"/>
        <family val="2"/>
      </rPr>
      <t xml:space="preserve">  Findings</t>
    </r>
    <r>
      <rPr>
        <b/>
        <sz val="12"/>
        <rFont val="Arial"/>
        <family val="2"/>
      </rPr>
      <t/>
    </r>
  </si>
  <si>
    <t xml:space="preserve">3b. PEFC™ Findings  </t>
  </si>
  <si>
    <t>Signed on behalf of Soil Association Certification Limited:</t>
  </si>
  <si>
    <t>Include scope here</t>
  </si>
  <si>
    <t>3 - Betula pendula</t>
  </si>
  <si>
    <t>Brokers/Traders with physical possession</t>
  </si>
  <si>
    <t>Brokers/Traders without physical possession</t>
  </si>
  <si>
    <t>Distributor/Wholesaler</t>
  </si>
  <si>
    <t>Gathering of non-wood products</t>
  </si>
  <si>
    <t>Logging (Harvesting)</t>
  </si>
  <si>
    <t>Primary Processor</t>
  </si>
  <si>
    <t>Secondary Processor</t>
  </si>
  <si>
    <t>Printing and related services</t>
  </si>
  <si>
    <t>Publishing activities</t>
  </si>
  <si>
    <t>Retailers</t>
  </si>
  <si>
    <t>Please select an option…</t>
  </si>
  <si>
    <t>FSC-STD-20-011 v2.0 2.6</t>
  </si>
  <si>
    <t>Site Visits to High Risk Outsourcers Only</t>
  </si>
  <si>
    <r>
      <rPr>
        <b/>
        <sz val="8"/>
        <rFont val="Arial"/>
        <family val="2"/>
      </rPr>
      <t>IF</t>
    </r>
    <r>
      <rPr>
        <sz val="8"/>
        <rFont val="Arial"/>
        <family val="2"/>
      </rPr>
      <t xml:space="preserve"> all supplies are PEFC certified then this is </t>
    </r>
    <r>
      <rPr>
        <sz val="8"/>
        <color indexed="10"/>
        <rFont val="Arial"/>
        <family val="2"/>
      </rPr>
      <t>not required. See Note* below.</t>
    </r>
  </si>
  <si>
    <r>
      <t xml:space="preserve">*STOP HERE IF CERTIFIED AND THERE HAVE BEEN NO SUBSTANTIATED COMPLAINTS RAISED.  OTHERWISE COMPLETE WORKSHEET PEFC DDS.
</t>
    </r>
    <r>
      <rPr>
        <b/>
        <sz val="10"/>
        <rFont val="Arial"/>
        <family val="2"/>
      </rPr>
      <t>PEFC Certifed and Controlled Sources are exempt from Risk Assessment (considered neglible risk) UNLESS there are substantiated comments/complaints.</t>
    </r>
  </si>
  <si>
    <t xml:space="preserve">Where the group is a mix of manufacturers and traders:
- an overall fee corresponding to the aggregate annual turnover of all traders is charged at the trader rate, and
- an overall fee corresponding to the aggregate annual turnover of all processing enterprises is charged at the processor rate
</t>
  </si>
  <si>
    <t xml:space="preserve">Class 1: &lt;US $200,000 </t>
  </si>
  <si>
    <t xml:space="preserve">Class 2: US$200,00 - $1 million </t>
  </si>
  <si>
    <t xml:space="preserve">Class 3: US$1million - 5 million </t>
  </si>
  <si>
    <t xml:space="preserve">Class 4: US$5 million - 25 million </t>
  </si>
  <si>
    <t xml:space="preserve">Class 5: US$25 million - 100 million </t>
  </si>
  <si>
    <t>Class 6: &gt; US$100 million - 500 million</t>
  </si>
  <si>
    <t xml:space="preserve">Class 7: &gt;500 million -1 billion </t>
  </si>
  <si>
    <t xml:space="preserve">Class 8: US$1 -2 billion </t>
  </si>
  <si>
    <t>Class 9:  US$2-3 billion</t>
  </si>
  <si>
    <t xml:space="preserve">Class 10: US$3-5 billion </t>
  </si>
  <si>
    <t>Class 10+: &gt;US$ 5 billion</t>
  </si>
  <si>
    <t>NOTE: Class 10 and 10+ came into effect Jan 1 2015, until then these 2 classes Class 9.</t>
  </si>
  <si>
    <t>MS Class 10+: &gt;US$ 5 billion</t>
  </si>
  <si>
    <t xml:space="preserve">MS Class 10: US$3-5 billion </t>
  </si>
  <si>
    <t xml:space="preserve">MS Class 9:  US$2-3 billion </t>
  </si>
  <si>
    <t xml:space="preserve">MS Class 8: US$1 -2 billion </t>
  </si>
  <si>
    <t xml:space="preserve">MS Class 7: &gt;500 million -1 billion </t>
  </si>
  <si>
    <t>MS Class 6: &gt; US$100 million - 500 million</t>
  </si>
  <si>
    <t>MS Class 5: US$25,000,001 - 100,000,000</t>
  </si>
  <si>
    <t>MS Class 4: US$5,000,001 - 25,000,000</t>
  </si>
  <si>
    <t xml:space="preserve">MS Class 3: US$1,000,001 - 5,000,000 </t>
  </si>
  <si>
    <t xml:space="preserve">MS Class 2: US$200,00 - $1 million </t>
  </si>
  <si>
    <t xml:space="preserve">MS Class 1: &lt;US $200,000 </t>
  </si>
  <si>
    <t>Trader Class 1: &lt;US $200,000</t>
  </si>
  <si>
    <t>Trader Class 2: US$200,00 - $1 million</t>
  </si>
  <si>
    <t xml:space="preserve">Trader Class 3: US$1,000,001 - 5,000,000 </t>
  </si>
  <si>
    <t xml:space="preserve">Trader Class 4: US$5,000,001 - 25,000,000 </t>
  </si>
  <si>
    <t xml:space="preserve">Trader Class 5: US$25,000,001 - 100,000,000 </t>
  </si>
  <si>
    <t xml:space="preserve">Trader Class 6: &gt; US$100 million - 500 million </t>
  </si>
  <si>
    <t xml:space="preserve">Trader Class 7: &gt;500 million -1 billion </t>
  </si>
  <si>
    <t xml:space="preserve">Trader Class 8: US$1 -2 billion </t>
  </si>
  <si>
    <t xml:space="preserve">Trader Class 9:  US$2-3 billion </t>
  </si>
  <si>
    <t>Trader Class 10: US$3-5 billion</t>
  </si>
  <si>
    <t xml:space="preserve">Trader Class 10+: &gt;US$ 5 billion </t>
  </si>
  <si>
    <t xml:space="preserve">MS Trader Class 10+: &gt;US$ 5 billion </t>
  </si>
  <si>
    <t>MS Trader Class 10: US$3-5 billion</t>
  </si>
  <si>
    <t>MS Trader Class 9:  US$2-3 billion</t>
  </si>
  <si>
    <t xml:space="preserve">MS Trader Class 8: US$1 -2 billion </t>
  </si>
  <si>
    <t>MS Trader Class 7: &gt;500 million -1 billion</t>
  </si>
  <si>
    <t xml:space="preserve">MS Trader Class 6: &gt; US$100 million - 500 million </t>
  </si>
  <si>
    <t xml:space="preserve">MS Trader Class 5: US$25,000,001 - 100,000,000 </t>
  </si>
  <si>
    <t xml:space="preserve">MS Trader Class 4: US$5,000,001 - 25,000,000 </t>
  </si>
  <si>
    <t xml:space="preserve">MS Trader Class 3: US$1,000,001 - 5,000,000 </t>
  </si>
  <si>
    <t>MS Trader Class 2: US$200,00 - $1 million</t>
  </si>
  <si>
    <t>MS Trader Class 1: &lt;US $200,000</t>
  </si>
  <si>
    <t>Soil Association Certification Limited
Chain of Custody (COC)
Company Information Form</t>
  </si>
  <si>
    <t>Note to applicants; Please provide as much information as you can when completing this form so that we can develop an appropriate quote for certification of your company. If there are sections which you can not complete, leave them blank and we can complete them together.</t>
  </si>
  <si>
    <r>
      <t xml:space="preserve">How did you hear about Soil Association Certification Limited - </t>
    </r>
    <r>
      <rPr>
        <i/>
        <sz val="10"/>
        <rFont val="Arial"/>
        <family val="2"/>
      </rPr>
      <t>do you use a consultant (please name)?</t>
    </r>
  </si>
  <si>
    <t>AAF Policy 2016 FSC-POL-20-005 v2-4</t>
  </si>
  <si>
    <t>Visited by SA Certification?</t>
  </si>
  <si>
    <r>
      <t xml:space="preserve">Desk Audit 
(4l Completed) or Dormant?
</t>
    </r>
    <r>
      <rPr>
        <b/>
        <i/>
        <sz val="8"/>
        <rFont val="Arial"/>
        <family val="2"/>
      </rPr>
      <t>Declaration must be signed and provided to SA Cert prior to audit.</t>
    </r>
  </si>
  <si>
    <t>Date of site audit</t>
  </si>
  <si>
    <t>To be completed by SA Certification Limited:</t>
  </si>
  <si>
    <t>FSC-POL-01-004 V2-0 EN</t>
  </si>
  <si>
    <t>FSC-POL-01-004 V2-0
FSC-PRO-20-001 V1-1 Section 1
INT-PRO-20-001_02</t>
  </si>
  <si>
    <t>Within 3 months of receipt of audit report.  To be verified by SA Certification.</t>
  </si>
  <si>
    <t>SA REF</t>
  </si>
  <si>
    <t>Email forestry@soilassociation.org ● www.soilassociation.org/forestry</t>
  </si>
  <si>
    <t>On the basis of the observations recorded on series 4 worksheets, and following discussion with the client, SA Certification agrees to:</t>
  </si>
  <si>
    <t xml:space="preserve">Guidance for auditors: for every "No" marked on the Standard sheets used, write in the Standard reference number, non-compliance and corresponding Request for Corrective Action to be taken by the Organisation. At MA the standard observations/condition are already numbered. Observations do not normally have deadlines with the exception of the standard observations.  This will be confirmed after review. </t>
  </si>
  <si>
    <t xml:space="preserve">Guidance for auditors: for every "No" marked on the Standard sheets used, write in the Standard reference number, non-compliance and corresponding Request for Corrective Action by the Organisation. At MA the standard observations/condition are already numbered. Observations do not normally have deadlines with the exception of the standard observations.  This will be confirmed after review. </t>
  </si>
  <si>
    <t>The supplier audit may be carried out by the Company, SA Certification or an external party</t>
  </si>
  <si>
    <t xml:space="preserve">FSC®: (at MA, S or RA)
For operations or (sets of) sites that will not take physical possession of FSC-certified materials or products or FSC Controlled Wood in their own or rented facilities, and will not label, alter, store or re-package the products (e.g. sales offices or agents) desk audits may be carried out without the need for on-site visits at the discretion of SA Certification.  
Certificate holder (Central Office representative if Multi-site or Group) will be required to complete Annual return and sign the desk based audit declaration – see CA-COC-007. </t>
  </si>
  <si>
    <t>I recommend certification approval by Soil Association Certification subject to compliance with the Conditions as listed above.</t>
  </si>
  <si>
    <t>Audit follow up:- Report Review and final audit/certification decision.</t>
  </si>
  <si>
    <t>SA Certification Complaints/Appeals system on the conduct or conclusions of an Audit (IP-GEN-004 available on website).</t>
  </si>
  <si>
    <t>Annexe A.2  Multi-site sampling assessment - to be completed by SA Certification staff</t>
  </si>
  <si>
    <t>Date of Approval by SA Certification:</t>
  </si>
  <si>
    <t>The company should submit all proposed uses of the FSC trademark to SA Certification for approval prior to printing/publishing.</t>
  </si>
  <si>
    <t>The company should notify SA Certification as soon as FSC-certified stock is available or the production of FSC-certified material has started.</t>
  </si>
  <si>
    <t xml:space="preserve">NB. Exceptional cases due to the nature of the business may be approved by SA Certification. 
Auditor/company shall present evidence to SA Certification. </t>
  </si>
  <si>
    <t>LICENCES AND PROMOTION CONTROLLED WOOD ONLY</t>
  </si>
  <si>
    <t>The statement 'FSC Controlled Wood' &amp; FSC TM's are not used for on or off product labelling, advertising promotion or reporting?</t>
  </si>
  <si>
    <t xml:space="preserve">GUIDANCE </t>
  </si>
  <si>
    <t>CONTROLLED WOOD DDS - DESK REVIEW OF SCOPE</t>
  </si>
  <si>
    <r>
      <t>Uncertified wood is sourced from supply area/s with:</t>
    </r>
    <r>
      <rPr>
        <i/>
        <sz val="10"/>
        <rFont val="Arial"/>
        <family val="2"/>
      </rPr>
      <t xml:space="preserve"> 
</t>
    </r>
  </si>
  <si>
    <t>Total # of suppliers/supply areas</t>
  </si>
  <si>
    <r>
      <t xml:space="preserve">Risk assessment: </t>
    </r>
    <r>
      <rPr>
        <i/>
        <sz val="10"/>
        <rFont val="Arial"/>
        <family val="2"/>
      </rPr>
      <t xml:space="preserve">Confirmation of correct Risk Assessment and inclusion in DDS </t>
    </r>
    <r>
      <rPr>
        <b/>
        <i/>
        <sz val="10"/>
        <rFont val="Arial"/>
        <family val="2"/>
      </rPr>
      <t xml:space="preserve">
Field verification: </t>
    </r>
    <r>
      <rPr>
        <i/>
        <sz val="10"/>
        <rFont val="Arial"/>
        <family val="2"/>
      </rPr>
      <t xml:space="preserve">Sampling by Soil Association (with justification in consideration of complexity factors) </t>
    </r>
  </si>
  <si>
    <t>A. Low Risk as per approved National Risk Assessment (FSC-PRO-06-002 v3-0 or later)</t>
  </si>
  <si>
    <t xml:space="preserve">Countries/areas: </t>
  </si>
  <si>
    <t>e.g. UK</t>
  </si>
  <si>
    <t>e.g. Correct risk assessment confirmed on FSC risk assessment database 24/7/16</t>
  </si>
  <si>
    <t>A2. Field verification (Supply chain)</t>
  </si>
  <si>
    <t>Details:</t>
  </si>
  <si>
    <t>e.g. supply chain audits one sawmill in UK</t>
  </si>
  <si>
    <t>e.g. 1 sawmill, UK</t>
  </si>
  <si>
    <t>B. Specified Risk as per approved National Risk Assessment (FSC-PRO-06-002 v3-0 or later)</t>
  </si>
  <si>
    <t>e.g. 1. Australia, Western Australia -Plantation
2. Australia, Tasmania</t>
  </si>
  <si>
    <t>B2. Field verification (Forest level)</t>
  </si>
  <si>
    <t>Control measures implemented by the organisation, by risk assessment indicator:</t>
  </si>
  <si>
    <t>e.g. 1. CM's 3.1-3.6
2. CM's 3.1-3.6 + 4.1</t>
  </si>
  <si>
    <t>e.g. 1: 2 supply areas
2: 3 supply areas</t>
  </si>
  <si>
    <t>e.g. 1. Verification programme evaluated at 1 of the 2 supply areas. All mandatory CM's are used from NRA, stakeholders have been consulted widely and support company CM's 3.1-3.6. 
2. Verification programme evaluated at 2 of the 3 supply areas due to deviation from mandatory CM's,  high number of stakeholder comments/ complaints in relation to indicator 4.1</t>
  </si>
  <si>
    <t>B3. Field verification (Supply chain)</t>
  </si>
  <si>
    <t>e.g. n/a organisation harvesting standing timber.</t>
  </si>
  <si>
    <t>C. Low Risk as per approved Centralised National Risk Assessment (FSC-PRO-06-002 v3-0 or later)</t>
  </si>
  <si>
    <t>C2. Field verification (Supply chain)</t>
  </si>
  <si>
    <t>D. Specified Risk as per approved Centralised National Risk Assessment (FSC-PRO-06-002 v3-0 or later)</t>
  </si>
  <si>
    <t>D2. Field verification (Forest level)</t>
  </si>
  <si>
    <t>D3. Field verification (Supply chain)</t>
  </si>
  <si>
    <t xml:space="preserve"> E. Low Risk as per approved National Risk Assessment (FSC-PRO-06-002 v2-0) 'old NRA'</t>
  </si>
  <si>
    <t>E2. Field verification (Supply chain)</t>
  </si>
  <si>
    <t>F. Unspecified Risk as per approved National Risk Assessment (FSC-PRO-06-002 v2-0)  'old NRA'</t>
  </si>
  <si>
    <t>F2. Field verification (Forest level)</t>
  </si>
  <si>
    <t>F3. Field verification (Supply chain)</t>
  </si>
  <si>
    <t>G2. Field verification (Supply chain)</t>
  </si>
  <si>
    <t>H2. Field verification (Forest level)</t>
  </si>
  <si>
    <t>H3. Field verification (Supply chain)</t>
  </si>
  <si>
    <t>I2. Field verification (Supply chain)</t>
  </si>
  <si>
    <t>J2. Field verification (Forest level)</t>
  </si>
  <si>
    <t>J3. Field verification (Supply chain)</t>
  </si>
  <si>
    <t>SA ref:</t>
  </si>
  <si>
    <t xml:space="preserve">NOTE 1: This info will be included in the public summary of the certification report by the CB on the FSC database. </t>
  </si>
  <si>
    <t>Publicly available information (See NOTES)</t>
  </si>
  <si>
    <t>NOTE 2: The summary of the DDS is not required to be in one of the official languages of FSC.</t>
  </si>
  <si>
    <t xml:space="preserve">The organisation shall provide a written summary of its DDS to the certification body. The written summary shall include the following information: </t>
  </si>
  <si>
    <t xml:space="preserve">NOTE: The description should allow the identification of the area with a homogeneous risk designation in the applicable risk assessment for each controlled wood category. </t>
  </si>
  <si>
    <t>6.1 a)</t>
  </si>
  <si>
    <t>Confirm reference and provide details above</t>
  </si>
  <si>
    <t>6.1 b)</t>
  </si>
  <si>
    <t>Confirm receipt and provide details above</t>
  </si>
  <si>
    <t>6.1 c)</t>
  </si>
  <si>
    <t>6.1 d)</t>
  </si>
  <si>
    <t>6.1 e)</t>
  </si>
  <si>
    <t>For material sourced from areas not designated as low risk for the origin of material, the written summary of the DDS shall also include:</t>
  </si>
  <si>
    <t>6.2 a)</t>
  </si>
  <si>
    <t>6.2 b)</t>
  </si>
  <si>
    <t>NOTE: For individual experts this includes the names of the experts, their qualifications, their license/registration number (if applicable), and the scope of their services. For publically available expertise, the specific sources of information shall be cited.</t>
  </si>
  <si>
    <t>6.2 c)</t>
  </si>
  <si>
    <t>6.2 d)</t>
  </si>
  <si>
    <t>Confirmation of scope</t>
  </si>
  <si>
    <t>If the organisation  applied its DDS to forest resources that it or any affiliated organisation owns or manages, the exception clause is met?  (see note column for exception).</t>
  </si>
  <si>
    <t xml:space="preserve">Stakeholder consultation </t>
  </si>
  <si>
    <t>*Unassessed area = area that is not covered by an FSC risk assessment.</t>
  </si>
  <si>
    <t>Has the organisation  submitted the list of stakeholders for all unassessed*, specified or unspecified risk areas including all relevant stakeholder groups?</t>
  </si>
  <si>
    <t>CONTROLLED WOOD</t>
  </si>
  <si>
    <t>FSC-STD-40-005</t>
  </si>
  <si>
    <t>The organisation has included all suppliers and sub-suppliers of the material assessed according to this standard in its DDS?</t>
  </si>
  <si>
    <t>Signed contract with sites &amp; suppliers allowing access to documents would satisfy this requirement along with no barriers to access during audits.</t>
  </si>
  <si>
    <t>The organisation has ensured that the organisation, the CAB, and ASI are granted access to evidence of conformity with applicable requirements of this standard, including access to documents, sites, premises of suppliers and sub-suppliers, and supply units, where relevant?</t>
  </si>
  <si>
    <t xml:space="preserve">COPY FROM 4i  </t>
  </si>
  <si>
    <t>NOTE: This applies concurrently with Clauses 3.5 and 4.14.</t>
  </si>
  <si>
    <t>The organisation shall only use material as controlled material or sell material with the FSC Controlled Wood claim  if it is in conformity with the requirements of this standard, confirmed through the DDS.</t>
  </si>
  <si>
    <t>See Notes 1-4 in the standard at 1.6.
At MA, the company need to demonstrate that the have a procedure in place for regular review, at surveillance they need to demonstrate that the DDS has been reviewed appropriately.</t>
  </si>
  <si>
    <t>At MA, the company need to demonstrate that the have a procedure in place for internal audit, at surveillance they need to demonstrate that the internal audit has been conducted appropriately.</t>
  </si>
  <si>
    <t>The organisation has implemented internal audits of its DDS at least annually to ensure that it is being implemented correctly?</t>
  </si>
  <si>
    <t>MA - procedure, S - implementation</t>
  </si>
  <si>
    <t>Obtaining information on material</t>
  </si>
  <si>
    <t>2.1a)</t>
  </si>
  <si>
    <t>Names and addresses of suppliers;</t>
  </si>
  <si>
    <t>2.1b)</t>
  </si>
  <si>
    <t>Description of the material;</t>
  </si>
  <si>
    <t>2.1c)</t>
  </si>
  <si>
    <t>Quantity of the material purchased by volume or weight;</t>
  </si>
  <si>
    <t>NOTE: A list of possible species is acceptable for material used in paper, composite board, and other products that usually contain many species.</t>
  </si>
  <si>
    <t>2.1d)</t>
  </si>
  <si>
    <t>The species (including scientific and common name), where the species information designates the product characteristics and/or where required by applicable timber legality legislation;</t>
  </si>
  <si>
    <t>2.1e)</t>
  </si>
  <si>
    <t>Purchase documentation;</t>
  </si>
  <si>
    <t>2.1f)</t>
  </si>
  <si>
    <t xml:space="preserve">Applicable risk assessment; </t>
  </si>
  <si>
    <t>2.1g)</t>
  </si>
  <si>
    <t xml:space="preserve">The country of harvest, where required by applicable timber legality legislation;  </t>
  </si>
  <si>
    <t>2.1h)</t>
  </si>
  <si>
    <t>2.1i)</t>
  </si>
  <si>
    <t>2.2 a)</t>
  </si>
  <si>
    <t xml:space="preserve">The organisation has evidence of the origin of material that allows it to:
a) Identify the area with a homogeneous risk designation, for each controlled wood category in the applicable risk assessment? </t>
  </si>
  <si>
    <t xml:space="preserve">This applies to material from a broken chain of custody. If not applicable then write n/a. 
Note: A declaration from a supplier shall only be used as part of the body of evidence for demonstrating the origin. A supplier declaration alone, even if covered by a contractual agreement, is not considered sufficient proof of origin. </t>
  </si>
  <si>
    <t>2.2 b)</t>
  </si>
  <si>
    <t>The organisation has evidence of the origin of material that allows it to:
b) Confirm that material was harvested from FSC certified sources, or previously controlled sources (where material was sold with the FSC Controlled Wood claim), but supplied to the organisation without an FSC claim (see note)?</t>
  </si>
  <si>
    <t>The organisation has  access to information on its supply chains (including sub-suppliers) to a level that allows it to confirm and document:
a)  The origin of the material; 
b)  The risk related to the origin, and the risk related to mixing with non-eligible inputs in the supply chain (according to Section 3); and
c) The mitigation of risk (according to Section 4)?</t>
  </si>
  <si>
    <t>The organisation has enforced its suppliers to notify it of any changes that may affect a risk designation or the mitigation of risk, such as changes in species, origin and supply chain?</t>
  </si>
  <si>
    <t>Co products</t>
  </si>
  <si>
    <t xml:space="preserve">For co-product inputs, the organisation has documented the origin as per 23.12, or with a legally effective and enforceable agreement with the supplier of the co-products that includes a statement on the origin? </t>
  </si>
  <si>
    <t>2.5.1 a)</t>
  </si>
  <si>
    <t>The written supply agreement includes:
a) Information about the origin of the co-products that allows the area with a homogeneous risk designation in the applicable risk assessment to be identified for all five CW categories (e.g. province and/or forest type/ownership)?</t>
  </si>
  <si>
    <t>2.5.1 b)</t>
  </si>
  <si>
    <t>The written supply agreement includes:
b)  A commitment that, in cases where material originates from specified risk areas, the supplier will support the organisation to collect the information needed to implement control measures?</t>
  </si>
  <si>
    <t>2.5.2 a)</t>
  </si>
  <si>
    <t>In the case of a supply agreement, the organisation has verified the information provided to confirm that:
a) The supplied species are commercially harvested in the declared supply area (and accompanied by a CITES certificate, if required)?</t>
  </si>
  <si>
    <t>2.5.2 b)</t>
  </si>
  <si>
    <t>b) The type and quality of the supplied material are commercially available from the declared supply area?</t>
  </si>
  <si>
    <t>2.5.2 c)</t>
  </si>
  <si>
    <t>c) The distance and means of transportation to the organisation (or to the supplier site when the supplier is purchasing co-product inputs) are consistent with the declared supply area, and are economically viable?</t>
  </si>
  <si>
    <t xml:space="preserve">2.5.3 </t>
  </si>
  <si>
    <t>The organisation only uses material as controlled material, or sells it with the FSC Controlled Wood claim if a, b, or c above are confirmed?</t>
  </si>
  <si>
    <t>CITES</t>
  </si>
  <si>
    <t>Convention on International Trade in Endangered Species of Wild Fauna and Flora (CITES)</t>
  </si>
  <si>
    <t>Products and material from species listed in CITES Appendices 1, 2 or 3 that will be imported, exported, or re-exported, are accompanied by the applicable valid certificates?</t>
  </si>
  <si>
    <t>Risk assessment</t>
  </si>
  <si>
    <t>The organisation has adapted its DDS to use FSC risk assessments within 6 months of the date of their approval by FSC, unless extension is justified and approved by the Soil Association?</t>
  </si>
  <si>
    <t>Is it credible &amp; realistic? Have the organisation considered factors such as supply chain complexity, product complexity, sp. factors (Identification, Information, risks, substitution) and made credible conclusions?</t>
  </si>
  <si>
    <t>The organisation has assessed and documented the risk of mixing material with non-eligible inputs in its supply chains during transport, processing, or storage?</t>
  </si>
  <si>
    <t>The organisation use material as controlled material and/or sell it with the FSC Controlled Wood claim once it has been confirmed as low risk for all five controlled wood indicators, and there is no risk of mixing with non-eligible inputs in the supply chains?</t>
  </si>
  <si>
    <t>If 23.23 only applies then this can be marked as n/a</t>
  </si>
  <si>
    <t>The organisation use material as controlled material and/or sell it with the FSC Controlled Wood claim if it previously carried the FSC 100% or FSC Controlled Wood claims (but was supplied without an FSC Claim), and there is evidence that no mixing has taken place in the non FSC certified supply chain?</t>
  </si>
  <si>
    <r>
      <t>Whenever specified or unspecified risk related to origin and/or risk related to mixing with non-eligible inputs in the supply chain is determined, the organisation have implemented the requirements for risk mitigation (below)</t>
    </r>
    <r>
      <rPr>
        <b/>
        <sz val="10"/>
        <color indexed="10"/>
        <rFont val="Arial"/>
        <family val="2"/>
      </rPr>
      <t xml:space="preserve"> </t>
    </r>
    <r>
      <rPr>
        <b/>
        <sz val="10"/>
        <rFont val="Arial"/>
        <family val="2"/>
      </rPr>
      <t>before material is used as controlled material or sold with the FSC Controlled Wood claim?</t>
    </r>
  </si>
  <si>
    <t>Annex A 1.2</t>
  </si>
  <si>
    <t>The organisation is in the EU and all requirements a) - d) above are met in relation to co-products?</t>
  </si>
  <si>
    <t>General requirements</t>
  </si>
  <si>
    <t xml:space="preserve">Note: Soil Association (and agents) are not permitted to do this work for the organisation and audit them against the standard.   </t>
  </si>
  <si>
    <t>Annex A 1.3</t>
  </si>
  <si>
    <t>Annex A 1.4</t>
  </si>
  <si>
    <t>All company risk assessments have been provided to Soil Association?</t>
  </si>
  <si>
    <t>Annex A 1.5</t>
  </si>
  <si>
    <r>
      <t xml:space="preserve">All risk assessments have been reviewed at least annually to verify the continued correctness and relevance of risk designations and revised when necessary?
</t>
    </r>
    <r>
      <rPr>
        <b/>
        <i/>
        <sz val="10"/>
        <color indexed="8"/>
        <rFont val="Arial"/>
        <family val="2"/>
      </rPr>
      <t>- prior to surveillance
- when significant changes to risk in unassessed areas become evident
- if an FSC certified supply unit becomes suspended until suspension lifted or risk assessment of management unit confirms conformity with standard.
See Guidance Notes for full information.</t>
    </r>
  </si>
  <si>
    <t>FSC-STD-20-011  6.10</t>
  </si>
  <si>
    <t>The sources of information used are independent, objective, and sufficient to justify risk designation?</t>
  </si>
  <si>
    <t>The geographic scale of the assessment is adequate to the supply area(s)?</t>
  </si>
  <si>
    <t>The risk designation is justified and verifiable based on sources used in the risk assessment?</t>
  </si>
  <si>
    <t>Use of template in FSC-STD-40-005 Annex G is recommended</t>
  </si>
  <si>
    <t>The organisation has conducted the risk assessment using all requirements in FSC-PRO-60-002a FSC National Risk Assessment Framework?</t>
  </si>
  <si>
    <t>Consultations with experts have been conducted as required?</t>
  </si>
  <si>
    <t>2.1 a)</t>
  </si>
  <si>
    <t>Where the organisation has access to country/region specific sources they have been used?</t>
  </si>
  <si>
    <t>2.1 b)</t>
  </si>
  <si>
    <t>The organisation has considered all available FSC risk assessments which are under development?</t>
  </si>
  <si>
    <t>2.1 c)</t>
  </si>
  <si>
    <t>The organisation has considered information relevant for its supply area(s) that is received from stakeholders and summarised in the ERA showing how the information was taken into account?</t>
  </si>
  <si>
    <t>The risk specification includes sufficient information to allow the development of adequate control measures?</t>
  </si>
  <si>
    <t>Give name of the person, name and COC code of the organisation responsible.</t>
  </si>
  <si>
    <t>2.2 c)</t>
  </si>
  <si>
    <t>Use of template in RT-COC- Annex B1 is recommended.</t>
  </si>
  <si>
    <t xml:space="preserve">The organisation designate the risk of unassessed areas as either low or unspecified for each risk assessment indicator? </t>
  </si>
  <si>
    <t>The organisation consider unassessed areas as unspecified, until low risk can be determined?</t>
  </si>
  <si>
    <t>NOTE: Risk assessments may be confined to a certain clearly defined scope within the supply area, such as forest type (e.g. plantations) or scale (e.g. small or low-intensity managed forests). In this case, the confined scope must be clearly reflected in the risk assessment.</t>
  </si>
  <si>
    <t>3.3 a)</t>
  </si>
  <si>
    <t>a) For controlled wood categories 1, 2, 4 and 5, the national level is be the broadest level used;</t>
  </si>
  <si>
    <t>3.3 b)</t>
  </si>
  <si>
    <t>b) For controlled wood category 3, the risk assessment has considered the presence of any of the listed ecoregions of HCVs (e.g. Biodiversity Hotspots, Global 200 Ecoregion, Frontier Forest, Intact forest landscapes)?</t>
  </si>
  <si>
    <t xml:space="preserve">Note: Re: a) The organisation may further verify risk designations for its supply area, according to the requirements of this section. </t>
  </si>
  <si>
    <t>FSC-STD-20-011  6.10 c)</t>
  </si>
  <si>
    <t>NB. Minor infractions and issues such as minor geographical deviations from the allotted area of harvesting, late filing of paperwork or small infractions related to transport should not result in a designation of unspecified risk.</t>
  </si>
  <si>
    <t>3.5 a)</t>
  </si>
  <si>
    <t xml:space="preserve">An area is considered unspecified risk when illegal harvesting is a threat to the forest, people or communities? See note.  </t>
  </si>
  <si>
    <t>3.5 b)</t>
  </si>
  <si>
    <t>b) The evaluation of risk for illegal harvesting  includes consideration of at least the following: 
- The perceived level of corruption related to forest activities;
- The degree of transparency about information that is likely to reveal or reduce illegal harvesting if made public;
- The degree to which key data and documents relevant to illegal harvesting exist and are of satisfactory quality; and
- Independent reports about illegal harvesting.</t>
  </si>
  <si>
    <t>Risk assessment indicators in relation to illegal harvesting in Annex B1 have been assessed?</t>
  </si>
  <si>
    <t>NOTE: Traditional rights may include rights which result from a long series of habitual or customary actions, constantly repeated, which have, by such repetition and by uninterrupted acquiescence, acquired the force of a law within a geographical or sociological unit. An example of a traditional right related to forests is access by local communities to forest areas to visit sacred and ritual sites.</t>
  </si>
  <si>
    <t>Risk assessment indicators in relation to Wood harvested in violation of traditional and human rights in Annex B1 have been assessed?</t>
  </si>
  <si>
    <t>Risk assessment indicators in relation to Wood harvested from forest in which high conservation values are threatened by management activities in Annex B1 have been assessed?</t>
  </si>
  <si>
    <t>3.8 a)</t>
  </si>
  <si>
    <t>HCVs that provide basic services of nature in critical situations and those that are fundamental to meeting basic needs of local communities can be considered low risk, if indicators 2.4, and 3.1 and/or 3.2 are met. That is, there are recognisable and equitable processes in place to resolve conflicts of substantial magnitude pertaining to traditional rights including use rights, cultural interests or traditional cultural identity in the supply area concerned.</t>
  </si>
  <si>
    <t>NOTE: The intent of the risk assessment for this category is to reveal risk in regions where there is a significant occurrence of deforestation of natural forests. The organisation is encouraged to seek for guidance from FSC network partners and regional offices on the interpretation of ‘significant rate of loss’ for forests in their countries and regions.</t>
  </si>
  <si>
    <t>Risk assessment indicators in relation to Wood harvested from forests being converted to plantations or non-forest use in Annex B1 have been assessed?</t>
  </si>
  <si>
    <t>Risk assessment indicators in relation to Wood from forests in which genetically modified trees are planted in Annex B1 have been assessed?</t>
  </si>
  <si>
    <t>Risk mitigation - Complete the supplementary report - RT-CW-COC-001</t>
  </si>
  <si>
    <t>Supplementary report - RT-CW-COC-001 has been completed for verification of risk mitigation control measures?</t>
  </si>
  <si>
    <t>PART II QUALITY MANAGEMENT SYSTEM</t>
  </si>
  <si>
    <t>Competence, documentation and records</t>
  </si>
  <si>
    <t>Give name and job title</t>
  </si>
  <si>
    <t xml:space="preserve">The organisation has appointed a management representative to be responsible for the organisation’s conformity with all applicable requirements of this standard? </t>
  </si>
  <si>
    <t>All relevant staff demonstrate awareness of the organisation’s procedures, and competence to implement the applicable requirements of this standard?</t>
  </si>
  <si>
    <t>The organisation has implemented documented procedures covering all applicable requirements of this standard?</t>
  </si>
  <si>
    <t>The organisation has maintained records and documentation demonstrating its conformity with this standard, and has ensured that they are readily available to the auditor?</t>
  </si>
  <si>
    <t>Policy and implementation</t>
  </si>
  <si>
    <t>The organisation retains all relevant records for a minimum of five (5) years?</t>
  </si>
  <si>
    <t xml:space="preserve">The procedure shall include mechanisms (unless otherwise stated in the applicable NRA) for: </t>
  </si>
  <si>
    <t>7.2 a)</t>
  </si>
  <si>
    <t>a) Acknowledging receipt of complaints?</t>
  </si>
  <si>
    <t>7.2 b)</t>
  </si>
  <si>
    <t>b) Informing stakeholders of the complaint procedure, and providing an initial response to complainants within a time period of two (2) weeks?</t>
  </si>
  <si>
    <t>(for an NRA, as indicated in the NRA, for the CNRA, FSC)
NOTE: When a complaint is forwarded to a responsible body, Clauses 7.2. d) - k) do not apply.</t>
  </si>
  <si>
    <t>7.2 c)</t>
  </si>
  <si>
    <t xml:space="preserve">c) Forwarding complaints related to risk designations in the relevant FSC risk assessment to the responsible body? </t>
  </si>
  <si>
    <t>Not applicable if complaint has been forwarded as per c)</t>
  </si>
  <si>
    <t>7.2 d)</t>
  </si>
  <si>
    <t xml:space="preserve">d) Conducting a preliminary assessment for determining whether evidence provided in a complaint is or is not substantial, by assessing the evidence provided against the risk of using material from unacceptable sources;  </t>
  </si>
  <si>
    <t>7.2 e)</t>
  </si>
  <si>
    <t>e) Dialogue with complainants that aims to solve complaints assessed as substantial before further actions are taken;</t>
  </si>
  <si>
    <t>7.2 f)</t>
  </si>
  <si>
    <t>f) Forwarding substantial complaints to the certification body and relevant FSC National Office for the supply area within two (2) weeks of receipt of the complaint. Information on the steps to be taken by the organisation in order to resolve the complaint, as well as how a precautionary approach will be used shall be included with the complaint;</t>
  </si>
  <si>
    <t>7.2 g)</t>
  </si>
  <si>
    <t>g) Employing a precautionary approach towards the continued sourcing of the relevant material while a complaint is pending;</t>
  </si>
  <si>
    <t>7.2  h)</t>
  </si>
  <si>
    <t xml:space="preserve">h) Implementing a verification process (e.g. field verification and/or desk verification) for a complaint assessed as substantial by the organisation, within two (2) months of their receipt; </t>
  </si>
  <si>
    <t>7.2 i)</t>
  </si>
  <si>
    <t>i) Determining the corrective action to be taken by suppliers and the means to enforce its implementation by a supplier if a complaint has been assessed and verified as substantial. If a corrective action cannot be determined and/or enforced, the relevant material and/or suppliers are excluded by the organisation;</t>
  </si>
  <si>
    <t>7.2 j)</t>
  </si>
  <si>
    <t>j) Verifying whether corrective action has been taken by suppliers and whether it is effective;</t>
  </si>
  <si>
    <t>7.2 k)</t>
  </si>
  <si>
    <t>k) Excluding the relevant material and suppliers if no corrective action is taken;</t>
  </si>
  <si>
    <t>7.2 l)</t>
  </si>
  <si>
    <t>l) Informing the complainant, Soil Association, and the relevant FSC National Office of the results of the complaint and any actions taken towards its resolution, and for maintaining copies of relevant correspondence; and</t>
  </si>
  <si>
    <t>7.2 m)</t>
  </si>
  <si>
    <t>m) Recording and filing all complaints received and actions taken.</t>
  </si>
  <si>
    <t>Applicable if the organisation uses  consultation as a control measure (CM) or to verify the adequacy of CMs</t>
  </si>
  <si>
    <t>Annex B</t>
  </si>
  <si>
    <t xml:space="preserve">Minimum requirements for stakeholder consultation </t>
  </si>
  <si>
    <t>Annex B 1.0</t>
  </si>
  <si>
    <t xml:space="preserve">Where a consultation process is conducted, it shall be implemented adequate to the size and scale of the organisation’s operation, based on the following:  </t>
  </si>
  <si>
    <t>Annex B 1.1</t>
  </si>
  <si>
    <t>Stakeholder identification: The organisation identifies affected and interested stakeholders in relation to the forest management activities of their suppliers and the identified risk, including the stakeholder groups listed in Annex J?</t>
  </si>
  <si>
    <t>Annex B 1.2</t>
  </si>
  <si>
    <t>NOTE: Examples of consultation techniques include: arrangements for individual or group meetings, structured interview by telephone, contact by mail or e-mail with a request for written comments to a predetermined set of specific questions.</t>
  </si>
  <si>
    <t>Annex B 1.3</t>
  </si>
  <si>
    <t>Stakeholder consultation: All identified stakeholders are provided access to information that is relevant to the consulted issue no later than six (6) weeks prior to the management activity that is the subject of the consultation. The organisation only excludes information that is considered confidential. Stakeholders are asked to provide their consent to the publication of their comments?</t>
  </si>
  <si>
    <t>Annex B 1.4</t>
  </si>
  <si>
    <t>Stakeholder feedback: Within sixty (60) days after the end of the consultation period, the organisation responds to all stakeholders who participated in the consultation process, to explain how their comments were taken into account?</t>
  </si>
  <si>
    <t>Annex B 1.5</t>
  </si>
  <si>
    <t>Consultation records: The organisation maintains records of the consultation process, including a list of stakeholders consulted and their comments, and evidence that the consultation was carried out in line with the requirements of this standard?</t>
  </si>
  <si>
    <t>Annex B 2.0</t>
  </si>
  <si>
    <t>The organisation shall prepare a summary of the consultation process, which includes:</t>
  </si>
  <si>
    <t>NOTE: The summary of the consultation process is included in the public summary of the certification process, according to Section 6 of this standard.</t>
  </si>
  <si>
    <t>Annex B 2.0 a)</t>
  </si>
  <si>
    <t>a) The areas for which the stakeholder consultation has been conducted (e.g. geo-reference data, state, province, supply unit)?</t>
  </si>
  <si>
    <t>Annex B 2.0 b)</t>
  </si>
  <si>
    <t>b) A list of the stakeholders groups invited by the organisation to participate in the consultation?</t>
  </si>
  <si>
    <t>Annex B 2.0 c)</t>
  </si>
  <si>
    <t>c) A summary of the stakeholder comments received. Comments are only published with prior consent from the consulted stakeholder and not associated with stakeholder names?</t>
  </si>
  <si>
    <t>Annex B 2.0 d)</t>
  </si>
  <si>
    <t>d) A description of how the organisation has taken stakeholder comments into account?</t>
  </si>
  <si>
    <t>Annex B 2.0 e)</t>
  </si>
  <si>
    <t>e) The organisation’s justification for concluding that the material sourced from these areas can be used as controlled material or sold with the FSC Controlled Wood claim?</t>
  </si>
  <si>
    <t xml:space="preserve">Each group specified may be represented by an unlimited number of representatives, subject to balanced consideration of the input received during the consultation. The list is not comprehensive and any other stakeholder groups relevant to the certification process shall be identified and notified. </t>
  </si>
  <si>
    <t>Annex B 3.0 - 3.8</t>
  </si>
  <si>
    <t>Stakeholders that are relevant and according to identified risk (see Annex J), are identified and notified during the consultation process? Also see note in column B.</t>
  </si>
  <si>
    <t>CONTROLLED WOOD CERTIFICATION APPLICATION</t>
  </si>
  <si>
    <r>
      <t xml:space="preserve">Information about all sites included in the scope of the certificate (including head/central office): 
</t>
    </r>
    <r>
      <rPr>
        <b/>
        <u/>
        <sz val="10"/>
        <rFont val="Arial"/>
        <family val="2"/>
      </rPr>
      <t>ALL WHITE SECTIONS TO BE COMPLETED BY THE APPLICANT - INCLUDE AS AN EXTRA SHEET IF MORE SPACE IS NEEDED</t>
    </r>
  </si>
  <si>
    <t>Supplier type e.g. primary, secondary</t>
  </si>
  <si>
    <t>Average length of the non-FSC-certified
supply chain(s)</t>
  </si>
  <si>
    <t>Risk of mixing with non-eligible inputs in supply chain</t>
  </si>
  <si>
    <t>Example: Timber Floors Ltd, Head Office, London</t>
  </si>
  <si>
    <t>Canary Wharf, London, UK</t>
  </si>
  <si>
    <t>2 sawmills, 4 forest supply units</t>
  </si>
  <si>
    <t>No risk of mixing</t>
  </si>
  <si>
    <t xml:space="preserve">UK - 1 sawmill
France - 2 forest supply units &amp; 1 sawmill </t>
  </si>
  <si>
    <t xml:space="preserve">Example: 
Timber Floors Ltd, Bristol Branch. </t>
  </si>
  <si>
    <t>3 sawmills, 2 forest supply units</t>
  </si>
  <si>
    <t xml:space="preserve">UK - n/a
France - 1 forest supply unit &amp; 1 sawmill </t>
  </si>
  <si>
    <t xml:space="preserve">Example:
Timber Floors Ltd, Manchester Branch. </t>
  </si>
  <si>
    <t xml:space="preserve">Not included in CW DDS </t>
  </si>
  <si>
    <t xml:space="preserve">Please complete all of the WHITE sections below
</t>
  </si>
  <si>
    <t>Public summary DDS according to Section 6 of FSC-STD-40-005 V3-0: 
File name and date. 
Attach with this application.</t>
  </si>
  <si>
    <t xml:space="preserve">Who developed the DDS? </t>
  </si>
  <si>
    <t>The organisation or an external party (give details)?</t>
  </si>
  <si>
    <t>Justification for extension application to adapt the DDS to approved FSC risk assessments:</t>
  </si>
  <si>
    <t xml:space="preserve">Normally DDS shall be updated within 6 months of effective date (new FSC Risk Assessment). </t>
  </si>
  <si>
    <t>Justification for exclusion of confidential information relating to field verification (forest or supply chain):</t>
  </si>
  <si>
    <t>Evaluation of justification for excluding confidential information provided by the organisation:</t>
  </si>
  <si>
    <t>TO BE COMPLETED BY SOIL ASSOCIATION AUDITOR</t>
  </si>
  <si>
    <t>To be completed by the soil association auditor with clear conclusion whether justification accepted or not.</t>
  </si>
  <si>
    <t>Evaluation of justification for extension application to adapt the DDS to approved FSC risk assessments with circumstances &amp; timeline:</t>
  </si>
  <si>
    <t>To be completed by the soil association auditor with clear conclusion whether justification accepted or not and agreed timeline.</t>
  </si>
  <si>
    <r>
      <t>TO BE COMPLETED BY SOIL ASSOCIATION AUDITOR
Risk designations were verified by checking consistency against the FSC Global Forest Registry. If organisation classifies sourcing areas differently the auditor has confirmed that the classification is clearly justified and evidenced. 
Field verification (forest level and on-site verification of suppliers in the supply chain) scope included</t>
    </r>
    <r>
      <rPr>
        <i/>
        <sz val="10"/>
        <color indexed="10"/>
        <rFont val="Arial"/>
        <family val="2"/>
      </rPr>
      <t xml:space="preserve">.....give brief details, </t>
    </r>
    <r>
      <rPr>
        <i/>
        <sz val="10"/>
        <rFont val="Arial"/>
        <family val="2"/>
      </rPr>
      <t xml:space="preserve">sampling pool included </t>
    </r>
    <r>
      <rPr>
        <i/>
        <sz val="10"/>
        <color indexed="10"/>
        <rFont val="Arial"/>
        <family val="2"/>
      </rPr>
      <t>#</t>
    </r>
    <r>
      <rPr>
        <i/>
        <sz val="10"/>
        <rFont val="Arial"/>
        <family val="2"/>
      </rPr>
      <t xml:space="preserve"> sites </t>
    </r>
    <r>
      <rPr>
        <i/>
        <sz val="10"/>
        <color indexed="10"/>
        <rFont val="Arial"/>
        <family val="2"/>
      </rPr>
      <t>and justification</t>
    </r>
    <r>
      <rPr>
        <i/>
        <sz val="10"/>
        <rFont val="Arial"/>
        <family val="2"/>
      </rPr>
      <t>.</t>
    </r>
  </si>
  <si>
    <t>To be completed by the soil association auditor.</t>
  </si>
  <si>
    <t>Summary of stakeholder consultation:</t>
  </si>
  <si>
    <r>
      <t xml:space="preserve">TO BE COMPLETED BY SOIL ASSOCIATION AUDITOR
Stakeholders were contacted in </t>
    </r>
    <r>
      <rPr>
        <i/>
        <sz val="10"/>
        <color indexed="10"/>
        <rFont val="Arial"/>
        <family val="2"/>
      </rPr>
      <t xml:space="preserve">geographical area(s). </t>
    </r>
    <r>
      <rPr>
        <i/>
        <sz val="10"/>
        <rFont val="Arial"/>
        <family val="2"/>
      </rPr>
      <t xml:space="preserve">A list of stakeholder groups invited to participate in the consultation, summary of comments received as well as a brief description of how comments were taken into account are provided as an annex to this summary. </t>
    </r>
  </si>
  <si>
    <t>Surveillance audit date:</t>
  </si>
  <si>
    <t>TO BE COMPLETED BY SOIL ASSOCIATION AUDITOR AT SURVEILLANCE</t>
  </si>
  <si>
    <t>Description of significant changes to the DDS:</t>
  </si>
  <si>
    <t>PUBLIC INFORMATION ON FSC DATABASE CONTENTS:</t>
  </si>
  <si>
    <t>Public CW Summary (this form) uploaded to FSC database?</t>
  </si>
  <si>
    <t>e.g. English &amp; French</t>
  </si>
  <si>
    <t>EN or ES + official language of supply area, or most widely spoken by IP (if from specified/unspecified risk areas)</t>
  </si>
  <si>
    <t>Annex H Minimum requirements for expert qualifications (based on FSC-STD-40-005 v3-0 Annex C)</t>
  </si>
  <si>
    <t>1. Experts (including groups of experts) whose expertise is used in risk assessment processes and/or for the development of control measures shall meet the following minimum requirements:</t>
  </si>
  <si>
    <r>
      <t>1.1</t>
    </r>
    <r>
      <rPr>
        <sz val="7"/>
        <rFont val="Times New Roman"/>
        <family val="1"/>
      </rPr>
      <t xml:space="preserve">          </t>
    </r>
    <r>
      <rPr>
        <sz val="11"/>
        <rFont val="Arial"/>
        <family val="2"/>
      </rPr>
      <t>Controlled wood category 1 (Illegally harvested wood)</t>
    </r>
  </si>
  <si>
    <r>
      <t>a)</t>
    </r>
    <r>
      <rPr>
        <sz val="7"/>
        <rFont val="Times New Roman"/>
        <family val="1"/>
      </rPr>
      <t xml:space="preserve">    </t>
    </r>
    <r>
      <rPr>
        <sz val="11"/>
        <rFont val="Arial"/>
        <family val="2"/>
      </rPr>
      <t xml:space="preserve">Expert knowledge on legality in the forestry sector at the national/regional level (See Table A in Annex A), assessed based on demonstrated experience and/or education and/or licenses in the relevant area. </t>
    </r>
  </si>
  <si>
    <t>NOTE: Experts that have relevant knowledge in one area (e.g. one sub-category of law) can only support the risk assessment process and/or the development of control measures for this area of expertise (e.g. for the relevant sub-category of law).</t>
  </si>
  <si>
    <r>
      <t>1.2</t>
    </r>
    <r>
      <rPr>
        <sz val="7"/>
        <rFont val="Times New Roman"/>
        <family val="1"/>
      </rPr>
      <t xml:space="preserve">          </t>
    </r>
    <r>
      <rPr>
        <sz val="11"/>
        <rFont val="Arial"/>
        <family val="2"/>
      </rPr>
      <t>Controlled wood category 2 (Wood harvested in violation of traditional and human rights)</t>
    </r>
  </si>
  <si>
    <r>
      <t>a)</t>
    </r>
    <r>
      <rPr>
        <sz val="7"/>
        <rFont val="Times New Roman"/>
        <family val="1"/>
      </rPr>
      <t xml:space="preserve">    </t>
    </r>
    <r>
      <rPr>
        <sz val="11"/>
        <rFont val="Arial"/>
        <family val="2"/>
      </rPr>
      <t>Expert knowledge on the presence and rights of Indigenous Peoples and/or traditional peoples within the supply area, assessed based on confirmed experience and/or education and/or licenses in the relevant area;</t>
    </r>
  </si>
  <si>
    <r>
      <t>b)</t>
    </r>
    <r>
      <rPr>
        <sz val="7"/>
        <rFont val="Times New Roman"/>
        <family val="1"/>
      </rPr>
      <t xml:space="preserve">    </t>
    </r>
    <r>
      <rPr>
        <sz val="11"/>
        <rFont val="Arial"/>
        <family val="2"/>
      </rPr>
      <t>Knowledge (including awareness) of existing conflicts pertaining to the rights of Indigenous Peoples and traditional peoples;</t>
    </r>
  </si>
  <si>
    <r>
      <t>c)</t>
    </r>
    <r>
      <rPr>
        <sz val="7"/>
        <rFont val="Times New Roman"/>
        <family val="1"/>
      </rPr>
      <t xml:space="preserve">    </t>
    </r>
    <r>
      <rPr>
        <sz val="11"/>
        <rFont val="Arial"/>
        <family val="2"/>
      </rPr>
      <t>Confirmed experience in consultation/mediation with Indigenous Peoples and traditional peoples;</t>
    </r>
  </si>
  <si>
    <r>
      <t>1.3</t>
    </r>
    <r>
      <rPr>
        <sz val="7"/>
        <rFont val="Times New Roman"/>
        <family val="1"/>
      </rPr>
      <t xml:space="preserve">          </t>
    </r>
    <r>
      <rPr>
        <sz val="11"/>
        <rFont val="Arial"/>
        <family val="2"/>
      </rPr>
      <t>Controlled wood category 3 (Wood from forests in which high conservation values are threatened by management activities)</t>
    </r>
  </si>
  <si>
    <r>
      <t>a)</t>
    </r>
    <r>
      <rPr>
        <sz val="7"/>
        <rFont val="Times New Roman"/>
        <family val="1"/>
      </rPr>
      <t xml:space="preserve">    </t>
    </r>
    <r>
      <rPr>
        <sz val="11"/>
        <rFont val="Arial"/>
        <family val="2"/>
      </rPr>
      <t>Expert knowledge on the presence, distribution and/or threats to environmental values within the area under assessment (with a focus on forest ecosystems) confirmed by conservation experience and education and/or relevant licenses; and</t>
    </r>
  </si>
  <si>
    <r>
      <t>b)</t>
    </r>
    <r>
      <rPr>
        <sz val="7"/>
        <rFont val="Times New Roman"/>
        <family val="1"/>
      </rPr>
      <t xml:space="preserve">    </t>
    </r>
    <r>
      <rPr>
        <sz val="11"/>
        <rFont val="Arial"/>
        <family val="2"/>
      </rPr>
      <t>Expert knowledge of forest management practices within the area under assessment, assessed based on confirmed experience and/or education and/or licenses in the relevant area.</t>
    </r>
  </si>
  <si>
    <r>
      <t>1.4</t>
    </r>
    <r>
      <rPr>
        <sz val="7"/>
        <rFont val="Times New Roman"/>
        <family val="1"/>
      </rPr>
      <t xml:space="preserve">          </t>
    </r>
    <r>
      <rPr>
        <sz val="11"/>
        <rFont val="Arial"/>
        <family val="2"/>
      </rPr>
      <t>Controlled wood category 4 (Wood from forests being converted to plantations and non-forest use)</t>
    </r>
  </si>
  <si>
    <r>
      <t>a)</t>
    </r>
    <r>
      <rPr>
        <sz val="7"/>
        <rFont val="Times New Roman"/>
        <family val="1"/>
      </rPr>
      <t xml:space="preserve">    </t>
    </r>
    <r>
      <rPr>
        <sz val="11"/>
        <rFont val="Arial"/>
        <family val="2"/>
      </rPr>
      <t>Expert knowledge about forest management practices within the area under assessment, based on confirmed experience and/or education and/or licenses in the relevant area;</t>
    </r>
  </si>
  <si>
    <r>
      <t>1.5</t>
    </r>
    <r>
      <rPr>
        <sz val="7"/>
        <rFont val="Times New Roman"/>
        <family val="1"/>
      </rPr>
      <t xml:space="preserve">          </t>
    </r>
    <r>
      <rPr>
        <sz val="11"/>
        <rFont val="Arial"/>
        <family val="2"/>
      </rPr>
      <t>Controlled wood category 5 (Wood from forests in which genetically modified trees are planted)</t>
    </r>
  </si>
  <si>
    <t>No specific expert knowledge is required.</t>
  </si>
  <si>
    <t>ANNEX I - STAKEHOLDER SUMMARY REPORT (note: similar issues may be grouped together)</t>
  </si>
  <si>
    <t>Audit (MA, S1 etc..)</t>
  </si>
  <si>
    <t>Stakeholder ref number</t>
  </si>
  <si>
    <t>Supplier/Supply Area</t>
  </si>
  <si>
    <t>Issue category</t>
  </si>
  <si>
    <t>Std ref</t>
  </si>
  <si>
    <t>Positive / 
Negative</t>
  </si>
  <si>
    <t>Issue summary</t>
  </si>
  <si>
    <t>Soil Association response</t>
  </si>
  <si>
    <t>Forest XXX</t>
  </si>
  <si>
    <t>Labour rights</t>
  </si>
  <si>
    <t>Positive</t>
  </si>
  <si>
    <t>Noted</t>
  </si>
  <si>
    <t>Annex J Stakeholder consultation summary</t>
  </si>
  <si>
    <t xml:space="preserve">Stakeholder groups invited to participate in consultation  by Soil Association </t>
  </si>
  <si>
    <t>Geographical area (s) for which the stakeholder consultation was conducted</t>
  </si>
  <si>
    <r>
      <t xml:space="preserve">Mark with a tick for groups which were invited to consult </t>
    </r>
    <r>
      <rPr>
        <sz val="11"/>
        <rFont val="Wingdings"/>
        <charset val="2"/>
      </rPr>
      <t>ü</t>
    </r>
  </si>
  <si>
    <t>e.g. geo-reference data, state, province, supply units</t>
  </si>
  <si>
    <t>Example;
WA, Australia</t>
  </si>
  <si>
    <t>Hokaido, Japan</t>
  </si>
  <si>
    <t>3.1 Economic interests</t>
  </si>
  <si>
    <t>a)    Forest owners and/or managers of large, medium and small forests, and high, medium, and low-intensity managed forests;</t>
  </si>
  <si>
    <t>ü</t>
  </si>
  <si>
    <t>b)    Forest contractors (including loggers);</t>
  </si>
  <si>
    <t>c)    Representatives of forest workers and forest industries;</t>
  </si>
  <si>
    <t xml:space="preserve">d)    Certificate holders. </t>
  </si>
  <si>
    <t>3.2 Social interests</t>
  </si>
  <si>
    <t>a)    NGOs involved or with an interest in social aspects of forest management and other related operations;</t>
  </si>
  <si>
    <t>b)    Forest workers;</t>
  </si>
  <si>
    <t>c)    International, national and local trade/labour unions;</t>
  </si>
  <si>
    <t>d)    Representatives of local communities involved or with an interest in forest management, including those relevant for HCVs 5 and 6;</t>
  </si>
  <si>
    <t>e)    Representatives of Indigenous Peoples and/or traditional peoples (if present and/or holding rights), including those relevant for HCVs 5 and 6;</t>
  </si>
  <si>
    <t>f)     Representatives of recreational interests.</t>
  </si>
  <si>
    <t>3.3 Environmental interests</t>
  </si>
  <si>
    <t>a)    NGOs involved or with an interest in the environmental aspects of forest management. Consultation should target the following areas of interest and expertise:</t>
  </si>
  <si>
    <t xml:space="preserve">-     Biological diversity </t>
  </si>
  <si>
    <t>-     Water and soil</t>
  </si>
  <si>
    <t>-     HCVs 1-4</t>
  </si>
  <si>
    <t>b) Local communities and Indigenous Peoples’ representatives (HCVs 5 and 6).</t>
  </si>
  <si>
    <t>3.4 FSC-accredited certification bodies active in the country</t>
  </si>
  <si>
    <t>3.5 National and state forest agencies</t>
  </si>
  <si>
    <t>3.6 Experts with expertise in controlled wood categories</t>
  </si>
  <si>
    <t>3.7 Research institutions and universities</t>
  </si>
  <si>
    <t>3.8 FSC regional offices, FSC network partners, registered standard development groups and NRA working groups in the region[1].</t>
  </si>
  <si>
    <t>...Add other stakeholder groups…</t>
  </si>
  <si>
    <t>[1] Africa, Asia and Pacific, Europe, Europe and Russia (CIS), Latin America and North America (as of 2015).</t>
  </si>
  <si>
    <t>FSC® Controlled Wood Desk Review of Scope</t>
  </si>
  <si>
    <t>4i. Pt 1</t>
  </si>
  <si>
    <t>4i. Pt 2</t>
  </si>
  <si>
    <t>FSC® Controlled Wood Audit</t>
  </si>
  <si>
    <t>Controlled Wood - Public Summary</t>
  </si>
  <si>
    <t>H.</t>
  </si>
  <si>
    <t>Minimum requirements for expert qualifications</t>
  </si>
  <si>
    <t xml:space="preserve">I. </t>
  </si>
  <si>
    <t>Stakeholder Consultation Record</t>
  </si>
  <si>
    <t>J.</t>
  </si>
  <si>
    <t>Stakeholder Consultation Groups</t>
  </si>
  <si>
    <t>a) A description of the supply area(s) and respective risk designation(s).</t>
  </si>
  <si>
    <t>b) Reference to the applicable FSC risk assessment.</t>
  </si>
  <si>
    <t>d) The procedure for filing complaints, and</t>
  </si>
  <si>
    <t>e) Contact information of the person or position responsible for addressing complaints.</t>
  </si>
  <si>
    <t>a) The control measures implemented by the organisation, by risk assessment indicator.</t>
  </si>
  <si>
    <t>b) The organisation’s summary of the consultation process(es) performed according to Annex B, if applicable.</t>
  </si>
  <si>
    <t>c) Information on the engagement of one or more experts in the development of control measures, if applicable.</t>
  </si>
  <si>
    <t>d) A summary of the organisation’s findings from field verification undertaken as a control measure, if applicable, and steps taken by the organisation to address identified non conformities where they occurred, unless confidential.  Has the organisation provided a justification for the exclusion of confidential information?</t>
  </si>
  <si>
    <t>PART I DUE DILIGENCE SYSTEM</t>
  </si>
  <si>
    <t>Implementation and maintenance of a Due Diligence System</t>
  </si>
  <si>
    <t>The organisation has documented the scope, dates, and staff involved in internal audits?</t>
  </si>
  <si>
    <t>The organisation has not used material from supply chains where ineffectiveness of the DDS leads, or may lead to, non-eligible inputs entering production?</t>
  </si>
  <si>
    <t>The organisation shall obtain, document and maintain the following up-to-date information on material</t>
  </si>
  <si>
    <t>No financial discrimination of women by suppliers</t>
  </si>
  <si>
    <t>2 suppliers, 4 sub suppliers</t>
  </si>
  <si>
    <t>3 suppliers, 2 sub suppliers</t>
  </si>
  <si>
    <t>A single extension of up to 2 months if justified by circumstances beyond the control of the organisation. If approval has been given - state date and name of person at Soil Association (must be Certification Manager or Technical Manager) info found in B2 CW application/summary</t>
  </si>
  <si>
    <t>If 23.24 only applies then this can be marked as n/a</t>
  </si>
  <si>
    <t>SA shall notify the FSC Supply Chain Integrity Program (fiber-testing@fsc.org) regarding participation of the organisation in the FSC Fibre Testing Program, where applicable.</t>
  </si>
  <si>
    <t xml:space="preserve">Give names and roles of people interviewed and details of points discussed. </t>
  </si>
  <si>
    <t>The organisation has reviewed, and if necessary, revised its DDS at least annually, and whenever changes have occurred that affect the relevance, effectiveness or adequacy of the DDS?</t>
  </si>
  <si>
    <t>For co-products, an organisation located within the European Union is allowed to classify another country in the European Union as low risk in its own risk assessment for controlled wood category 1 if the following are met:
a) The round wood from which the co-products originate has been harvested in the European Union;
b) The co-products are produced and supplied by a supplier located in the European Union;
c) The supplier of the co-products provides all necessary information as required by the EUTR and Section 2 of this standard; and
d) The organisation sourcing co-products and applying this requirement agrees in writing to participate in the FSC Supply Chain Integrity Program (fiber-testing@fsc.org). Agreements shall be sent to the FSC Quality Assurance Unit. Annex F may be used in the implementation of this requirement.</t>
  </si>
  <si>
    <t>Not applicable if complaint has been forwarded as per c)
NOTE: This includes a description of how the precautionary approach is employed by the organisation when a complaint is active.
NOTE: A complaints is pending if it has been considered to be substantial (according to Clause 7.2 d), and effective corrective action (according to Clauses 7.2 h-k) has not yet been taken.</t>
  </si>
  <si>
    <t xml:space="preserve">NOTE: Suppliers and sub-suppliers are not expected to implement this standard, and it is responsibility of the organisation to ensure conformity. The organisation may request suppliers to follow part(s) of this standard to achieve conformity. </t>
  </si>
  <si>
    <t xml:space="preserve">NOTE: The confidential nature of the information may be determined by the legislation that the organisation must be in compliance with. Commercially sensitive information, and the names of individual landholders may be treated as confidential. </t>
  </si>
  <si>
    <t>To be completed by Soil Association</t>
  </si>
  <si>
    <t xml:space="preserve">e.g. Verification programme evaluated at the sawmill at MA and low risk conclusion approved. Sawmill has a valid FSC COC certificate. While the certificate continues to be valid no further verification by the SA auditor will be necessary. </t>
  </si>
  <si>
    <t xml:space="preserve">
</t>
  </si>
  <si>
    <t>Soil Association Certification Ltd is accredited for PEFC by UKAS: Accreditation No. 0107
PEFC™ Licence Code PEFC / 16-44-917</t>
  </si>
  <si>
    <t>List people (name and position) present at opening meeting (include Auditor (team)).</t>
  </si>
  <si>
    <t>FSC-STD-40-004 V3-0   
FSC-STD-50-001 V1-2</t>
  </si>
  <si>
    <t>FSC-STD-40-004 V3-0 1.1a.</t>
  </si>
  <si>
    <t>FSC-STD-40-004 V3-0 1.6.</t>
  </si>
  <si>
    <t>Where non-conforming product is identified the Company shall:
a) notify its certification body and all affected direct customers in writing within five business days of the non-conforming product identification, and maintain records of that notice;
b) analyse causes for occurrence of non-conforming products, and implement measures to prevent its reoccurrence;
c) cooperate with its certification body in order to allow the certification body to confirm that appropriate actions were taken to correct the non-conformity.</t>
  </si>
  <si>
    <t>FSC-STD-40-004 V3-0 2.4</t>
  </si>
  <si>
    <t>CoC Management System</t>
  </si>
  <si>
    <r>
      <t xml:space="preserve">Multiple site or Group audit comments </t>
    </r>
    <r>
      <rPr>
        <b/>
        <u/>
        <sz val="10"/>
        <rFont val="Arial"/>
        <family val="2"/>
      </rPr>
      <t>must be</t>
    </r>
    <r>
      <rPr>
        <sz val="10"/>
        <rFont val="Arial"/>
        <family val="2"/>
      </rPr>
      <t xml:space="preserve"> recorded separately for each site/group member evaluated.</t>
    </r>
  </si>
  <si>
    <r>
      <t xml:space="preserve">How does the company access the FSC standards which they are audited against/ NB. Web links to all FSC standards are sent to COC applicants in the document 'guidance for applicants' IP-COC-001.
</t>
    </r>
    <r>
      <rPr>
        <b/>
        <sz val="8"/>
        <color indexed="10"/>
        <rFont val="Arial"/>
        <family val="2"/>
      </rPr>
      <t>The Absence of access to the Standards shall result in a Pre-Condition/Major Condition.</t>
    </r>
  </si>
  <si>
    <t>FSC-STD-40-004 V3-0 1.2.</t>
  </si>
  <si>
    <t>Eligibility Criteria for Single, Multiple site or Group Certification</t>
  </si>
  <si>
    <t>FSC-STD-40-004 V3-0 1.3.</t>
  </si>
  <si>
    <t>The Absence of a signed declaration form shall result in a Pre-Condition/Major Condition.</t>
  </si>
  <si>
    <r>
      <t xml:space="preserve">Has the company demonstrated its commitment to the Values of FSC as defined in the 'Policy for the Association of Organisations with FSC' (FSC-POL-01-004)?
</t>
    </r>
    <r>
      <rPr>
        <b/>
        <i/>
        <sz val="10"/>
        <rFont val="Arial"/>
        <family val="2"/>
      </rPr>
      <t>Please record Person and Date of signature.</t>
    </r>
  </si>
  <si>
    <t>FSC-STD-40-004 V3-0 1.4.</t>
  </si>
  <si>
    <t>NOTE: Other certifications and enforcement of local legislation on OHAS that cover the elements required in Clause 1.4 may be used as evidence of conformity to this requirement (i.e. the organisation may be considered as automatically meeting Clause 1.4).</t>
  </si>
  <si>
    <t>(a) acknowledge receipt of the complaint within two (2) weeks of receiving the complaint.
(b) investigate the complaint and specify proposed actions in response to the complaint within three (3) months.  If more time is needed the complainant and company's CB shall be notified.
(c) take appropriate actions with respect to complaints and any deficiencies found in processes that affect conformity to the certification requirements.
(d) notify the complainant and the organisation's certification body when the complaint is considered to be successfully addressed and closed.</t>
  </si>
  <si>
    <t>8.3.1 (f)
8.4.1 (g)
8.7.1
8.7.2</t>
  </si>
  <si>
    <t>FSC-STD-40-004 V3-0 1.6 a -c.</t>
  </si>
  <si>
    <r>
      <t xml:space="preserve">Standards to be used in assessment.
</t>
    </r>
    <r>
      <rPr>
        <i/>
        <sz val="9"/>
        <rFont val="Arial"/>
        <family val="2"/>
      </rPr>
      <t>Please add other standards as appropriate, e.g. CW, Mutiple Site, etc.</t>
    </r>
  </si>
  <si>
    <t>A certificate shall be issued to the company that has direct management responsibility for the Chain of Custody system under their control.</t>
  </si>
  <si>
    <r>
      <t xml:space="preserve">Has the company provided samples of </t>
    </r>
    <r>
      <rPr>
        <b/>
        <sz val="10"/>
        <rFont val="Arial"/>
        <family val="2"/>
      </rPr>
      <t>FSC transaction data</t>
    </r>
    <r>
      <rPr>
        <sz val="10"/>
        <rFont val="Arial"/>
        <family val="2"/>
      </rPr>
      <t>, upon request, by the Soil Association?</t>
    </r>
  </si>
  <si>
    <t>The Company shall support transaction verification conducted by its CB and Accreditation Services International (ASI), by providing samples of FSC transaction data as requested by the CB.</t>
  </si>
  <si>
    <t xml:space="preserve">Organisational structure, responsibilities and authorities relating to COC are required. 
For multi-site organisations,  PEFC ST 2002:2013 Appendix 2: Implementation of the chain of custody standard by multisite organisations </t>
  </si>
  <si>
    <t>The Company shall maintain up-to-date information about all suppliers who are supplying materials used for FSC product groups, including names, certification code (if applicable), and materials supplied.</t>
  </si>
  <si>
    <t>Does the Company maintain an up-to-date record of all suppliers?</t>
  </si>
  <si>
    <t>The Company shall have procedures in place to check the supplier's sale and/or delivery documentation.</t>
  </si>
  <si>
    <r>
      <t xml:space="preserve">Material Receipt and Storage (Goods Received / In), including:
</t>
    </r>
    <r>
      <rPr>
        <i/>
        <sz val="9"/>
        <rFont val="Arial"/>
        <family val="2"/>
      </rPr>
      <t xml:space="preserve">a. the supplied material type and quantities match the supplier documents
b. the FSC claim is specified
c. the supplier's FSC CoC or CW code is specified </t>
    </r>
  </si>
  <si>
    <t xml:space="preserve">How does the Company ensure or physically check that only eligible inputs and the correct material categories are used in FSC/PEFC product groups? </t>
  </si>
  <si>
    <t>Information about all sites included in the scope of the certificate (including head/central office).  ALL Columns below to be completed by Auditor.</t>
  </si>
  <si>
    <t>FSC-STD-40-004 V3-0 2.7</t>
  </si>
  <si>
    <t>Is material reclaimed (from primary or secondary processing) at the Company's site classified as the same or lower material category as the input from which it was generated?</t>
  </si>
  <si>
    <r>
      <t xml:space="preserve">Is the material produced on-site (through secondary manufacturing process) considered as pre-consumer reclaimed </t>
    </r>
    <r>
      <rPr>
        <b/>
        <i/>
        <sz val="10"/>
        <rFont val="Arial"/>
        <family val="2"/>
      </rPr>
      <t>ONLY</t>
    </r>
    <r>
      <rPr>
        <sz val="10"/>
        <rFont val="Arial"/>
        <family val="2"/>
      </rPr>
      <t xml:space="preserve"> in cases where it could not be re-used?</t>
    </r>
  </si>
  <si>
    <t>If the Company is classifying existing stock as eligible input, are they able to demonstrate that the materials meet the FSC sourcing requirements?  How?</t>
  </si>
  <si>
    <t>Only applicable at MA.</t>
  </si>
  <si>
    <t>The Company shall demonstrate that the FSC inputs are supplied under a valid FSC Supplier certificate and that volumes are maintained and procedures followed.</t>
  </si>
  <si>
    <t>FSC-STD-40-004 V3-0 2.8</t>
  </si>
  <si>
    <r>
      <rPr>
        <b/>
        <sz val="8"/>
        <rFont val="Arial"/>
        <family val="2"/>
      </rPr>
      <t>Example:</t>
    </r>
    <r>
      <rPr>
        <sz val="8"/>
        <rFont val="Arial"/>
        <family val="2"/>
      </rPr>
      <t xml:space="preserve">
A signature on the Delivery Notes AND/OR interview with Goods In personnel during a site visit to determine how delivery information is confirmed and enters the material/ voume accountig and processing records.</t>
    </r>
  </si>
  <si>
    <r>
      <rPr>
        <b/>
        <sz val="8"/>
        <rFont val="Arial"/>
        <family val="2"/>
      </rPr>
      <t>E.g. confirm:</t>
    </r>
    <r>
      <rPr>
        <sz val="8"/>
        <rFont val="Arial"/>
        <family val="2"/>
      </rPr>
      <t xml:space="preserve">
</t>
    </r>
    <r>
      <rPr>
        <i/>
        <sz val="8"/>
        <rFont val="Arial"/>
        <family val="2"/>
      </rPr>
      <t>i) FSC 100% inputs for FSC 100% output claim.
Ii) FSC Recycled x%, FSC Recycled Credit, pre-consumer reclaimed, post-consumer reclaimed inputs for FSC Recycled x%/FSC Recycled Credit output claim.</t>
    </r>
  </si>
  <si>
    <t>Material Handling</t>
  </si>
  <si>
    <t>In cases where there is risk of non-eligible inputs entering FSC product groups, the organisation shall implement one or more of the following segregation methods:
a. physical separation of materials;
b. temporal separation of materials;
c. identification of materials.</t>
  </si>
  <si>
    <t>FSC Material and Product Records</t>
  </si>
  <si>
    <r>
      <t xml:space="preserve">Material Accounting Record
</t>
    </r>
    <r>
      <rPr>
        <sz val="10"/>
        <rFont val="Arial"/>
        <family val="2"/>
      </rPr>
      <t>The Company shall maintain up-to-date material accounting records (e.g. spreadsheets, production control software) of materials and products in the scope of the FSC certificate, including:</t>
    </r>
  </si>
  <si>
    <t>FSC-STD-40-004 V3-0 4.2a, 4.2b</t>
  </si>
  <si>
    <t>Purchase document number for inputs and sales document number for outputs.</t>
  </si>
  <si>
    <t>Date for inputs and outputs.</t>
  </si>
  <si>
    <t>If volume or weight is not available e.g. for traders, number of pieces will suffice.</t>
  </si>
  <si>
    <t xml:space="preserve">Input material category, including the percentage or credit claim (if applicable).  </t>
  </si>
  <si>
    <t>FSC-STD-40-004 V3-0 4.2a.</t>
  </si>
  <si>
    <t xml:space="preserve">Output claim. </t>
  </si>
  <si>
    <t>FSC-STD-40-004 V3-0 4.2b.</t>
  </si>
  <si>
    <t>Output claim period or Job Order.</t>
  </si>
  <si>
    <t>Describe how this information is maintained and reference examples in Worksheets 4b Supplier Docs and 4c Company Sales Docs.</t>
  </si>
  <si>
    <t>FSC-STD-40-004 V3-0 4.3.</t>
  </si>
  <si>
    <r>
      <rPr>
        <b/>
        <sz val="8"/>
        <rFont val="Arial"/>
        <family val="2"/>
      </rPr>
      <t>Note:</t>
    </r>
    <r>
      <rPr>
        <sz val="8"/>
        <rFont val="Arial"/>
        <family val="2"/>
      </rPr>
      <t xml:space="preserve"> the organisation which is receiving a single delivery of material with two claims relating to two different certification schemes (e.g. PEFC/SFI certified) either establishes a credit account for the multiple claim (PEFC/SFI certified) or decides, for a single delivery, which claim ( either PEFC or SFI) will be entered into the respective volume credit account.  </t>
    </r>
  </si>
  <si>
    <r>
      <t xml:space="preserve">Note: </t>
    </r>
    <r>
      <rPr>
        <sz val="8"/>
        <rFont val="Arial"/>
        <family val="2"/>
      </rPr>
      <t>this can be done by establishing a single accounting record for these materials which clearly identifies the quantities of materials and products and the respective certification claim(s) applied to outputs.  The Company should enable the CB to assess against this requirement if other means are used.</t>
    </r>
  </si>
  <si>
    <r>
      <t xml:space="preserve">If the Company is certified to </t>
    </r>
    <r>
      <rPr>
        <b/>
        <sz val="10"/>
        <rFont val="Arial"/>
        <family val="2"/>
      </rPr>
      <t>FSC AND other forestry certification schemes</t>
    </r>
    <r>
      <rPr>
        <sz val="10"/>
        <rFont val="Arial"/>
        <family val="2"/>
      </rPr>
      <t xml:space="preserve">, and input and outputs may simultaneously carry claims from both schemes, how does the Company demonstrate that products are not </t>
    </r>
    <r>
      <rPr>
        <b/>
        <sz val="10"/>
        <rFont val="Arial"/>
        <family val="2"/>
      </rPr>
      <t>SOLD</t>
    </r>
    <r>
      <rPr>
        <sz val="10"/>
        <rFont val="Arial"/>
        <family val="2"/>
      </rPr>
      <t xml:space="preserve"> multiple times?</t>
    </r>
  </si>
  <si>
    <t>For each Product Group the Company shall prepare reports of annual volume summaries, covering:</t>
  </si>
  <si>
    <t>Do the annual volume summaries cover the period since the previous reporting period?</t>
  </si>
  <si>
    <t>FSC-STD-40-004 V3-0 4.4.</t>
  </si>
  <si>
    <t>FSC-STD-40-004 V3-0 4.1, 4.4</t>
  </si>
  <si>
    <t>FSC-STD-40-004 V3-0 5.1f.</t>
  </si>
  <si>
    <t>FSC-STD-40-004 V3-0 5.1g.</t>
  </si>
  <si>
    <t>7.1.3f.</t>
  </si>
  <si>
    <t>7.1.3g.</t>
  </si>
  <si>
    <t>G.</t>
  </si>
  <si>
    <t>Broadleaf Species List</t>
  </si>
  <si>
    <t>Conifer Species List</t>
  </si>
  <si>
    <t>FSC-STD-20-011 V4-0 PART III, Table B.  4h) i</t>
  </si>
  <si>
    <t>FSC-STD-20-011 V4-0 PART III, Table B.  4h) ii</t>
  </si>
  <si>
    <t>FSC-STD-20-011 V4-0, Table B. 3. c).</t>
  </si>
  <si>
    <t>FSC-STD-20-011 V4-0, Table B. 3. d).</t>
  </si>
  <si>
    <t>FSC-STD-20-011 V4-0, Table B. 4. b).</t>
  </si>
  <si>
    <t>FSC-STD-20-011 V4-0 4. d).
FSC-STD-40-004 V3-0, 1.5.</t>
  </si>
  <si>
    <r>
      <t xml:space="preserve">Has the Company received any </t>
    </r>
    <r>
      <rPr>
        <b/>
        <sz val="10"/>
        <rFont val="Arial"/>
        <family val="2"/>
      </rPr>
      <t>complaints</t>
    </r>
    <r>
      <rPr>
        <sz val="10"/>
        <rFont val="Arial"/>
        <family val="2"/>
      </rPr>
      <t xml:space="preserve"> in relation to the FSC </t>
    </r>
    <r>
      <rPr>
        <b/>
        <sz val="10"/>
        <rFont val="Arial"/>
        <family val="2"/>
      </rPr>
      <t>OR</t>
    </r>
    <r>
      <rPr>
        <sz val="10"/>
        <rFont val="Arial"/>
        <family val="2"/>
      </rPr>
      <t xml:space="preserve"> PEFC COC? 
If 'Yes' have FSC </t>
    </r>
    <r>
      <rPr>
        <b/>
        <sz val="10"/>
        <rFont val="Arial"/>
        <family val="2"/>
      </rPr>
      <t>OR</t>
    </r>
    <r>
      <rPr>
        <sz val="10"/>
        <rFont val="Arial"/>
        <family val="2"/>
      </rPr>
      <t xml:space="preserve"> PEFC requirements been followed (see FSC/PEFC Guidance)?</t>
    </r>
  </si>
  <si>
    <t>FSC-STD-40-004 V3-0. 5.7.</t>
  </si>
  <si>
    <t>There exists clear information linking the supplementary documentation to the sales or delivery documents;</t>
  </si>
  <si>
    <t xml:space="preserve">FSC-STD-40-004 V3-0. 5.7.a) </t>
  </si>
  <si>
    <t>There is no risk that the customer will misinterpret which products are or are not FSC certified in the supplementary documentation;</t>
  </si>
  <si>
    <t xml:space="preserve">FSC-STD-40-004 V3-0. 5.7.b) </t>
  </si>
  <si>
    <t xml:space="preserve">FSC-STD-40-004 V3-0. 5.7.c) </t>
  </si>
  <si>
    <t>Where sales documents contain multiple products with different FSC claims, each product shall be cross-referenced to the associated FSC claim provided in the supplementary documentation.</t>
  </si>
  <si>
    <t>Please provide examples.</t>
  </si>
  <si>
    <t>Has the Company obtained permission from the SA to implement supplementary documentation?</t>
  </si>
  <si>
    <r>
      <t xml:space="preserve">Sales Transfer Without Claims/Codes
</t>
    </r>
    <r>
      <rPr>
        <sz val="10"/>
        <rFont val="Arial"/>
        <family val="2"/>
      </rPr>
      <t>If the Company does not include the FSC claim and/or certificate code in sales or delivery documents, have the following criteria been implemented through supplementary documentation?</t>
    </r>
  </si>
  <si>
    <r>
      <t xml:space="preserve">Sale of Custom Made Products
</t>
    </r>
    <r>
      <rPr>
        <sz val="10"/>
        <rFont val="Arial"/>
        <family val="2"/>
      </rPr>
      <t>Where a Company sells custom manufactured FSC products (e.g. joinery, construction company) that do not list FSC-certified products on the invoice, supplymentary documents may be issued, and shall include the following:</t>
    </r>
  </si>
  <si>
    <t xml:space="preserve">FSC-STD-40-004 V3-0. 5.8.a) </t>
  </si>
  <si>
    <t xml:space="preserve">FSC-STD-40-004 V3-0. 5.8.b) </t>
  </si>
  <si>
    <t xml:space="preserve">FSC-STD-40-004 V3-0. 5.8.c) </t>
  </si>
  <si>
    <t>Reference information sufficient to link the service invoice(s) to the supplementary document;</t>
  </si>
  <si>
    <t>A list of the FSC-certified components used with the related quantities and FSC claims;</t>
  </si>
  <si>
    <t>The certificate code of the organisation.</t>
  </si>
  <si>
    <t>Timber Legality Legislation</t>
  </si>
  <si>
    <t>FSC-STD-40-004 V3-0. 6.1, b.</t>
  </si>
  <si>
    <t xml:space="preserve">The form and frequency of providing this information may be agreed between the company and the requester.  </t>
  </si>
  <si>
    <r>
      <t xml:space="preserve">Has the Company provided the following information </t>
    </r>
    <r>
      <rPr>
        <b/>
        <u/>
        <sz val="10"/>
        <rFont val="Arial"/>
        <family val="2"/>
      </rPr>
      <t>when it has been requested</t>
    </r>
    <r>
      <rPr>
        <b/>
        <sz val="10"/>
        <rFont val="Arial"/>
        <family val="2"/>
      </rPr>
      <t xml:space="preserve"> by the Customer/FSC certified organisations further down the supply chain?</t>
    </r>
  </si>
  <si>
    <t>ii. Inform their customers about pre-consumer reclaimed wood in the product and support their due diligence system?</t>
  </si>
  <si>
    <t>FSC-STD-40-004 V3-0. 6.1, c, i.</t>
  </si>
  <si>
    <t>FSC-STD-40-004 V3-0. 6.1, c, ii.</t>
  </si>
  <si>
    <r>
      <t xml:space="preserve">i. only include pre-consumer reclaimed wood materials that conform to FSC Controlled Wood requirements in accordance with FSC-STD-40-005; </t>
    </r>
    <r>
      <rPr>
        <b/>
        <sz val="10"/>
        <rFont val="Arial"/>
        <family val="2"/>
      </rPr>
      <t>OR</t>
    </r>
  </si>
  <si>
    <r>
      <t xml:space="preserve">Does the Company ensure that FSC-certified products containing </t>
    </r>
    <r>
      <rPr>
        <b/>
        <sz val="10"/>
        <rFont val="Arial"/>
        <family val="2"/>
      </rPr>
      <t>Pre-consumer reclaimed wood</t>
    </r>
    <r>
      <rPr>
        <sz val="10"/>
        <rFont val="Arial"/>
        <family val="2"/>
      </rPr>
      <t xml:space="preserve"> (except reclaimed paper) </t>
    </r>
    <r>
      <rPr>
        <b/>
        <sz val="10"/>
        <rFont val="Arial"/>
        <family val="2"/>
      </rPr>
      <t>either:</t>
    </r>
  </si>
  <si>
    <r>
      <rPr>
        <b/>
        <sz val="10"/>
        <rFont val="Arial"/>
        <family val="2"/>
      </rPr>
      <t xml:space="preserve">Transfer System
</t>
    </r>
    <r>
      <rPr>
        <sz val="10"/>
        <rFont val="Arial"/>
        <family val="2"/>
      </rPr>
      <t xml:space="preserve">i. This system transfer the FSC claims of input materials directly to the output products.  Through segregation from ineligible materials, the link between input and output material is assured through all stages of the organisation's processes.
ii. This system can be applied to all types of product groups, FSC claims, and activities.
iii. There are no valid output claims for pre-consumer reclaimed wood since it is not considered an eligible input in the transfer system.
</t>
    </r>
    <r>
      <rPr>
        <b/>
        <sz val="10"/>
        <rFont val="Arial"/>
        <family val="2"/>
      </rPr>
      <t>NOTE:</t>
    </r>
    <r>
      <rPr>
        <sz val="10"/>
        <rFont val="Arial"/>
        <family val="2"/>
      </rPr>
      <t xml:space="preserve"> Non-timber forest products used for food and medicinal purposes are restricted to the transfer system only.</t>
    </r>
  </si>
  <si>
    <t>FSC-STD-40-004 V3-0 8.1</t>
  </si>
  <si>
    <t>FSC-STD-40-004 V3-0 8.2</t>
  </si>
  <si>
    <t>FSC-STD-40-004 V3-0 8.3</t>
  </si>
  <si>
    <t>FSC-STD-40-004 V3-0. 7.2. a.</t>
  </si>
  <si>
    <t>FSC-STD-40-004 V3-0. 7.2. b.</t>
  </si>
  <si>
    <t>Does the Company ensure that all products are made of the same input material OR same combination of input materials?</t>
  </si>
  <si>
    <t>All products shall have the same conversion factor.  If not, they may still be grouped under the same product group, but the applicable conversion factors shall be applied to the corresponding products for the calculation fo the amount of output products that can be sold with FSC percentag or FSC credit claims.</t>
  </si>
  <si>
    <t>All products shall be made of the same input materials (e.g. pine lumber) or same combination of input materials (e.g. a product group of veneered particle boards, where all products are made of a combination of particle boards and veneer of equivalent species).</t>
  </si>
  <si>
    <t>a. belong to the same product type (see Annex D).</t>
  </si>
  <si>
    <t>FSC-STD-40-004 V3-0 7.1a.</t>
  </si>
  <si>
    <t>FSC-STD-40-004 V3-0 7.1b.</t>
  </si>
  <si>
    <t>Where a Company is using the percentage or credit system, does the company ensure the following conditions are applied to the product groups:</t>
  </si>
  <si>
    <t>i. all products have the same conversion factor, OR
ii. the conversion factors are applied to the corresponding products for the calculation of the amount of output products?</t>
  </si>
  <si>
    <t>FSC-STD-40-004 V3-0 7.1
FSC-STD-40-004 V3-0 7.3a.</t>
  </si>
  <si>
    <t>FSC-STD-40-004 V3-0 7.3b.</t>
  </si>
  <si>
    <t>FSC-STD-40-004 V3-0 7.3c.</t>
  </si>
  <si>
    <t>d. includes species (scientific and common names), where  the species information designates the product characteristics.</t>
  </si>
  <si>
    <t>8.3.1</t>
  </si>
  <si>
    <t>Has the Company established and maintained an up-to-date list of product groups (for the purpose of controlling FSC/PEFC output claims and labelling), that:</t>
  </si>
  <si>
    <t>b. are controlled according to the same FSC/PEFC control (management) system.</t>
  </si>
  <si>
    <r>
      <t xml:space="preserve">c. includes the applicable FSC/PEFC claims for outputs.  
</t>
    </r>
    <r>
      <rPr>
        <i/>
        <sz val="10"/>
        <rFont val="Arial"/>
        <family val="2"/>
      </rPr>
      <t>May also indicate products that are eligible to carry the FSC Small and Community Label.</t>
    </r>
  </si>
  <si>
    <t>FSC refs as follows: FSC-STD-40-004 V3-0, FSC-STD-40-201 FSC-STD-40-005</t>
  </si>
  <si>
    <t>Has the Company specified a claim period or job order for each product group - so that a single FSC percentage claim can be made?</t>
  </si>
  <si>
    <t>FSC-STD-40-004 V3-0, 9.1</t>
  </si>
  <si>
    <t>For FSC Mix and FSC Recycled inputs, has the Company used the percentage claim or credit claim stated on the supplier invoice to determine the quantity of claim-contributing inputs?</t>
  </si>
  <si>
    <t>FSC-STD-40-004 V3-0, 9.2</t>
  </si>
  <si>
    <r>
      <rPr>
        <b/>
        <sz val="8"/>
        <rFont val="Arial"/>
        <family val="2"/>
      </rPr>
      <t>NOTE:</t>
    </r>
    <r>
      <rPr>
        <sz val="8"/>
        <rFont val="Arial"/>
        <family val="2"/>
      </rPr>
      <t xml:space="preserve"> Material with a credit claim shall be used by its full quantity as claim-contributing input.</t>
    </r>
  </si>
  <si>
    <r>
      <rPr>
        <b/>
        <sz val="8"/>
        <rFont val="Arial"/>
        <family val="2"/>
      </rPr>
      <t>FSC% = QC/QT x 100</t>
    </r>
    <r>
      <rPr>
        <sz val="8"/>
        <rFont val="Arial"/>
        <family val="2"/>
      </rPr>
      <t xml:space="preserve">
FSC% = FSC percentage
QC = Quantity of claim-contributing inputs
QT = Total quantity of forest-based inputs</t>
    </r>
  </si>
  <si>
    <t>FSC-STD-40-004 V3-0, 9.3</t>
  </si>
  <si>
    <r>
      <t>MULTIPLE PHYSICAL SITES:</t>
    </r>
    <r>
      <rPr>
        <b/>
        <i/>
        <sz val="10"/>
        <rFont val="Arial"/>
        <family val="2"/>
      </rPr>
      <t xml:space="preserve"> the following criteria shall apply where the percentage system is applied at the level of multiple physical sites:</t>
    </r>
  </si>
  <si>
    <t>FSC-STD-40-004 V3-0, 9.4 a.</t>
  </si>
  <si>
    <t>FSC-STD-40-004 V3-0, 9.4 b.</t>
  </si>
  <si>
    <t>FSC-STD-40-004 V3-0, 9.4 c.</t>
  </si>
  <si>
    <t>FSC-STD-40-004 V3-0, 9.4 d.</t>
  </si>
  <si>
    <t>FSC-STD-40-004 V3-0, 9.4 e.</t>
  </si>
  <si>
    <t>FSC will monitor the environmental, social and economic benefits and costs of the application of the percentage system at a multiple site level and re-evaluate after two years.  Organisations applying the percentage system at a multiple site level are required to participate in this monitoring process by providing the information as requested by FSC.</t>
  </si>
  <si>
    <t>FSC-STD-40-004 V3-0, 9.5.</t>
  </si>
  <si>
    <t>a) single percentage:- the input to the same claim period or job order.
b) rolling average percentage:- the input to a specified number of previous claim periods.</t>
  </si>
  <si>
    <t>FSC-STD-40-004 V3-0, 9.6.</t>
  </si>
  <si>
    <t>For each Product Group, please confirm that the Company is using the 'single percentage' or 'rolling average percentage' calculation.</t>
  </si>
  <si>
    <t>FSC-STD-40-004 V3-0, 9.7.</t>
  </si>
  <si>
    <r>
      <rPr>
        <u/>
        <sz val="10"/>
        <rFont val="Arial"/>
        <family val="2"/>
      </rPr>
      <t>For the single percentage method</t>
    </r>
    <r>
      <rPr>
        <sz val="10"/>
        <rFont val="Arial"/>
        <family val="2"/>
      </rPr>
      <t>, please confirm that the Company is applying the FSC% to the FSC claim of the output products either during the same claim period/job order or in the following claim period.</t>
    </r>
  </si>
  <si>
    <t>FSC-STD-40-004 V3-0, 9.8.</t>
  </si>
  <si>
    <r>
      <rPr>
        <u/>
        <sz val="10"/>
        <rFont val="Arial"/>
        <family val="2"/>
      </rPr>
      <t>For the rolling average percentage method</t>
    </r>
    <r>
      <rPr>
        <sz val="10"/>
        <rFont val="Arial"/>
        <family val="2"/>
      </rPr>
      <t xml:space="preserve">, please confirm that the Company is applying the FSC% from the specified number of previous claim periods to the FSC claim of the output products produced in the following claim period.  </t>
    </r>
  </si>
  <si>
    <t>a. the percentage calculation shall only be applied to products within the same product group;</t>
  </si>
  <si>
    <t>b. all sites shall be within the scope of a single or multi-site certificate with a common ownership structure;</t>
  </si>
  <si>
    <t>c. all sites shall be located within the same country or the Eurozone;</t>
  </si>
  <si>
    <t>d. all sites shall use the same integrated management software;</t>
  </si>
  <si>
    <t>e. each site participating in a cross-site percentage calculation shall have an FSC percentage (FSC%) of at least 50%.</t>
  </si>
  <si>
    <t>FSC-STD-40-004 V3-0, 9.9.</t>
  </si>
  <si>
    <t>Is the Company able to demonstrate in their annual volume summary reports that the amount of products sold with FSC claims are compatible with the amount of claim-contributing inputs received, and their conversion factors, within the reporting period?</t>
  </si>
  <si>
    <t>FSC-STD-40-004 V3-0, 9.10.</t>
  </si>
  <si>
    <t>Please confirm (with examples) that the Company sells the total output of a claim period or job order with an FSC Mix or FSC Recycled percentage claim that is identical to or lower than the calculated FSC%.</t>
  </si>
  <si>
    <t xml:space="preserve">A credit system allows a proportion of outputs to be sold with a credit claim corresponding to the quantity of claim-contributing inputs and the applicable product group conversion factors(s).  It can be used for FSC Mix and FSC Recycled product groups at the level of a single or multiple physical sites.
It cannot be applied to the following activities:
i. sale of products with the FSC 100% output claim;
ii. trade and distribution of finished wood products and paper (e.g. paper merchants);
iii. trade without physical possession;
iv. trade and processing of non-timber forest products (NTFPs), except for bamboo and NTFPs derived from trees (e.g. cork, resin, bark);
v. print processes;
vi. sale of product groups carrying the FSC Small and Community Label and/or claim. </t>
  </si>
  <si>
    <t xml:space="preserve">FSC-STD-40-004 V3-0. Box 7. </t>
  </si>
  <si>
    <t xml:space="preserve">FSC-STD-40-004 V3-0. Box 6. </t>
  </si>
  <si>
    <t>Establishment of Credit Accounts</t>
  </si>
  <si>
    <t>FSC-STD-40-004 V3-0. 10.1.</t>
  </si>
  <si>
    <r>
      <t xml:space="preserve">Has the Company set  up and maintained a credit account </t>
    </r>
    <r>
      <rPr>
        <u/>
        <sz val="10"/>
        <rFont val="Arial"/>
        <family val="2"/>
      </rPr>
      <t>for each Product Group?</t>
    </r>
  </si>
  <si>
    <t>Please confirm whether the credit accounts are for input materials or output products.</t>
  </si>
  <si>
    <t>FSC-STD-40-004 V3-0. 10.2.</t>
  </si>
  <si>
    <r>
      <t>MULTIPLE PHYSICAL SITES:</t>
    </r>
    <r>
      <rPr>
        <b/>
        <i/>
        <sz val="10"/>
        <rFont val="Arial"/>
        <family val="2"/>
      </rPr>
      <t xml:space="preserve"> the following criteria shall apply where a centralised credit system is applied at the level of multiple physical sites:</t>
    </r>
  </si>
  <si>
    <t>a. credits shall be shared within the same product group;</t>
  </si>
  <si>
    <t>FSC-STD-40-004 V3-0, 10.3 b.</t>
  </si>
  <si>
    <t>FSC-STD-40-004 V3-0, 10.3 a.</t>
  </si>
  <si>
    <t>FSC-STD-40-004 V3-0, 10.3 c.</t>
  </si>
  <si>
    <t>e. each site participating in a cross-site credit account shall contribute at least 10% of the input credits used by its own site in a 12-month period.</t>
  </si>
  <si>
    <t>FSC-STD-40-004 V3-0, 10.3 d.</t>
  </si>
  <si>
    <t>FSC-STD-40-004 V3-0, 10.3 e.</t>
  </si>
  <si>
    <t>FSC will monitor the environmental, social and economic benefits and costs of the application of the credit system at a multiple site level and re-evaluate after two years.  Organisations applying the credit system at a multiple site level are required to participate in this monitoring process by providing the information as requested by FSC.</t>
  </si>
  <si>
    <t>PERCENTAGE ACCOUNT ADMINISTRATION</t>
  </si>
  <si>
    <t>CREDIT ACCOUNT ADMINISTRATION</t>
  </si>
  <si>
    <t>FSC-STD-40-004 V3-0, 10.4</t>
  </si>
  <si>
    <r>
      <t xml:space="preserve">When the credit system is applied to </t>
    </r>
    <r>
      <rPr>
        <u/>
        <sz val="10"/>
        <rFont val="Arial"/>
        <family val="2"/>
      </rPr>
      <t>assembled wood products</t>
    </r>
    <r>
      <rPr>
        <sz val="10"/>
        <rFont val="Arial"/>
        <family val="2"/>
      </rPr>
      <t>, and where inputs of different quality are combined,</t>
    </r>
    <r>
      <rPr>
        <b/>
        <sz val="10"/>
        <rFont val="Arial"/>
        <family val="2"/>
      </rPr>
      <t xml:space="preserve"> PLEASE CONFIRM</t>
    </r>
    <r>
      <rPr>
        <sz val="10"/>
        <rFont val="Arial"/>
        <family val="2"/>
      </rPr>
      <t xml:space="preserve"> (with examples) that high-quality components that are sourced as controlled material or FSC Controlled Wood shall not represent more than 30% of the product group's composition (by volume or weight).</t>
    </r>
  </si>
  <si>
    <t>FSC-STD-40-004 V3-0, 10.6</t>
  </si>
  <si>
    <t>FSC-STD-40-004 V3-0, 10.7</t>
  </si>
  <si>
    <t>Please confirm that the output credit quantities are achieved by multiplying the input quantities by the applicable conversion factor(s) specified for each component of the product group.</t>
  </si>
  <si>
    <t>FSC-STD-40-004 V3-0, 10.8</t>
  </si>
  <si>
    <t>FSC-STD-40-004 V3-0, 10.9</t>
  </si>
  <si>
    <t>FSC-STD-40-004 V3-0, 10.10</t>
  </si>
  <si>
    <t>Where the Company sells the portion of the output quantity that has not been sold as FSC Mix Credit as FSC Controlled Wood, please confirm that there is a corresponding FSC Controlled Wood credit account.</t>
  </si>
  <si>
    <r>
      <rPr>
        <b/>
        <sz val="8"/>
        <rFont val="Arial"/>
        <family val="2"/>
      </rPr>
      <t xml:space="preserve">NOTE: </t>
    </r>
    <r>
      <rPr>
        <sz val="8"/>
        <rFont val="Arial"/>
        <family val="2"/>
      </rPr>
      <t>FSC Controlled Wood credit accounts are not needed when the FSC Mix Credit account covers the whole organisation's production.</t>
    </r>
  </si>
  <si>
    <t>FSC-STD-40-004 V3-0, 5.9.
FSC-STD-40-004 V3-0, 11.1.</t>
  </si>
  <si>
    <r>
      <rPr>
        <b/>
        <sz val="8"/>
        <rFont val="Arial"/>
        <family val="2"/>
      </rPr>
      <t>FSC Output Claim = FSC Label</t>
    </r>
    <r>
      <rPr>
        <sz val="8"/>
        <rFont val="Arial"/>
        <family val="2"/>
      </rPr>
      <t xml:space="preserve">
FSC 100% = FSC 100%
FSC Mix % of at least 70% = FSC Mix
FSC Mix Credit = FSC Mix
FSC Recycled wood - % of at least 70% post-consumer reclaimed = FSC Recycled
FSC Recycled paper - no threshold applied = FSC Recycled
FSC Recycled Credit = FSC Recycled
</t>
    </r>
  </si>
  <si>
    <r>
      <t xml:space="preserve">Are FSC on-product labels appropriate according to the claim on the sales and transport document? 
</t>
    </r>
    <r>
      <rPr>
        <b/>
        <i/>
        <sz val="10"/>
        <rFont val="Arial"/>
        <family val="2"/>
      </rPr>
      <t>See Guidance</t>
    </r>
    <r>
      <rPr>
        <sz val="10"/>
        <rFont val="Arial"/>
        <family val="2"/>
      </rPr>
      <t xml:space="preserve">
</t>
    </r>
    <r>
      <rPr>
        <b/>
        <i/>
        <sz val="10"/>
        <rFont val="Arial"/>
        <family val="2"/>
      </rPr>
      <t xml:space="preserve">Please give examples.  </t>
    </r>
  </si>
  <si>
    <t>FSC-STD-40-004 V3-0 11.2</t>
  </si>
  <si>
    <r>
      <t xml:space="preserve">Please confirm that only FSC products that are eligible for FSC labelling are promoted with the FSC trademarks.
</t>
    </r>
    <r>
      <rPr>
        <b/>
        <i/>
        <sz val="10"/>
        <rFont val="Arial"/>
        <family val="2"/>
      </rPr>
      <t>Please give examples.</t>
    </r>
  </si>
  <si>
    <t>FSC-STD-40-004 V3-0 11.3</t>
  </si>
  <si>
    <r>
      <t xml:space="preserve">Please confirm that only products made exclusively of input materials from small and/or community producers are eligible to carry the FSC Small and Community Label.
</t>
    </r>
    <r>
      <rPr>
        <b/>
        <i/>
        <sz val="10"/>
        <rFont val="Arial"/>
        <family val="2"/>
      </rPr>
      <t>Please give examples.</t>
    </r>
  </si>
  <si>
    <t>FSC-STD-40-004 V3-0. 12.6</t>
  </si>
  <si>
    <r>
      <t xml:space="preserve">If NO the operation </t>
    </r>
    <r>
      <rPr>
        <b/>
        <sz val="8"/>
        <rFont val="Arial"/>
        <family val="2"/>
      </rPr>
      <t xml:space="preserve">can not </t>
    </r>
    <r>
      <rPr>
        <sz val="8"/>
        <rFont val="Arial"/>
        <family val="2"/>
      </rPr>
      <t xml:space="preserve">qualify for outsourcing.
</t>
    </r>
    <r>
      <rPr>
        <b/>
        <sz val="8"/>
        <rFont val="Arial"/>
        <family val="2"/>
      </rPr>
      <t>NOTE:</t>
    </r>
    <r>
      <rPr>
        <sz val="8"/>
        <rFont val="Arial"/>
        <family val="2"/>
      </rPr>
      <t xml:space="preserve"> The Company are not required to re-take physical possession of the products following outsourcing (e.g. products may be shipped directly from the contractor to the Company's customer).</t>
    </r>
  </si>
  <si>
    <t>FSC refs as follows: FSC-STD-40-004 V3-0</t>
  </si>
  <si>
    <t>FSC-STD-40-004 V3-0, 12.1</t>
  </si>
  <si>
    <t>FSC-STD-40-004 V3-0, 12.3</t>
  </si>
  <si>
    <t>OUTSOURCE AGREEMENT</t>
  </si>
  <si>
    <t>Please confirm that an Outsource Agreement is in place for those activities included in the scope of the Company's CoC certificate, e.g. purchase, processing, storage, labelling and invoicing of products.</t>
  </si>
  <si>
    <t>FSC-STD-40-004 V3-0, 12.2</t>
  </si>
  <si>
    <t>Please confirm that prior to outsourcing activities to a new contractor, the Company has informed the SA about the outsourced activity, name and contact details of the contractor.</t>
  </si>
  <si>
    <t>FSC-STD-40-004 V3-0, 12.4.</t>
  </si>
  <si>
    <t>Does this agreement specify at minimum that the contractor shall:</t>
  </si>
  <si>
    <t>a. conform to all applicable certification requirements and the Company's procedures related to the outsourced activity;</t>
  </si>
  <si>
    <t>FSC-STD-40-004 V3-0, 12.4.a.</t>
  </si>
  <si>
    <t>FSC-STD-40-004 V3-0, 12.4.b.</t>
  </si>
  <si>
    <t>b. not make unauthorized use of the FSC trademarks (e.g. on the contractor's products or website);</t>
  </si>
  <si>
    <t>FSC-STD-40-004 V3-0, 12.4.c.</t>
  </si>
  <si>
    <t>c. not further outsource any processing;</t>
  </si>
  <si>
    <t>FSC-STD-40-004 V3-0, 12.4.d.</t>
  </si>
  <si>
    <t>FSC-STD-40-004 V3-0, 12.4.e.</t>
  </si>
  <si>
    <r>
      <t xml:space="preserve">For the rolling average percentage calculation, please confirm that the time period over which the input percentage is calculated DOES NOT exceed 12 months.
</t>
    </r>
    <r>
      <rPr>
        <b/>
        <i/>
        <sz val="10"/>
        <rFont val="Arial"/>
        <family val="2"/>
      </rPr>
      <t>See Guidance for exceptions.</t>
    </r>
  </si>
  <si>
    <r>
      <t xml:space="preserve">e. notify the Company within 10 business days if the contractor is included in the list of organisations that are disassociated from FSC.
</t>
    </r>
    <r>
      <rPr>
        <b/>
        <i/>
        <sz val="10"/>
        <rFont val="Arial"/>
        <family val="2"/>
      </rPr>
      <t>See Guidance.</t>
    </r>
  </si>
  <si>
    <t>DOCUMENTED PROCEDURES:- the Company shall provide documented procedures to its contractor(s) that ensure that:</t>
  </si>
  <si>
    <t>a. the material under the contractor's responsibility shall not be mixed or contaminated with any other material during the outsourced activity;</t>
  </si>
  <si>
    <t>b. the contractor shall keep records of inputs, outputs and delivery documentation associated with all material covered by the outsourcing agreement;</t>
  </si>
  <si>
    <t>FSC-STD-40-004 V3-0, 12.5.a.</t>
  </si>
  <si>
    <t>FSC-STD-40-004 V3-0, 12.5.b.</t>
  </si>
  <si>
    <t>FSC-STD-40-004 V3-0, 12.5.c.</t>
  </si>
  <si>
    <t>c. if the contractor applies the FSC label to the product on behalf of the Company, the contractor shall only label the eligible products produced under the outsourcing agreement.</t>
  </si>
  <si>
    <t>8.8.3
8.8.4</t>
  </si>
  <si>
    <t>FSC-STD-40-004 V3-0, 12.7</t>
  </si>
  <si>
    <r>
      <t xml:space="preserve">When a Company sells material which has undergone an outsourcing activity, do the sales documents fulfill the certification requirements (Clause 5.1)?
</t>
    </r>
    <r>
      <rPr>
        <b/>
        <i/>
        <sz val="10"/>
        <rFont val="Arial"/>
        <family val="2"/>
      </rPr>
      <t>See Guidance.</t>
    </r>
  </si>
  <si>
    <r>
      <rPr>
        <b/>
        <sz val="8"/>
        <rFont val="Arial"/>
        <family val="2"/>
      </rPr>
      <t>Clause 5.1</t>
    </r>
    <r>
      <rPr>
        <sz val="8"/>
        <rFont val="Arial"/>
        <family val="2"/>
      </rPr>
      <t xml:space="preserve">
a.  Name and contact detail of the Company
b. Customer ID
c. document date
d. product name or description
e. quantity of products sold
f. the Company's CoC code
g. FSC claim for each product item/total products</t>
    </r>
  </si>
  <si>
    <t>FSC-STD-20-011 V4-0 Part  III Table B. 5 d). ii.</t>
  </si>
  <si>
    <t>A brief description of certification body's evaluation of records of material inputs, outputs and transport documentation associated with material used in the handling/processing of FSC-certified products during outsourcing.</t>
  </si>
  <si>
    <t>PROVISION OF OUTSOURCING SERVICES</t>
  </si>
  <si>
    <t>FSC-STD-40-004 V3-0. 12.8</t>
  </si>
  <si>
    <r>
      <t xml:space="preserve">Where the Company </t>
    </r>
    <r>
      <rPr>
        <u/>
        <sz val="10"/>
        <rFont val="Arial"/>
        <family val="2"/>
      </rPr>
      <t>provides outsourcing services</t>
    </r>
    <r>
      <rPr>
        <sz val="10"/>
        <rFont val="Arial"/>
        <family val="2"/>
      </rPr>
      <t xml:space="preserve"> to other Companies, does the Company include the outsourcing services under the scope of its FSC certificate and ensure that all applicable certifications requirements are met?</t>
    </r>
  </si>
  <si>
    <t>Where the Company provides outsourcing services to non-FSC-certified Companies, is the material transported directly from the FSC-certified supplier to this Company to ensure the CoC is not broken?</t>
  </si>
  <si>
    <t>i.e. the non-certified contracting organisation shall not take physical possession of the materials before outsourcing.</t>
  </si>
  <si>
    <t>Web site(s)</t>
  </si>
  <si>
    <t>Common name and scientific name. See Annexes E &amp; F. If more than one site make clear reference to site.</t>
  </si>
  <si>
    <t>Common name and scientific name. See Annex D. If more than one site make clear reference to site.</t>
  </si>
  <si>
    <t>Transfer/Physical Separation, Credit (i.e. % bought = % sold) or Percentage System.  If no mixing or manufacturing is taking place, the system is likely to be Transfer/Physical Separation.</t>
  </si>
  <si>
    <r>
      <rPr>
        <b/>
        <i/>
        <sz val="10"/>
        <rFont val="Arial"/>
        <family val="2"/>
      </rPr>
      <t xml:space="preserve">IMPORTANT NOTE: </t>
    </r>
    <r>
      <rPr>
        <i/>
        <sz val="10"/>
        <rFont val="Arial"/>
        <family val="2"/>
      </rPr>
      <t>You must submit a copy of your Chain of Custody Procedures Manual to the SA Certification auditor prior to main assessment audit.</t>
    </r>
  </si>
  <si>
    <t>From which site(s) are invoices generated and how are they linked to delivery documentation?</t>
  </si>
  <si>
    <t xml:space="preserve">Please give any local information that will help in planning site audits.  E.g. Nearest airport, major road, train station, # hours travel between sites etc.  </t>
  </si>
  <si>
    <r>
      <t>Are you applying for FSC</t>
    </r>
    <r>
      <rPr>
        <vertAlign val="superscript"/>
        <sz val="10"/>
        <rFont val="Arial"/>
        <family val="2"/>
      </rPr>
      <t>®</t>
    </r>
    <r>
      <rPr>
        <sz val="10"/>
        <rFont val="Arial"/>
        <family val="2"/>
      </rPr>
      <t xml:space="preserve"> and /or PEFC™ Certification?</t>
    </r>
  </si>
  <si>
    <r>
      <t xml:space="preserve">Total annual turnover of </t>
    </r>
    <r>
      <rPr>
        <i/>
        <sz val="10"/>
        <rFont val="Arial"/>
        <family val="2"/>
      </rPr>
      <t xml:space="preserve">wood based products </t>
    </r>
    <r>
      <rPr>
        <b/>
        <i/>
        <sz val="10"/>
        <rFont val="Arial"/>
        <family val="2"/>
      </rPr>
      <t>in USD</t>
    </r>
  </si>
  <si>
    <r>
      <t xml:space="preserve">FSC annual turnover band for </t>
    </r>
    <r>
      <rPr>
        <b/>
        <sz val="10"/>
        <rFont val="Arial"/>
        <family val="2"/>
      </rPr>
      <t>Single</t>
    </r>
    <r>
      <rPr>
        <b/>
        <sz val="10"/>
        <color indexed="10"/>
        <rFont val="Arial"/>
        <family val="2"/>
      </rPr>
      <t xml:space="preserve"> </t>
    </r>
    <r>
      <rPr>
        <b/>
        <sz val="10"/>
        <rFont val="Arial"/>
        <family val="2"/>
      </rPr>
      <t>and Group</t>
    </r>
    <r>
      <rPr>
        <b/>
        <sz val="10"/>
        <color indexed="10"/>
        <rFont val="Arial"/>
        <family val="2"/>
      </rPr>
      <t xml:space="preserve"> </t>
    </r>
    <r>
      <rPr>
        <sz val="10"/>
        <rFont val="Arial"/>
        <family val="2"/>
      </rPr>
      <t>certificates</t>
    </r>
    <r>
      <rPr>
        <sz val="10"/>
        <color indexed="10"/>
        <rFont val="Arial"/>
        <family val="2"/>
      </rPr>
      <t xml:space="preserve"> </t>
    </r>
    <r>
      <rPr>
        <sz val="10"/>
        <rFont val="Arial"/>
        <family val="2"/>
      </rPr>
      <t>based on total aggregate turnover of all sites plus for groups $20/group member
Companies with more than one site should complete the turnover information in 2b Site info.</t>
    </r>
  </si>
  <si>
    <r>
      <t xml:space="preserve">FSC annual turnover band for </t>
    </r>
    <r>
      <rPr>
        <b/>
        <sz val="10"/>
        <rFont val="Arial"/>
        <family val="2"/>
      </rPr>
      <t>Multisites</t>
    </r>
  </si>
  <si>
    <r>
      <t xml:space="preserve">FSC Annual Turnover Band for </t>
    </r>
    <r>
      <rPr>
        <b/>
        <sz val="10"/>
        <rFont val="Arial"/>
        <family val="2"/>
      </rPr>
      <t>Single Site Trader</t>
    </r>
  </si>
  <si>
    <r>
      <t xml:space="preserve">FSC Annual Turnover band for </t>
    </r>
    <r>
      <rPr>
        <b/>
        <sz val="10"/>
        <rFont val="Arial"/>
        <family val="2"/>
      </rPr>
      <t>Multisite</t>
    </r>
    <r>
      <rPr>
        <sz val="10"/>
        <rFont val="Arial"/>
        <family val="2"/>
      </rPr>
      <t xml:space="preserve"> </t>
    </r>
    <r>
      <rPr>
        <b/>
        <sz val="10"/>
        <rFont val="Arial"/>
        <family val="2"/>
      </rPr>
      <t>Trader</t>
    </r>
  </si>
  <si>
    <t>Is a management representative responsible for COC. Who?</t>
  </si>
  <si>
    <r>
      <t xml:space="preserve">Where </t>
    </r>
    <r>
      <rPr>
        <b/>
        <sz val="10"/>
        <rFont val="Arial"/>
        <family val="2"/>
      </rPr>
      <t>non-conforming products</t>
    </r>
    <r>
      <rPr>
        <sz val="10"/>
        <rFont val="Arial"/>
        <family val="2"/>
      </rPr>
      <t xml:space="preserve"> are detected after they have been delivered, has the Company undertaken to:
(a) notify the CB and affected direct customers in writing within 5 business days?
(b) analyse the cause for occurrence and implement measures to prevent reoccurence?
(c) cooperate with its CB to allow the CB to confirm that appropriate actions were taken?</t>
    </r>
  </si>
  <si>
    <t>The organisation shall establish, implement and maintain documented procedures covering all applicable requirements of FSC-STD-40-004 / PEFC ST 2002:2013 according to the scale and complexity of the Organisation.</t>
  </si>
  <si>
    <t>FSC-STD-40-004 v3.0, 1.1 c)</t>
  </si>
  <si>
    <t>FSC-STD-40-004 v3.0, 1.1 b)</t>
  </si>
  <si>
    <t>Has the organisation's management documented its commitment to implement and maintain the COC requirements and made them available to personnel, suppliers, customers and other interested parties?</t>
  </si>
  <si>
    <r>
      <t xml:space="preserve">Has there been a PEFC Internal Audit by the Company, to be conducted at least Annually?
</t>
    </r>
    <r>
      <rPr>
        <b/>
        <i/>
        <sz val="10"/>
        <rFont val="Arial"/>
        <family val="2"/>
      </rPr>
      <t>When and at which sites?</t>
    </r>
  </si>
  <si>
    <r>
      <t xml:space="preserve">A conversion factor is defined as using a known figure to determine or estimate an unknown figure via a ratio.
</t>
    </r>
    <r>
      <rPr>
        <b/>
        <sz val="8"/>
        <rFont val="Arial"/>
        <family val="2"/>
      </rPr>
      <t xml:space="preserve">NOTE: </t>
    </r>
    <r>
      <rPr>
        <sz val="8"/>
        <rFont val="Arial"/>
        <family val="2"/>
      </rPr>
      <t>Companies that produce custom manufactured products are not require to specify conversion factors before manufacturing, but they shall maintain production records that enable conversion factors to be calculated.</t>
    </r>
  </si>
  <si>
    <t>Has the organisation carried out a risk assessment and if 5 or more employees, documented that assessment?</t>
  </si>
  <si>
    <t xml:space="preserve">SALES AND DELIVERY </t>
  </si>
  <si>
    <t>Now complete relevant worksheets for Management system/label to be used (may be more than one).</t>
  </si>
  <si>
    <t>Credit System</t>
  </si>
  <si>
    <t>Percentage System</t>
  </si>
  <si>
    <t>Group/Multi-site</t>
  </si>
  <si>
    <t>Transfer System/Physical Segregation</t>
  </si>
  <si>
    <t>4e Transfer or Physical Sep'n</t>
  </si>
  <si>
    <t>4f FSC Credit</t>
  </si>
  <si>
    <t>4g FSC %</t>
  </si>
  <si>
    <t>4h PEFC % Claim</t>
  </si>
  <si>
    <t>4k Reclaimed</t>
  </si>
  <si>
    <t>This may be single site, multisite or group certification.  
Ref. Annex G. Eligibility Criteria.</t>
  </si>
  <si>
    <t>Please refer to Annex A2 to provide details of the auditing strategy/sampling undertaken for this Company</t>
  </si>
  <si>
    <t>Please describe the management structure and relationship between sites.</t>
  </si>
  <si>
    <r>
      <rPr>
        <b/>
        <i/>
        <sz val="10"/>
        <rFont val="Arial"/>
        <family val="2"/>
      </rPr>
      <t xml:space="preserve">Trader:- </t>
    </r>
    <r>
      <rPr>
        <i/>
        <sz val="10"/>
        <rFont val="Arial"/>
        <family val="2"/>
      </rPr>
      <t>A person or legal entity that buys and sells wood and/or non-timber forest products and who takes legal possession of the goods.  Traders do not conduct any transformation* of these products, either directly or through outsourcing. * Installation of finished products, kiln drying of wood, the filling of packaging, and cutting to size are not considered product transformation.</t>
    </r>
  </si>
  <si>
    <t xml:space="preserve">Eligibility: Outsourced sites (or subcontractors) can be included in the scope of the certificate if the certificate holder maintains legal ownership of the certified materials during outsourced processing and meet all criteria under 4m Outsourcing. Certified materials shall be physically separated from other material at the outsourced site. </t>
  </si>
  <si>
    <t>Worksheet 4c 19.1</t>
  </si>
  <si>
    <t>The Company has not yet used FSC trademarks. 
Standard Observation 201X.X.</t>
  </si>
  <si>
    <t>Worksheet 4a, 10.9</t>
  </si>
  <si>
    <t>FSC-STD-40-004 V3-0 1.1 d.</t>
  </si>
  <si>
    <t>FSC-STD-40-004 V3-0 1.1 e.</t>
  </si>
  <si>
    <t>Has the company maintained complete and up-to-date training records of the training documents?</t>
  </si>
  <si>
    <t>The organisation shall ensure and demonstrate that all personnel performing activities affecting the implementation and maintenance of the COC are competent on the basis of appropriate training, education, skills and experience.</t>
  </si>
  <si>
    <r>
      <rPr>
        <b/>
        <sz val="8"/>
        <rFont val="Arial"/>
        <family val="2"/>
      </rPr>
      <t xml:space="preserve">Note to auditor. </t>
    </r>
    <r>
      <rPr>
        <sz val="8"/>
        <rFont val="Arial"/>
        <family val="2"/>
      </rPr>
      <t>Please interview key staff at each of the critical control points e.g. purchasing, goods in, production, packing &amp; labelling, sales. Please give name and position of each person interviewed. EXAMPLE: Fred's Sawmill Ltd: Ron Clegg (Sales Manager) did not understand the difference between FSC 100% and FSC Controlled Wood. Wendy Jones (Production &amp; Packing Mgr), Tom Smith (Purchasing &amp; Goods In Mgr) understood the COC systems.</t>
    </r>
  </si>
  <si>
    <t>Worksheet 4a, 10.6</t>
  </si>
  <si>
    <t xml:space="preserve">FSC-STD-20-011 V4-0 4.8 a). </t>
  </si>
  <si>
    <t xml:space="preserve"> FSC-STD-40-004 V3-0 1.3.</t>
  </si>
  <si>
    <t>Worksheet 4a, 1.9</t>
  </si>
  <si>
    <t xml:space="preserve">FSC-STD-40-004 V3-0 2.1, </t>
  </si>
  <si>
    <t xml:space="preserve">FSC-STD-40-004 V3-0 2.2, </t>
  </si>
  <si>
    <t>FSC-STD-40-004 V3-0 3.1</t>
  </si>
  <si>
    <t>INT-STD-40-004_07</t>
  </si>
  <si>
    <t xml:space="preserve">FSC-STD-40-004 V3-0 1.1 e. </t>
  </si>
  <si>
    <t>*The precautionary approach in the context of this standard means that measures and actions must be
taken in order to reduce or avoid harm to the resources, the environment, and the people, to the extent
possible.</t>
  </si>
  <si>
    <t>Only possible if FSC RA for all CW categories scheduled for an area covering the supply units, by 31st Dec 2017</t>
  </si>
  <si>
    <t xml:space="preserve">The scope review shall be completed/updated prior to each DDS audit and prior to stakeholder consultation (for first evaluation, re-evaluation or subsequent re-evaluation where material is sourced from unassessed, specified or unspecified risk areas according to the applicable FSC risk assessment. </t>
  </si>
  <si>
    <t xml:space="preserve">Note: Only possible if an FSC Risk Assessment for all five CW categories is scheduled for an area covering the supply units, by FSC by 31.12.17. 
If not applicable write n/a and give reason. </t>
  </si>
  <si>
    <t xml:space="preserve">Note: Only possible if an FSC Risk Assessment for all five CW categories is scheduled for an area covering the supply units,  by FSC by 31.12.17. 
If not applicable write n/a and give reason. </t>
  </si>
  <si>
    <t xml:space="preserve">The organisation has documented all cases of the DDS being evaluated as ineffective during the internal audit, and has ensured that all relevant issues are addressed and corrected within 12 months of their detection? </t>
  </si>
  <si>
    <t xml:space="preserve">Relevant documentation may include, but is not limited to, legally required transport documents and proof of purchase from the supply unit of origin, and the relevant invoicing system used in the area(s) of origin. Evidence of origin may be verified by the organisation at the supplier’s site, and/or off site, using copies of relevant documentation. 
Information on the supply unit of origin is not always required for evidence of origin, but will be needed if a control measure (e.g. field verification) is relevant to that scale or if the risk assessment is conducted at the scale of the supply unit.
</t>
  </si>
  <si>
    <t>NOTE: Access to information is to be understood as having copies of said
information on hand during the audit, or being able to ensure that, upon request,the certification body or Accreditation Services International can obtain copies
before the close of the audit.</t>
  </si>
  <si>
    <t xml:space="preserve">NOTE: It is the responsibility of the organisation to confirm points a-c and come to a fair and objective judgment regarding the plausibility and reliability of the information provided by the supplier. The precautionary* approach should be applied. See note under 23.16c)
</t>
  </si>
  <si>
    <t>Risk assessment by the organisation (Company or Extended Company)</t>
  </si>
  <si>
    <t xml:space="preserve">Organisations are encouraged to use the templates CRA: Tab B1, ECRA: FSC-STD-40-005 Annex G.
</t>
  </si>
  <si>
    <r>
      <t xml:space="preserve">1 General provisions 
The organisation may conduct the following risk assessments for unassessed areas; 
a) Company risk assessment (CRA) – only where an FSC risk assessment for all five controlled wood categories has been scheduled* by 31 December 2017  or
b) Extended company risk assessment (ECRA) –  irrespective of whether or not an FSC risk assessment is scheduled. 
</t>
    </r>
    <r>
      <rPr>
        <b/>
        <i/>
        <sz val="10"/>
        <rFont val="Arial"/>
        <family val="2"/>
      </rPr>
      <t>*As provided on the FSC website (links as of February 2017: http://ic.fsc.org/centralized-national-riskassessment.
700.htm and http://ic.fsc.org/en/our-impact/program-areas/controlled-wood-01/controlled-wood-risk-assessments/fscrisk-
assessment-database)</t>
    </r>
  </si>
  <si>
    <r>
      <t xml:space="preserve">The person/s responsible for the risk assessment (may include external bodies) have expertise relevant to the controlled wood categories to be assessed? NB. If extended company risk assessment, the minimum qualifications of experts are contained </t>
    </r>
    <r>
      <rPr>
        <b/>
        <sz val="10"/>
        <rFont val="Arial"/>
        <family val="2"/>
      </rPr>
      <t>in Annex H</t>
    </r>
    <r>
      <rPr>
        <b/>
        <sz val="10"/>
        <color indexed="8"/>
        <rFont val="Arial"/>
        <family val="2"/>
      </rPr>
      <t xml:space="preserve">. </t>
    </r>
  </si>
  <si>
    <t xml:space="preserve">1.5.1  A review and revision shall be conducted before the annual surveillance by the certification body.
NOTE: Joint extended company risk assessments (see 2.2) shall be reviewed at least annually.
1.5.2 The organisations shall review its risk assessment, and revise it when significant changes to the risk in unassessed areas become evident (e.g. changes in law, or breakdown in rule of law through civil unrest, availability of FSC risk assessment under development).
1.5.3 If an FSC certified  management units located in a low risk area that lose their certified status due to suspension, the organisation shall immediately cease using material from those management units as controlled material or selling it with the FSC Controlled Wood claim upon receiving notice of the suspension.
1.5.4 The organisation may resume using material as controlled material or sell it with the FSC Controlled Wood claim after the suspension has been lifted or after the organisation has completed a risk assessment of the suspended management unit according to Annex A, and has confirmed that material is in conformity with the requirements of this standard, confirmed through the DDS.
</t>
  </si>
  <si>
    <t>2 Extended company risk assessment (ECRA)</t>
  </si>
  <si>
    <t>Joint extended company risk assessment (organisations sourcing from the same unassessed area)</t>
  </si>
  <si>
    <t>a) The extended company riskassessment shall provide risk designations for the supply areas of all organisations that use it;</t>
  </si>
  <si>
    <t>The extended company risk assessment provides risk designations for the supply areas of the organisation?</t>
  </si>
  <si>
    <t>b) The extended company riskassessment shall provide the names and contact details of all organisations that use it;</t>
  </si>
  <si>
    <t>The extended company risk assessment includes the name and contact details of the organisation?</t>
  </si>
  <si>
    <t>The organisations that use the extended company risk assessment have appointed a person responsible for conformity with the requirements of this standard, as well as distribution of the extended company risk assessment to stakeholders, the organisations that use it, and the certification bodies evaluating them.</t>
  </si>
  <si>
    <t>Company risk assessment</t>
  </si>
  <si>
    <t>The Company risk assessment begins at the broadest relevant scale (relevant to its supply area), which is decreased if conditions are not sufficiently homogeneous to confirm a low risk designation for the whole area? See note.</t>
  </si>
  <si>
    <t>Company risk assessment - Category 1 - Illegally harvested wood</t>
  </si>
  <si>
    <t>Company risk assessment Category 2 – Wood harvested in violation of traditional and human rights</t>
  </si>
  <si>
    <t>Company risk assessment Category 3 – Wood harvested from forest in which high conservation values are threatened by management activities</t>
  </si>
  <si>
    <t xml:space="preserve">NOTE 1: Threat in the context of this Annex means having an uncertain chance of continued survival or presence of HCVs at the ecoregion level. This standard requires the identification of threats to HCVs caused by forest management activities.
NOTE 2: There is no difference in the definition of HCVs and their different categories between the FSC Principles and Criteria (FSC-STD-01-001) and this standard. The difference relates to the objectives of both standards. While the FSC Principles and Criteria require the maintenance and enhancement of HCVs at the management unit level, this standard requires the organisation to avoid material from forests where HCVs are being threatened at the Eco regional level.
</t>
  </si>
  <si>
    <t>Company risk assessment Category 4 – Wood harvested from forests being converted to plantations or non-forest use</t>
  </si>
  <si>
    <t>Company risk assessment Category 5 - Wood from forests in which genetically modified trees are planted</t>
  </si>
  <si>
    <t xml:space="preserve">If there are no risks identified - make this clear. </t>
  </si>
  <si>
    <r>
      <rPr>
        <u/>
        <sz val="10"/>
        <rFont val="Arial"/>
        <family val="2"/>
      </rPr>
      <t xml:space="preserve">General Requirements; </t>
    </r>
    <r>
      <rPr>
        <sz val="10"/>
        <rFont val="Arial"/>
        <family val="2"/>
      </rPr>
      <t xml:space="preserve">
The simplified company risk assessment shall begin at the broadest scale (relevant to its supply area), which shall be decreased if conditions are not sufficiently homogeneous to confirm a low risk designation for the whole area.
a) For controlled wood categories 1, 2, 4 and 5, the national level shall be the broadest level used;
</t>
    </r>
  </si>
  <si>
    <t>b) For controlled wood category 3, the risk assessment shall consider the presence of any of the listed ecoregions of HCVs (e.g. Biodiversity Hotspots, Global 200 Ecoregion, Frontier Forest, Intact Forest Landscapes).</t>
  </si>
  <si>
    <t>NOTE: Risk assessments may be confined to a certain clearly defined scope within the supply area, such as forest type (e.g. plantations) or scale (e.g. small or low-intensity managed forests). In this case, the confined scope must be clearly reflected in the risk assessment. 
The organization shall include at least the following sources of information in the risk assessment, if available:
a) Risk designations provided on the FSC Global Forest Registry as a base for the risk assessment. The organization may further verify risk designations for its supply area, according to the requirements of this section;</t>
  </si>
  <si>
    <t>Supply area of forest of origin:</t>
  </si>
  <si>
    <t>b) A list of applicable laws for countries not undergoing FSC risk assessment processes, as provided on the FSC Global Forest Registry;
c) Known and available sources of information in addition to those provided in this section; and
d) Any information provided by the relevant FSC network partner or regional office.</t>
  </si>
  <si>
    <t>Scale of the assessment (Country, supp;y area, supply unit etc.)</t>
  </si>
  <si>
    <r>
      <rPr>
        <u/>
        <sz val="10"/>
        <rFont val="Arial"/>
        <family val="2"/>
      </rPr>
      <t>General requirements for risk assessment:</t>
    </r>
    <r>
      <rPr>
        <sz val="10"/>
        <rFont val="Arial"/>
        <family val="2"/>
      </rPr>
      <t xml:space="preserve">
a) An area shall be considered unspecified risk when illegal harvesting is a threat to the forest, people, or communities. Minor infractions and issues such as minor geographical deviations from the allotted area of harvesting, late filing of paperwork, or small infractions related to transport should not result in a
designation of unspecified risk.
b) The evaluation of risk for illegal harvesting shall include consideration of at least the following:
- The perceived level of corruption related to forest activities;
- The degree of transparency about information that is likely to reveal or reduce illegal harvesting if made public;
- The degree to which key data and documents relevant to illegal harvesting exist and are of satisfactory quality; and
- Independent reports about illegal harvesting.</t>
    </r>
  </si>
  <si>
    <t>1. The supply area may be considered low risk in relation to illegal harvesting when all of the following indicators related to forest governance are met.</t>
  </si>
  <si>
    <t xml:space="preserve">.- FSC network partners and regional
offices (contacts: ic.fsc.org)
- The Royal Institute of International
Affairs (www.illegal-logging.info)
- Environmental Investigation Agency
(www.eia-international.org)
- Global Witness
(www.globalwitness.org)
- Telapak (for Indonesia -
www.telapak.org)
- UK Government’s Department for
International Development (DFID)
- EU FLEGT process
(http://www.euflegt.efi.int/home)
- Transparency International
Corruption Perception Index
(www.transparency.org)
- WWF (wwf.panda.org)
- ELDIS regional and country profiles
(www.eldis.org)
- CITES (www.cites.org)
- NGOs and involved stakeholders
</t>
  </si>
  <si>
    <t>1.1 Evidence of enforcement of logging related laws in the supply area.
a) The organization shall use the ‘Minimum list of applicable laws, regulations and nationallyratified
international treaties, conventions and
agreements’ (Table A, below) for the
identification of logging related laws in the
supply area under evaluation.
b) The organization may use existing national lists from approved FSC National Forest Stewardship Standards and other reputable sources in order to compile the list.
Where the FSC Global Forest Registry contains an FSC approved list of applicable laws for a country, it is mandatory to use this list.</t>
  </si>
  <si>
    <t xml:space="preserve">1.2 There is evidence in the supply area demonstrating the legality of harvests and wood purchases that includes robust and effective systems for granting licenses and harvest permits.  </t>
  </si>
  <si>
    <t>1.4 There is a low perception of corruption related to the granting or issuing of harvesting permits and other areas of law enforcement related to harvesting and wood trade. 
The annually published Transparency International Corruption Perception Index (CPI) shall be used.
Countries with a score of less than 50 shall be considered unspecified risk, unless there is specific independent and credible information at a lower scale (e.g. implemented independent timber tracking systems) that demonstrates the contrary.</t>
  </si>
  <si>
    <t>NOTE: Traditional rights may include rights which result from a long series of habitual or customary actions, constantly repeated, which have, by such repetition and by uninterrupted acquiescence, acquired the force of a law within a geographical or sociological unit. An example of a traditional right related to forests is access for local communities to forest areas to visit sacred and ritual sites.</t>
  </si>
  <si>
    <t xml:space="preserve">2. The supply area may be considered low risk in relation to the violation of traditional, civil and collective rights when all the following indicators are met: </t>
  </si>
  <si>
    <t>.- Global Witness
                                                                                                                                                                                                                                                                (www.globalwitness.org)</t>
  </si>
  <si>
    <t xml:space="preserve">2.2 The country or supply area is not designated a source of conflict timber (E.g.  USAID Type 1 conflict timber); </t>
  </si>
  <si>
    <t xml:space="preserve">2.3 There is no evidence of child labor or violation of ILO Fundamental Principles and Rights at work taking place in forest areas in the assessed supply area. 
</t>
  </si>
  <si>
    <t xml:space="preserve">2.4 There are recognized and equitable processes* in place to resolve conflicts of substantial magnitude pertaining to traditional rights including use rights, cultural interests or traditional cultural identity in the assessed supply area**; 
</t>
  </si>
  <si>
    <t>FSC National Initiatives and Regional Offices contacts www.fsc.org
Indigenous Peoples Organizations 
Local community associations in the district Risk register 
National Sources (e.g. records of land claims negotiation concluded or in progress, summaries of court decisions) 
*A process in which there are functioning means of recourse and/or there are no overwhelming structural imbalances or inherent unfairness. Examples of processes include land claims negotiations, judicial procedures and treaty negotiations
** Indigenous Peoples, workers, communities and government within the supply area accept and endorse the structure for addressing and resolving these issues; and communities and/or Indigenous Peoples have recognized power to mitigate any threats of harvesting through legal systems or other authorities</t>
  </si>
  <si>
    <t xml:space="preserve">2.5 There is no evidence of violation of the ILO Convention 169 on Indigenous and Tribal Peoples taking place in the forest areas in the supply area concerned. 
The standard does not refer to the ratification of ILO 169 and a risk assessment shall involve an
assessment of evidence of violation of ILO requirements, irrespective of whether or not they have been ratified by the country in which the risk assessment is made. </t>
  </si>
  <si>
    <t>NOTE 1: Threat in the context of this annex means having an uncertain chance of continued survival or presence of HCVs at the ecoregion level. This standard requires the identification of threats to HCVs caused by forest management activities.
NOTE 2: There is no difference in the definition of HCVs and their different categories between the FSC Principles and Criteria (FSC-STD-01-001) and this standard.
The difference relates to the objectives of both standards. While the FSC Principles and Criteria require the maintenance and enhancement of HCVs at the management unit level, this standard requires the organization to avoid material from forests where HCVs are being threatened at the ecoregional level.</t>
  </si>
  <si>
    <t xml:space="preserve">3. The district of origin may be considered low risk in relation to threat to high conservation values if:  
a) indicator 3.1 is met; or  
b) indicator 3.2 eliminates (or greatly mitigates) the threat posed to the suppy area by non-compliance with 3.1. </t>
  </si>
  <si>
    <r>
      <rPr>
        <u/>
        <sz val="10"/>
        <rFont val="Arial"/>
        <family val="2"/>
      </rPr>
      <t>General requirements for risk assessment:</t>
    </r>
    <r>
      <rPr>
        <sz val="10"/>
        <rFont val="Arial"/>
        <family val="2"/>
      </rPr>
      <t xml:space="preserve">
a) HCVs that provide basic services of nature in critical situations and those that are fundamental to meeting basic needs of local communities can be considered low risk, if indicators 2.4, and 3.1 and/or 3.2 are met. That is, there are recognizable and equitable processes in place to resolve conflicts of substantial magnitude pertaining to traditional rights including use rights, cultural interests or traditional cultural identity in the supply area concerned.</t>
    </r>
  </si>
  <si>
    <t xml:space="preserve">3.1 Forest management activities at the
relevant level (ecoregion, sub-ecoregion,
local) do not threaten eco-regionally significant HCVs.
The organization shall first assess whether any HCVs are threatened at the ecoregional level. If any HCVs are threatened at the ecoregional level, the organization shall assess how forest management activities relate to these HCVs at the supply area level.
For the risk assessment of this category the identification of ecoregionally significant HCVs is required, which in practical terms implies that locally relevant values are not in the focus of this step of the risk assessment.
Threatened ecoregions can be identified
through the supporting information that
references, but is not limited to e.g.
Biodiversity Hotspots, Global 200 Ecoregion, Frontier Forest, Intact Forest Landscapes.
</t>
  </si>
  <si>
    <t>FSC documentation on HCVs (ic.fsc.org)
- Ecoregion definition and information
(www.worldwildlife.org/biomes)
- Regions identified by Conservation
International as a Biodiversity Hotspot, or
ecosystems and communities that are
explicitly identified by Conservation
International as a key component of a
Biodiversity Hotspot
- Forest, woodland, or mangrove ecoregions
identified by World Wildlife Fund as a
Global 200 Ecoregion and assessed by
WWF as having a conservation status of
endangered or critical. If the Global 200
Ecoregion comprises more than a single
terrestrial ecoregion, an ecoregion within
the Global 200 Ecoregion can be
considered low risk if the sub-ecoregion
has a Conservation Status other than</t>
  </si>
  <si>
    <t xml:space="preserve">Continued from 3.1.....
Regarding Intact Forest Landscapes,
firefighting or fire prevention for the protection of public safety is not considered to be an economic activity of minimal disturbance. Fire control in the context of forest management activities is not considered to be an economic 
activity of minimal disturbance.
Low risk for this indicator may be
demonstrated as follows:
a) Material does not originate from any of
the mapped areas of HCVs (as listed
in 3.1), or
b) There are no ecoregionally significant
HCVs in the supply area according to
independent verifiable information at
the supply area/supply unit level (NGO
reports, environmental impact
assessments, etc.).
</t>
  </si>
  <si>
    <t>‘critical’ or ‘endangered’
(www.worldwildlife.org/science/wildfinder)
- Regions identified by the World
Conservation Union (IUCN) as a Centre of
Plant Diversity
- Regions identified by Conservation
International as a High Biodiversity
Wilderness Area that contain contiguous
forest ecosystems greater than 500 km2
- Regions identified by the World Resources
Institute as a Frontier Forest
- Intact Forests Landscapes, as identified by
Greenpeace (www.intactforests.org)</t>
  </si>
  <si>
    <t xml:space="preserve">3.2 A strong system of protection (effective
protected areas and legislation) is in place that ensures survival of the HCVs in the ecoregion.
Low risk for this indicator shall be
demonstrated as follows:
a) A strong system of protection of HCVs is in place. The definition of strong shall be based on the effectiveness of law
enforcement in the country. This can be
demonstrated through a high rating (≥
75%) in the World Bank ‘rule of law’
index (www.govindicators.org), and
b) There is significant support by relevant
national/regional stakeholders from the
assessed supply area, or
c) The forest manager has agreed to an
approach of HCV protection at the
supply unit level with national/regional
environmental stakeholders relevant for
the assessed supply area.
c) Indicator 3.2 cannot be met if there is
substantial objection from relevant
national or regional stakeholders against
a low risk designation for the HCV
category.
</t>
  </si>
  <si>
    <t>NOTE: The intent of the risk assessment for this category is to reveal risk in regions where there is a significant occurrence of deforestation of natural forests. The organization is encouraged to seek for guidance from FSC network partners and regional offices on the interpretation of ‘significant rate of loss’ for forests in their countries and regions.</t>
  </si>
  <si>
    <t>FAO GOFC-GOLD Global Observation of
Forest and Land Cover Dynamics19
- FAO Global Forest Resources Assessment
- Conservation International Regional
Analysis Program
- University of Maryland Department of
Geography
- UNEP/GRID – Division of Early Warning
and Assessment
- SERVIR – Regional Monitoring and
Visualization System for Mesoamerica
- Congo Basin Forest Partnership and
CARPE
- CEC Joint Research Centre
- INPE-PRODES – Brazil’s National Institute
for Space Research
- Hansen, M., DeFries, R., Townshend, J.R.,
Carroll, M., Dimiceli, C., Sohlberg, R. 2003.
500 m MODIS Vegetation Continuous
Fields. College Park, Maryland: The Global
Land Cover Facility
- National data sources
- FSC network partners and regional offices
(contacts: ic.fsc.org)</t>
  </si>
  <si>
    <r>
      <t xml:space="preserve">*Table A. Minimum list of applicable laws, regulations and nationally-ratified international treaties, conventions and agreements. 
</t>
    </r>
    <r>
      <rPr>
        <b/>
        <sz val="10"/>
        <color indexed="10"/>
        <rFont val="Arial"/>
        <family val="2"/>
      </rPr>
      <t>Note: The Global Forest Registry at http://www.globalforestregistry.org/ has a list of applicable legislation for many countries.</t>
    </r>
  </si>
  <si>
    <t xml:space="preserve">PUBLIC CONTROLLED WOOD CERTIFICATION SUMMARY  
</t>
  </si>
  <si>
    <t>NRA UK, CRA France</t>
  </si>
  <si>
    <t>Does the organisation source uncertified Controlled Wood from supply units that it (or an affiliated organisation) owns or manages? 
Give details.</t>
  </si>
  <si>
    <t>Brief description of the system used for the evaluation of the DDS and justification of sampling rate if field verification used:</t>
  </si>
  <si>
    <t>NB. hide row 2, unhide row 3 &amp; 4</t>
  </si>
  <si>
    <t>FSC-STD-40-004 V3-0. 5.6.</t>
  </si>
  <si>
    <r>
      <t xml:space="preserve">Is the statement 'FSC Controlled Wood' only used in sales and shipping documents for raw or semi-finished products and where the customer is FSC Certified? </t>
    </r>
    <r>
      <rPr>
        <b/>
        <sz val="10"/>
        <rFont val="Arial"/>
        <family val="2"/>
      </rPr>
      <t xml:space="preserve"> </t>
    </r>
  </si>
  <si>
    <t xml:space="preserve">Statement 'FSC Controlled Wood' is only used in sales and shipping documents for raw or semi-finished product, and where customers are FSC COC certified. </t>
  </si>
  <si>
    <t>Controlled Wood - Company Risk Assessment</t>
  </si>
  <si>
    <t>CENTRAL OFFICE</t>
  </si>
  <si>
    <r>
      <t xml:space="preserve">Part C Level 4: Information about sites handling FSC or PEFC material Note: If Yes to any of these questions, then automatically </t>
    </r>
    <r>
      <rPr>
        <b/>
        <sz val="10"/>
        <color indexed="10"/>
        <rFont val="Arial"/>
        <family val="2"/>
      </rPr>
      <t>HIGH RISK</t>
    </r>
  </si>
  <si>
    <t>Answer "Yes", if the Outsourcer does NOT physically return the FSC product to the Certificate Holder after outsourcing</t>
  </si>
  <si>
    <t>Is the Outsourcer FSC or PEFC certified and is the outsource process within the scope of their certification? Please provide CoC number.</t>
  </si>
  <si>
    <t>Complete 4a CoC Management System and relevant section of 4a for EACH site and this standard for the Central Office</t>
  </si>
  <si>
    <t>See ANNEX G for Eligibility criteria for Multi-site and Group certification</t>
  </si>
  <si>
    <t>SA Certification will tell you whether a group or multisite certificate.  Definitions of both can be found in PP-COC-006, and Annex G of this template</t>
  </si>
  <si>
    <t>FSC-STD-40-003 V2.1 5.3.2, 5.3.4</t>
  </si>
  <si>
    <t>Record whether Company Name is listed as customer of the delivery.</t>
  </si>
  <si>
    <r>
      <t xml:space="preserve">If the Company </t>
    </r>
    <r>
      <rPr>
        <b/>
        <u/>
        <sz val="10"/>
        <rFont val="Arial"/>
        <family val="2"/>
      </rPr>
      <t>imports or exports</t>
    </r>
    <r>
      <rPr>
        <sz val="10"/>
        <rFont val="Arial"/>
        <family val="2"/>
      </rPr>
      <t xml:space="preserve"> timber or timber products: do they have</t>
    </r>
    <r>
      <rPr>
        <b/>
        <u/>
        <sz val="10"/>
        <rFont val="Arial"/>
        <family val="2"/>
      </rPr>
      <t xml:space="preserve"> documented Procedures in place</t>
    </r>
    <r>
      <rPr>
        <sz val="10"/>
        <rFont val="Arial"/>
        <family val="2"/>
      </rPr>
      <t xml:space="preserve"> to ensure that the commercialization of FSC certified products complies with all applicable trade and custom laws?</t>
    </r>
  </si>
  <si>
    <t>FSC refs as follows: FSC-STD-40-004 v3.0,</t>
  </si>
  <si>
    <t>FSC refs as follows: FSC-STD-40-004 v3-0</t>
  </si>
  <si>
    <t>Go to 4i*</t>
  </si>
  <si>
    <t>A percentage based claim system can be used for FSC Mix and FSC Recycled product groups at the level of a single OR multiple physical sites.  It may also be applied to products carrying the FSC Small and Community Label.
It cannot be applied to the following activities:
i. sale of products with the FSC 100% output claim
ii. trade and distribution of finished wood products and paper (e.g. paper merchants)
iii. trade without physical possession
iv. trade and processing of non-timber forest products (NTFPs), except for bamboo and NTFPs derived from trees (e.g. cork, resin, bark). 
It is not applicable for trading activities related to finished products.</t>
  </si>
  <si>
    <t xml:space="preserve">The Company may outsource activities within the scope of its certificate to FSC CoC certified and non-FSC CoC certified contractors.
NOTE: The Company's outsourcing arrangements are subject to a risk analysis by the certification body and sampling for on-site audit purposes (See Worksheet 2c) </t>
  </si>
  <si>
    <r>
      <t xml:space="preserve">Does the Company have an agreement or contract covering the outsourced process with each non-FSC certified contractor and all PEFC contractors whether certified or not?
</t>
    </r>
    <r>
      <rPr>
        <b/>
        <i/>
        <sz val="10"/>
        <rFont val="Arial"/>
        <family val="2"/>
      </rPr>
      <t>See Guidance.</t>
    </r>
  </si>
  <si>
    <t>Where more than one site (can be deleted if one site only)</t>
  </si>
  <si>
    <t>8.8.5</t>
  </si>
  <si>
    <t xml:space="preserve">Information on size of company is necessary to calculate the FSC Annual Accreditation Fee (AAF).   If more than 1 site use aggregate turnover to select band. </t>
  </si>
  <si>
    <t>Please give details of audit of each high risk outsourcer</t>
  </si>
  <si>
    <t>Where a Company (Organisation) does not have a Central Office Audit Program, has the CB audited and approved new Participating Sites before they are included within the certification scope?</t>
  </si>
  <si>
    <t>The company should include their FSC COC code on all delivery notes &amp; sales invoices issued for certified product.</t>
  </si>
  <si>
    <t>Does the company regularly* check the validity and product groups scope of suppliers' certificates (e.g. on  http://info.fsc.org/ and www.pefc.org)?</t>
  </si>
  <si>
    <t>If the company provides outsourcing services to other organisations:</t>
  </si>
  <si>
    <t>FSC-STD-40-004 V3-0, 12.8</t>
  </si>
  <si>
    <t>FSC-STD-40-004 V3-0, 12.9</t>
  </si>
  <si>
    <t xml:space="preserve">The outsourcing services the Company provides are included under the
scope of its FSC certificate </t>
  </si>
  <si>
    <t>If providing FSC-certified outsourcing services to non-FSC-certified
Company, and the non-FSC-certified company has bought the raw
material for the outsourced processes, the non-certified
company does not take physical possession of the materials before outsourcing.</t>
  </si>
  <si>
    <t>FSC-STD-20-011 v4, 2.6 d)</t>
  </si>
  <si>
    <r>
      <t xml:space="preserve">Describe company structure and relationship between sites.
Please confirm that the company has correctly applied the eligibility criteria for single, multiple site or group certification.
</t>
    </r>
    <r>
      <rPr>
        <i/>
        <sz val="10"/>
        <rFont val="Arial"/>
        <family val="2"/>
      </rPr>
      <t>See Annex G for details.</t>
    </r>
  </si>
  <si>
    <r>
      <t xml:space="preserve">
</t>
    </r>
    <r>
      <rPr>
        <b/>
        <sz val="8"/>
        <color indexed="8"/>
        <rFont val="Arial"/>
        <family val="2"/>
      </rPr>
      <t xml:space="preserve">Direct  involvement:  </t>
    </r>
    <r>
      <rPr>
        <sz val="8"/>
        <color indexed="8"/>
        <rFont val="Arial"/>
        <family val="2"/>
      </rPr>
      <t xml:space="preserve">Situations  in  which  the  associated  organization  or  individual  is  firsthand responsible for the unacceptable activities. 
</t>
    </r>
    <r>
      <rPr>
        <b/>
        <sz val="8"/>
        <color indexed="8"/>
        <rFont val="Arial"/>
        <family val="2"/>
      </rPr>
      <t xml:space="preserve">Indirect involvement: </t>
    </r>
    <r>
      <rPr>
        <sz val="8"/>
        <color indexed="8"/>
        <rFont val="Arial"/>
        <family val="2"/>
      </rPr>
      <t xml:space="preserve">Situations in which the associated organization or individual, with a 
minimum  ownership  or  voting  power  of  51%,  is  involved  as  a  parent  or  sister  company, 
subsidiary,  shareholder  or  Board  of  Directors  to  an organization  directly  involved  in 
unacceptable  activities.  Indirect  involvement  also  includes  activities  performed  by 
subcontractors when acting on behalf of the associated organization or individual. </t>
    </r>
  </si>
  <si>
    <r>
      <t xml:space="preserve">Guidance for raising NON-CONFORMITIES
</t>
    </r>
    <r>
      <rPr>
        <b/>
        <sz val="8"/>
        <rFont val="Arial"/>
        <family val="2"/>
      </rPr>
      <t>WITHIN SCOPE</t>
    </r>
    <r>
      <rPr>
        <sz val="8"/>
        <rFont val="Arial"/>
        <family val="2"/>
      </rPr>
      <t xml:space="preserve">: Auditor/SA Forestry shall raise non-conformities (Minor, Major) about infringements of PfA if they also indicate non-conformities with applicable FSC certification requirements AND Auditor SHALL relay full details to SA Forestry immediately.
</t>
    </r>
    <r>
      <rPr>
        <b/>
        <sz val="8"/>
        <rFont val="Arial"/>
        <family val="2"/>
      </rPr>
      <t xml:space="preserve">OUTSIDE OF SCOPE: </t>
    </r>
    <r>
      <rPr>
        <sz val="8"/>
        <rFont val="Arial"/>
        <family val="2"/>
      </rPr>
      <t>Auditor/SA Forestry is not required to raise non-conformities about infringements OUTSIDE of FSC certification requirements as such conclusions are a matter for FSC International and FSC Board of Directors BUT Auditor SHALL relay full details to SA Forestry immediately for notification to FSC International.</t>
    </r>
  </si>
  <si>
    <r>
      <t xml:space="preserve">Has the Company received any Policy for Association related complaints?  Record details here.
</t>
    </r>
    <r>
      <rPr>
        <i/>
        <sz val="10"/>
        <color indexed="10"/>
        <rFont val="Arial"/>
        <family val="2"/>
      </rPr>
      <t>See guidance.  n/a if no complaints received.</t>
    </r>
  </si>
  <si>
    <r>
      <t xml:space="preserve">Has the Company included details of </t>
    </r>
    <r>
      <rPr>
        <b/>
        <sz val="10"/>
        <rFont val="Arial"/>
        <family val="2"/>
      </rPr>
      <t>any Policy for Association c</t>
    </r>
    <r>
      <rPr>
        <sz val="10"/>
        <rFont val="Arial"/>
        <family val="2"/>
      </rPr>
      <t>omplaints against companies or organisations “</t>
    </r>
    <r>
      <rPr>
        <b/>
        <sz val="10"/>
        <rFont val="Arial"/>
        <family val="2"/>
      </rPr>
      <t>directly or indirectly involved</t>
    </r>
    <r>
      <rPr>
        <sz val="10"/>
        <rFont val="Arial"/>
        <family val="2"/>
      </rPr>
      <t xml:space="preserve">” with the Company?
</t>
    </r>
    <r>
      <rPr>
        <i/>
        <sz val="10"/>
        <color indexed="10"/>
        <rFont val="Arial"/>
        <family val="2"/>
      </rPr>
      <t>See guidance.  n/a if no complaints received or no involved companies.</t>
    </r>
  </si>
  <si>
    <t>Has the Auditor witnessed evidence during the audit process OR detected such evidence during the reviewing of stakeholder complaints, any infringements of the FSC PfA?</t>
  </si>
  <si>
    <t>examples could be evidence of trade in illegal timber or violations of the ILO conventions.  It should be clear in auditor evidence whether this is within the scope of the audit (ie. pertaining to certified material or sites) or not.</t>
  </si>
  <si>
    <t>FSC-STD-40-004 V3-0 1.7;
FSC-STD-20-011 v4 10.1</t>
  </si>
  <si>
    <t>Where it is recommended that Company should be investigated by ASI (eg. records being hidden from SACL, complaints received, potential volume mismatches between company and trading partners) record here reasons for requested investigation</t>
  </si>
  <si>
    <t>Species / Syn.</t>
  </si>
  <si>
    <r>
      <t xml:space="preserve">1. </t>
    </r>
    <r>
      <rPr>
        <i/>
        <sz val="9"/>
        <rFont val="Arial"/>
        <family val="2"/>
      </rPr>
      <t>Acacia mangium</t>
    </r>
    <r>
      <rPr>
        <sz val="9"/>
        <rFont val="Arial"/>
        <family val="2"/>
      </rPr>
      <t xml:space="preserve"> </t>
    </r>
  </si>
  <si>
    <r>
      <t xml:space="preserve">2. </t>
    </r>
    <r>
      <rPr>
        <i/>
        <sz val="9"/>
        <rFont val="Arial"/>
        <family val="2"/>
      </rPr>
      <t>Acer</t>
    </r>
    <r>
      <rPr>
        <sz val="9"/>
        <rFont val="Arial"/>
        <family val="2"/>
      </rPr>
      <t xml:space="preserve"> spp.</t>
    </r>
  </si>
  <si>
    <t>sycamore (GB); 
maple (USA)</t>
  </si>
  <si>
    <t>érable (F), acero (I)</t>
  </si>
  <si>
    <r>
      <t xml:space="preserve">2b Acer pseudoplatanus </t>
    </r>
    <r>
      <rPr>
        <sz val="9"/>
        <rFont val="Arial"/>
        <family val="2"/>
      </rPr>
      <t xml:space="preserve">L </t>
    </r>
  </si>
  <si>
    <r>
      <t>2c Acer saccharum</t>
    </r>
    <r>
      <rPr>
        <sz val="9"/>
        <rFont val="Arial"/>
        <family val="2"/>
      </rPr>
      <t xml:space="preserve"> L </t>
    </r>
  </si>
  <si>
    <r>
      <t xml:space="preserve">3. </t>
    </r>
    <r>
      <rPr>
        <i/>
        <sz val="9"/>
        <rFont val="Arial"/>
        <family val="2"/>
      </rPr>
      <t>Aesculus</t>
    </r>
    <r>
      <rPr>
        <sz val="9"/>
        <rFont val="Arial"/>
        <family val="2"/>
      </rPr>
      <t xml:space="preserve"> spp.</t>
    </r>
  </si>
  <si>
    <r>
      <t xml:space="preserve">3a </t>
    </r>
    <r>
      <rPr>
        <i/>
        <sz val="9"/>
        <rFont val="Arial"/>
        <family val="2"/>
      </rPr>
      <t xml:space="preserve">Aesculus hippocastanu </t>
    </r>
    <r>
      <rPr>
        <sz val="9"/>
        <rFont val="Arial"/>
        <family val="2"/>
      </rPr>
      <t xml:space="preserve">L </t>
    </r>
  </si>
  <si>
    <r>
      <rPr>
        <sz val="9"/>
        <rFont val="Arial"/>
        <family val="2"/>
      </rPr>
      <t xml:space="preserve">wilde kastanje (NL); castaño de Indias, falso castaño (E); hestekastanje (DK,N). </t>
    </r>
    <r>
      <rPr>
        <i/>
        <sz val="9"/>
        <rFont val="Arial"/>
        <family val="2"/>
      </rPr>
      <t>A. octandra</t>
    </r>
    <r>
      <rPr>
        <sz val="9"/>
        <rFont val="Arial"/>
        <family val="2"/>
      </rPr>
      <t xml:space="preserve">: sweet buckeye, yellow buckeye (USA); </t>
    </r>
    <r>
      <rPr>
        <i/>
        <sz val="9"/>
        <rFont val="Arial"/>
        <family val="2"/>
      </rPr>
      <t>A. glabra</t>
    </r>
    <r>
      <rPr>
        <sz val="9"/>
        <rFont val="Arial"/>
        <family val="2"/>
      </rPr>
      <t xml:space="preserve">: Ohio buckeye (USA). </t>
    </r>
    <r>
      <rPr>
        <i/>
        <sz val="9"/>
        <rFont val="Arial"/>
        <family val="2"/>
      </rPr>
      <t>A. turbinata</t>
    </r>
    <r>
      <rPr>
        <sz val="9"/>
        <rFont val="Arial"/>
        <family val="2"/>
      </rPr>
      <t>: chiire dochi, tochi, tochi-nochi (J)</t>
    </r>
  </si>
  <si>
    <r>
      <t xml:space="preserve">3b </t>
    </r>
    <r>
      <rPr>
        <i/>
        <sz val="9"/>
        <rFont val="Arial"/>
        <family val="2"/>
      </rPr>
      <t xml:space="preserve">Aesculus octandra </t>
    </r>
    <r>
      <rPr>
        <sz val="9"/>
        <rFont val="Arial"/>
        <family val="2"/>
      </rPr>
      <t>Marsh</t>
    </r>
  </si>
  <si>
    <r>
      <t xml:space="preserve">3c </t>
    </r>
    <r>
      <rPr>
        <i/>
        <sz val="9"/>
        <rFont val="Arial"/>
        <family val="2"/>
      </rPr>
      <t xml:space="preserve">Aesculus glabra </t>
    </r>
    <r>
      <rPr>
        <sz val="9"/>
        <rFont val="Arial"/>
        <family val="2"/>
      </rPr>
      <t>Willd</t>
    </r>
  </si>
  <si>
    <r>
      <t xml:space="preserve">3d </t>
    </r>
    <r>
      <rPr>
        <i/>
        <sz val="9"/>
        <rFont val="Arial"/>
        <family val="2"/>
      </rPr>
      <t xml:space="preserve">Aesculus turbinata </t>
    </r>
    <r>
      <rPr>
        <sz val="9"/>
        <rFont val="Arial"/>
        <family val="2"/>
      </rPr>
      <t xml:space="preserve">Bl. </t>
    </r>
  </si>
  <si>
    <r>
      <t xml:space="preserve">4. </t>
    </r>
    <r>
      <rPr>
        <i/>
        <sz val="9"/>
        <rFont val="Arial"/>
        <family val="2"/>
      </rPr>
      <t>Afzelia</t>
    </r>
    <r>
      <rPr>
        <sz val="9"/>
        <rFont val="Arial"/>
        <family val="2"/>
      </rPr>
      <t xml:space="preserve"> spp. </t>
    </r>
  </si>
  <si>
    <r>
      <t xml:space="preserve">4a Afzelia africana </t>
    </r>
    <r>
      <rPr>
        <sz val="9"/>
        <rFont val="Arial"/>
        <family val="2"/>
      </rPr>
      <t>Smith ex Pers</t>
    </r>
  </si>
  <si>
    <t>Afzelia (GB)</t>
  </si>
  <si>
    <t>Afzelia (D)</t>
  </si>
  <si>
    <t>apa (WAN), chamfuta (MOC), lingue (CI, F), ovala (ANG), azodau (CI)</t>
  </si>
  <si>
    <r>
      <t>4b Afzelia bella</t>
    </r>
    <r>
      <rPr>
        <sz val="9"/>
        <rFont val="Arial"/>
        <family val="2"/>
      </rPr>
      <t xml:space="preserve"> Harms</t>
    </r>
  </si>
  <si>
    <r>
      <t>4c Afzelia bipindensis</t>
    </r>
    <r>
      <rPr>
        <sz val="9"/>
        <rFont val="Arial"/>
        <family val="2"/>
      </rPr>
      <t xml:space="preserve"> Harms</t>
    </r>
  </si>
  <si>
    <r>
      <t>4d Afzelia pachyloba</t>
    </r>
    <r>
      <rPr>
        <sz val="9"/>
        <rFont val="Arial"/>
        <family val="2"/>
      </rPr>
      <t xml:space="preserve"> Harms</t>
    </r>
  </si>
  <si>
    <r>
      <t>4e Afzelia quanzensis</t>
    </r>
    <r>
      <rPr>
        <sz val="9"/>
        <rFont val="Arial"/>
        <family val="2"/>
      </rPr>
      <t xml:space="preserve"> Welw</t>
    </r>
  </si>
  <si>
    <r>
      <t xml:space="preserve">5. </t>
    </r>
    <r>
      <rPr>
        <i/>
        <sz val="9"/>
        <rFont val="Arial"/>
        <family val="2"/>
      </rPr>
      <t>Aglaia</t>
    </r>
    <r>
      <rPr>
        <sz val="9"/>
        <rFont val="Arial"/>
        <family val="2"/>
      </rPr>
      <t xml:space="preserve"> spp. </t>
    </r>
  </si>
  <si>
    <t>Aglaia spp. Incl. formerly separate genus Amoora</t>
  </si>
  <si>
    <r>
      <t xml:space="preserve">6. </t>
    </r>
    <r>
      <rPr>
        <i/>
        <sz val="9"/>
        <rFont val="Arial"/>
        <family val="2"/>
      </rPr>
      <t>Albizia procera</t>
    </r>
    <r>
      <rPr>
        <sz val="9"/>
        <rFont val="Arial"/>
        <family val="2"/>
      </rPr>
      <t xml:space="preserve"> Benth. </t>
    </r>
  </si>
  <si>
    <r>
      <t xml:space="preserve">7. </t>
    </r>
    <r>
      <rPr>
        <i/>
        <sz val="9"/>
        <rFont val="Arial"/>
        <family val="2"/>
      </rPr>
      <t>Alchornea triplinervia</t>
    </r>
    <r>
      <rPr>
        <sz val="9"/>
        <rFont val="Arial"/>
        <family val="2"/>
      </rPr>
      <t xml:space="preserve"> (Spreng.) Muell. Arg. (Tapiá)</t>
    </r>
  </si>
  <si>
    <r>
      <t xml:space="preserve">8. </t>
    </r>
    <r>
      <rPr>
        <i/>
        <sz val="9"/>
        <rFont val="Arial"/>
        <family val="2"/>
      </rPr>
      <t>Alexa grandiflora</t>
    </r>
    <r>
      <rPr>
        <sz val="9"/>
        <rFont val="Arial"/>
        <family val="2"/>
      </rPr>
      <t xml:space="preserve"> Ducke, </t>
    </r>
    <r>
      <rPr>
        <i/>
        <sz val="9"/>
        <rFont val="Arial"/>
        <family val="2"/>
      </rPr>
      <t>Alexa</t>
    </r>
    <r>
      <rPr>
        <sz val="9"/>
        <rFont val="Arial"/>
        <family val="2"/>
      </rPr>
      <t xml:space="preserve"> spp. </t>
    </r>
  </si>
  <si>
    <r>
      <t xml:space="preserve">Incl: </t>
    </r>
    <r>
      <rPr>
        <i/>
        <sz val="9"/>
        <rFont val="Arial"/>
        <family val="2"/>
      </rPr>
      <t>Alexa imperatricis</t>
    </r>
    <r>
      <rPr>
        <sz val="9"/>
        <rFont val="Arial"/>
        <family val="2"/>
      </rPr>
      <t xml:space="preserve"> (Schomb.) Baker, </t>
    </r>
    <r>
      <rPr>
        <i/>
        <sz val="9"/>
        <rFont val="Arial"/>
        <family val="2"/>
      </rPr>
      <t>A. leiopetala</t>
    </r>
    <r>
      <rPr>
        <sz val="9"/>
        <rFont val="Arial"/>
        <family val="2"/>
      </rPr>
      <t xml:space="preserve"> Sandwith, </t>
    </r>
    <r>
      <rPr>
        <i/>
        <sz val="9"/>
        <rFont val="Arial"/>
        <family val="2"/>
      </rPr>
      <t>A. wachenheimii</t>
    </r>
    <r>
      <rPr>
        <sz val="9"/>
        <rFont val="Arial"/>
        <family val="2"/>
      </rPr>
      <t xml:space="preserve"> R. Ben., </t>
    </r>
    <r>
      <rPr>
        <i/>
        <sz val="9"/>
        <rFont val="Arial"/>
        <family val="2"/>
      </rPr>
      <t>A. bauhiniaeflora</t>
    </r>
    <r>
      <rPr>
        <sz val="9"/>
        <rFont val="Arial"/>
        <family val="2"/>
      </rPr>
      <t xml:space="preserve"> Ducke. </t>
    </r>
  </si>
  <si>
    <t>melancieira (BR); haiariballi (GUY); nekoe-oedoe (SME), (Melancieira)</t>
  </si>
  <si>
    <r>
      <t xml:space="preserve">9. </t>
    </r>
    <r>
      <rPr>
        <i/>
        <sz val="9"/>
        <rFont val="Arial"/>
        <family val="2"/>
      </rPr>
      <t>Alnus</t>
    </r>
    <r>
      <rPr>
        <sz val="9"/>
        <rFont val="Arial"/>
        <family val="2"/>
      </rPr>
      <t xml:space="preserve"> spp. </t>
    </r>
  </si>
  <si>
    <r>
      <t>9a Alnus glutinosa</t>
    </r>
    <r>
      <rPr>
        <sz val="9"/>
        <rFont val="Arial"/>
        <family val="2"/>
      </rPr>
      <t xml:space="preserve"> (L.) Gaertner</t>
    </r>
  </si>
  <si>
    <t>common alder (GB)</t>
  </si>
  <si>
    <r>
      <rPr>
        <sz val="9"/>
        <rFont val="Arial"/>
        <family val="2"/>
      </rPr>
      <t>ontano nero (I), elzen (NL)</t>
    </r>
    <r>
      <rPr>
        <i/>
        <sz val="9"/>
        <rFont val="Arial"/>
        <family val="2"/>
      </rPr>
      <t/>
    </r>
  </si>
  <si>
    <r>
      <t>9b Alnus incana</t>
    </r>
    <r>
      <rPr>
        <sz val="9"/>
        <rFont val="Arial"/>
        <family val="2"/>
      </rPr>
      <t xml:space="preserve"> (L.) Moench</t>
    </r>
  </si>
  <si>
    <t>black alder (GB)</t>
  </si>
  <si>
    <r>
      <t>9c Alnus rubra</t>
    </r>
    <r>
      <rPr>
        <sz val="9"/>
        <rFont val="Arial"/>
        <family val="2"/>
      </rPr>
      <t xml:space="preserve"> Bong. - Syn.: </t>
    </r>
    <r>
      <rPr>
        <i/>
        <sz val="9"/>
        <rFont val="Arial"/>
        <family val="2"/>
      </rPr>
      <t>A. oregona</t>
    </r>
    <r>
      <rPr>
        <sz val="9"/>
        <rFont val="Arial"/>
        <family val="2"/>
      </rPr>
      <t xml:space="preserve"> Nutt.</t>
    </r>
  </si>
  <si>
    <r>
      <t>9d Alnus rubra</t>
    </r>
    <r>
      <rPr>
        <sz val="9"/>
        <rFont val="Arial"/>
        <family val="2"/>
      </rPr>
      <t xml:space="preserve"> var. </t>
    </r>
    <r>
      <rPr>
        <i/>
        <sz val="9"/>
        <rFont val="Arial"/>
        <family val="2"/>
      </rPr>
      <t>pinnatisecta</t>
    </r>
    <r>
      <rPr>
        <sz val="9"/>
        <rFont val="Arial"/>
        <family val="2"/>
      </rPr>
      <t xml:space="preserve"> Starker</t>
    </r>
  </si>
  <si>
    <r>
      <t xml:space="preserve">10. </t>
    </r>
    <r>
      <rPr>
        <i/>
        <sz val="9"/>
        <rFont val="Arial"/>
        <family val="2"/>
      </rPr>
      <t>Alstonia</t>
    </r>
    <r>
      <rPr>
        <sz val="9"/>
        <rFont val="Arial"/>
        <family val="2"/>
      </rPr>
      <t xml:space="preserve"> spp. - section </t>
    </r>
    <r>
      <rPr>
        <i/>
        <sz val="9"/>
        <rFont val="Arial"/>
        <family val="2"/>
      </rPr>
      <t>Alstonia</t>
    </r>
    <r>
      <rPr>
        <sz val="9"/>
        <rFont val="Arial"/>
        <family val="2"/>
      </rPr>
      <t xml:space="preserve"> </t>
    </r>
  </si>
  <si>
    <r>
      <t>10a Alstonia scholaris</t>
    </r>
    <r>
      <rPr>
        <sz val="9"/>
        <rFont val="Arial"/>
        <family val="2"/>
      </rPr>
      <t xml:space="preserve"> R.Br</t>
    </r>
  </si>
  <si>
    <t xml:space="preserve">Pulai (MAL, RI); sua, mo cua (VN); tin pet (BUR); dita (RP); chatian (IND); </t>
  </si>
  <si>
    <r>
      <t>10b Alstonia spathulata</t>
    </r>
    <r>
      <rPr>
        <sz val="9"/>
        <rFont val="Arial"/>
        <family val="2"/>
      </rPr>
      <t xml:space="preserve"> Bl</t>
    </r>
  </si>
  <si>
    <r>
      <t>10c Alstonia angustiloba</t>
    </r>
    <r>
      <rPr>
        <sz val="9"/>
        <rFont val="Arial"/>
        <family val="2"/>
      </rPr>
      <t xml:space="preserve"> Miq</t>
    </r>
  </si>
  <si>
    <r>
      <t>10d Alstonia  angustiloba</t>
    </r>
    <r>
      <rPr>
        <sz val="9"/>
        <rFont val="Arial"/>
        <family val="2"/>
      </rPr>
      <t xml:space="preserve"> Miq. Trade </t>
    </r>
  </si>
  <si>
    <r>
      <t xml:space="preserve">11. </t>
    </r>
    <r>
      <rPr>
        <i/>
        <sz val="9"/>
        <rFont val="Arial"/>
        <family val="2"/>
      </rPr>
      <t>Altingia excelsa</t>
    </r>
    <r>
      <rPr>
        <sz val="9"/>
        <rFont val="Arial"/>
        <family val="2"/>
      </rPr>
      <t xml:space="preserve"> Noroña </t>
    </r>
  </si>
  <si>
    <r>
      <t xml:space="preserve">12. </t>
    </r>
    <r>
      <rPr>
        <i/>
        <sz val="9"/>
        <rFont val="Arial"/>
        <family val="2"/>
      </rPr>
      <t>Amburana cearensis</t>
    </r>
    <r>
      <rPr>
        <sz val="9"/>
        <rFont val="Arial"/>
        <family val="2"/>
      </rPr>
      <t xml:space="preserve"> (Fr. Allem.) A.C. Smith </t>
    </r>
  </si>
  <si>
    <r>
      <t xml:space="preserve">Syn.: </t>
    </r>
    <r>
      <rPr>
        <i/>
        <sz val="9"/>
        <rFont val="Arial"/>
        <family val="2"/>
      </rPr>
      <t>Torresea cearensis</t>
    </r>
    <r>
      <rPr>
        <sz val="9"/>
        <rFont val="Arial"/>
        <family val="2"/>
      </rPr>
      <t xml:space="preserve"> Fr. Allem. </t>
    </r>
  </si>
  <si>
    <r>
      <t xml:space="preserve">13. </t>
    </r>
    <r>
      <rPr>
        <i/>
        <sz val="9"/>
        <rFont val="Arial"/>
        <family val="2"/>
      </rPr>
      <t>Amphimas ferrugineus</t>
    </r>
    <r>
      <rPr>
        <sz val="9"/>
        <rFont val="Arial"/>
        <family val="2"/>
      </rPr>
      <t xml:space="preserve"> Pierre, </t>
    </r>
    <r>
      <rPr>
        <i/>
        <sz val="9"/>
        <rFont val="Arial"/>
        <family val="2"/>
      </rPr>
      <t>A. pterocarpoides</t>
    </r>
    <r>
      <rPr>
        <sz val="9"/>
        <rFont val="Arial"/>
        <family val="2"/>
      </rPr>
      <t xml:space="preserve"> Harms </t>
    </r>
  </si>
  <si>
    <r>
      <t xml:space="preserve">14. </t>
    </r>
    <r>
      <rPr>
        <i/>
        <sz val="9"/>
        <rFont val="Arial"/>
        <family val="2"/>
      </rPr>
      <t>Anacardium excelsum</t>
    </r>
    <r>
      <rPr>
        <sz val="9"/>
        <rFont val="Arial"/>
        <family val="2"/>
      </rPr>
      <t xml:space="preserve"> (Bert. &amp; Barb.) Skeels </t>
    </r>
  </si>
  <si>
    <r>
      <t xml:space="preserve">Syn.: </t>
    </r>
    <r>
      <rPr>
        <i/>
        <sz val="9"/>
        <rFont val="Arial"/>
        <family val="2"/>
      </rPr>
      <t xml:space="preserve"> Anacardium  rhinocarpus</t>
    </r>
  </si>
  <si>
    <r>
      <t xml:space="preserve">15. </t>
    </r>
    <r>
      <rPr>
        <i/>
        <sz val="9"/>
        <rFont val="Arial"/>
        <family val="2"/>
      </rPr>
      <t>Anacardium</t>
    </r>
    <r>
      <rPr>
        <sz val="9"/>
        <rFont val="Arial"/>
        <family val="2"/>
      </rPr>
      <t xml:space="preserve"> spp. </t>
    </r>
  </si>
  <si>
    <r>
      <t>15a  Anacardium occidentale</t>
    </r>
    <r>
      <rPr>
        <sz val="9"/>
        <rFont val="Arial"/>
        <family val="2"/>
      </rPr>
      <t xml:space="preserve"> L</t>
    </r>
  </si>
  <si>
    <r>
      <t>15b  Anacardium . giganteum</t>
    </r>
    <r>
      <rPr>
        <sz val="9"/>
        <rFont val="Arial"/>
        <family val="2"/>
      </rPr>
      <t xml:space="preserve"> Engl</t>
    </r>
  </si>
  <si>
    <r>
      <t>15c  Anacardium spruceanum</t>
    </r>
    <r>
      <rPr>
        <sz val="9"/>
        <rFont val="Arial"/>
        <family val="2"/>
      </rPr>
      <t xml:space="preserve"> Benth</t>
    </r>
  </si>
  <si>
    <r>
      <t xml:space="preserve">16. </t>
    </r>
    <r>
      <rPr>
        <i/>
        <sz val="9"/>
        <rFont val="Arial"/>
        <family val="2"/>
      </rPr>
      <t>Aningeria</t>
    </r>
    <r>
      <rPr>
        <sz val="9"/>
        <rFont val="Arial"/>
        <family val="2"/>
      </rPr>
      <t xml:space="preserve"> spp.</t>
    </r>
  </si>
  <si>
    <r>
      <t>16a Aningeria robusta</t>
    </r>
    <r>
      <rPr>
        <sz val="9"/>
        <rFont val="Arial"/>
        <family val="2"/>
      </rPr>
      <t xml:space="preserve"> (A. Chev.) Aubr. Pellegr. - Syn.: </t>
    </r>
    <r>
      <rPr>
        <i/>
        <sz val="9"/>
        <rFont val="Arial"/>
        <family val="2"/>
      </rPr>
      <t>A. pierrei</t>
    </r>
    <r>
      <rPr>
        <sz val="9"/>
        <rFont val="Arial"/>
        <family val="2"/>
      </rPr>
      <t xml:space="preserve"> (Chev.) Aubr. &amp; Pellegr., </t>
    </r>
    <r>
      <rPr>
        <i/>
        <sz val="9"/>
        <rFont val="Arial"/>
        <family val="2"/>
      </rPr>
      <t>Malacantha 16b robusta</t>
    </r>
    <r>
      <rPr>
        <sz val="9"/>
        <rFont val="Arial"/>
        <family val="2"/>
      </rPr>
      <t xml:space="preserve"> A. Chev., </t>
    </r>
    <r>
      <rPr>
        <i/>
        <sz val="9"/>
        <rFont val="Arial"/>
        <family val="2"/>
      </rPr>
      <t>Pouteria aningeri</t>
    </r>
    <r>
      <rPr>
        <sz val="9"/>
        <rFont val="Arial"/>
        <family val="2"/>
      </rPr>
      <t xml:space="preserve"> Baehni, </t>
    </r>
    <r>
      <rPr>
        <i/>
        <sz val="9"/>
        <rFont val="Arial"/>
        <family val="2"/>
      </rPr>
      <t>Hormogyne pierrei</t>
    </r>
    <r>
      <rPr>
        <sz val="9"/>
        <rFont val="Arial"/>
        <family val="2"/>
      </rPr>
      <t xml:space="preserve"> A. Chev.</t>
    </r>
  </si>
  <si>
    <r>
      <rPr>
        <sz val="9"/>
        <rFont val="Arial"/>
        <family val="2"/>
      </rPr>
      <t xml:space="preserve">Syn.: </t>
    </r>
    <r>
      <rPr>
        <i/>
        <sz val="9"/>
        <rFont val="Arial"/>
        <family val="2"/>
      </rPr>
      <t>Hormogyne altissima</t>
    </r>
    <r>
      <rPr>
        <sz val="9"/>
        <rFont val="Arial"/>
        <family val="2"/>
      </rPr>
      <t xml:space="preserve"> A. Chev., </t>
    </r>
    <r>
      <rPr>
        <i/>
        <sz val="9"/>
        <rFont val="Arial"/>
        <family val="2"/>
      </rPr>
      <t>Sideroxylon altissimum</t>
    </r>
    <r>
      <rPr>
        <sz val="9"/>
        <rFont val="Arial"/>
        <family val="2"/>
      </rPr>
      <t xml:space="preserve"> (A. Chev.) Hutch. &amp; Dalz., </t>
    </r>
    <r>
      <rPr>
        <i/>
        <sz val="9"/>
        <rFont val="Arial"/>
        <family val="2"/>
      </rPr>
      <t>Pouteria gabonensis</t>
    </r>
    <r>
      <rPr>
        <sz val="9"/>
        <rFont val="Arial"/>
        <family val="2"/>
      </rPr>
      <t xml:space="preserve"> A. Chev., </t>
    </r>
    <r>
      <rPr>
        <i/>
        <sz val="9"/>
        <rFont val="Arial"/>
        <family val="2"/>
      </rPr>
      <t>Sideroxylon gabonense</t>
    </r>
    <r>
      <rPr>
        <sz val="9"/>
        <rFont val="Arial"/>
        <family val="2"/>
      </rPr>
      <t xml:space="preserve"> H. Lec. ex Pellegr</t>
    </r>
  </si>
  <si>
    <r>
      <t xml:space="preserve">17. </t>
    </r>
    <r>
      <rPr>
        <i/>
        <sz val="9"/>
        <rFont val="Arial"/>
        <family val="2"/>
      </rPr>
      <t>Anisoptera</t>
    </r>
    <r>
      <rPr>
        <sz val="9"/>
        <rFont val="Arial"/>
        <family val="2"/>
      </rPr>
      <t xml:space="preserve"> spp. </t>
    </r>
  </si>
  <si>
    <r>
      <t xml:space="preserve"> 17aAnisoptera. cochinchinensis</t>
    </r>
    <r>
      <rPr>
        <sz val="9"/>
        <rFont val="Arial"/>
        <family val="2"/>
      </rPr>
      <t xml:space="preserve"> Pierre - Syn.: </t>
    </r>
    <r>
      <rPr>
        <i/>
        <sz val="9"/>
        <rFont val="Arial"/>
        <family val="2"/>
      </rPr>
      <t>A. cochinchinensis</t>
    </r>
    <r>
      <rPr>
        <sz val="9"/>
        <rFont val="Arial"/>
        <family val="2"/>
      </rPr>
      <t xml:space="preserve"> var. </t>
    </r>
    <r>
      <rPr>
        <i/>
        <sz val="9"/>
        <rFont val="Arial"/>
        <family val="2"/>
      </rPr>
      <t>latifolia</t>
    </r>
    <r>
      <rPr>
        <sz val="9"/>
        <rFont val="Arial"/>
        <family val="2"/>
      </rPr>
      <t xml:space="preserve"> King</t>
    </r>
  </si>
  <si>
    <t>bella rosa (USA); mersawa (GB)</t>
  </si>
  <si>
    <t>mersawa (D), krabak (D)</t>
  </si>
  <si>
    <t>mersawa (MAL, RI, NL), krabak (T), ven ven (VN), phdiec (K), bac (LAO), kaunghmu (BUR, BD), sanai, malai (RI), palosapis (RP), tenam, entenam (MAL, RI-SUM), garawa (WI)</t>
  </si>
  <si>
    <r>
      <t xml:space="preserve"> 17b Anisoptera marginata</t>
    </r>
    <r>
      <rPr>
        <sz val="9"/>
        <rFont val="Arial"/>
        <family val="2"/>
      </rPr>
      <t xml:space="preserve"> Korth - Syn.: </t>
    </r>
    <r>
      <rPr>
        <i/>
        <sz val="9"/>
        <rFont val="Arial"/>
        <family val="2"/>
      </rPr>
      <t>A. grandiflora</t>
    </r>
    <r>
      <rPr>
        <sz val="9"/>
        <rFont val="Arial"/>
        <family val="2"/>
      </rPr>
      <t xml:space="preserve"> Brandis</t>
    </r>
  </si>
  <si>
    <r>
      <t xml:space="preserve"> 17c Anisoptera scaphula</t>
    </r>
    <r>
      <rPr>
        <sz val="9"/>
        <rFont val="Arial"/>
        <family val="2"/>
      </rPr>
      <t xml:space="preserve"> (Roxb.) Kurz - Syn.: </t>
    </r>
    <r>
      <rPr>
        <i/>
        <sz val="9"/>
        <rFont val="Arial"/>
        <family val="2"/>
      </rPr>
      <t>A. glabra</t>
    </r>
    <r>
      <rPr>
        <sz val="9"/>
        <rFont val="Arial"/>
        <family val="2"/>
      </rPr>
      <t xml:space="preserve"> Kurz, </t>
    </r>
    <r>
      <rPr>
        <i/>
        <sz val="9"/>
        <rFont val="Arial"/>
        <family val="2"/>
      </rPr>
      <t>Hopea scaphula</t>
    </r>
    <r>
      <rPr>
        <sz val="9"/>
        <rFont val="Arial"/>
        <family val="2"/>
      </rPr>
      <t xml:space="preserve"> Roxb., </t>
    </r>
    <r>
      <rPr>
        <i/>
        <sz val="9"/>
        <rFont val="Arial"/>
        <family val="2"/>
      </rPr>
      <t>Vatica scaphula</t>
    </r>
    <r>
      <rPr>
        <sz val="9"/>
        <rFont val="Arial"/>
        <family val="2"/>
      </rPr>
      <t xml:space="preserve"> Dyer</t>
    </r>
  </si>
  <si>
    <r>
      <t xml:space="preserve"> 17d Anisoptera. thurifera</t>
    </r>
    <r>
      <rPr>
        <sz val="9"/>
        <rFont val="Arial"/>
        <family val="2"/>
      </rPr>
      <t xml:space="preserve"> (Blanco) Bl. - Syn.: </t>
    </r>
    <r>
      <rPr>
        <i/>
        <sz val="9"/>
        <rFont val="Arial"/>
        <family val="2"/>
      </rPr>
      <t>A. vidaliana</t>
    </r>
    <r>
      <rPr>
        <sz val="9"/>
        <rFont val="Arial"/>
        <family val="2"/>
      </rPr>
      <t xml:space="preserve"> Brandis</t>
    </r>
  </si>
  <si>
    <r>
      <t xml:space="preserve">18. </t>
    </r>
    <r>
      <rPr>
        <i/>
        <sz val="9"/>
        <rFont val="Arial"/>
        <family val="2"/>
      </rPr>
      <t>Anopyxis klaineana</t>
    </r>
    <r>
      <rPr>
        <sz val="9"/>
        <rFont val="Arial"/>
        <family val="2"/>
      </rPr>
      <t xml:space="preserve"> (Pierre) Engl. </t>
    </r>
  </si>
  <si>
    <r>
      <t xml:space="preserve">Syn.: </t>
    </r>
    <r>
      <rPr>
        <i/>
        <sz val="9"/>
        <rFont val="Arial"/>
        <family val="2"/>
      </rPr>
      <t>Anopyxis ealaensis</t>
    </r>
    <r>
      <rPr>
        <sz val="9"/>
        <rFont val="Arial"/>
        <family val="2"/>
      </rPr>
      <t xml:space="preserve"> Sprague</t>
    </r>
  </si>
  <si>
    <r>
      <t xml:space="preserve">19. </t>
    </r>
    <r>
      <rPr>
        <i/>
        <sz val="9"/>
        <rFont val="Arial"/>
        <family val="2"/>
      </rPr>
      <t>Anthocephalus chinensis</t>
    </r>
    <r>
      <rPr>
        <sz val="9"/>
        <rFont val="Arial"/>
        <family val="2"/>
      </rPr>
      <t xml:space="preserve"> Rich. </t>
    </r>
  </si>
  <si>
    <r>
      <t xml:space="preserve">Syn.: </t>
    </r>
    <r>
      <rPr>
        <i/>
        <sz val="9"/>
        <rFont val="Arial"/>
        <family val="2"/>
      </rPr>
      <t>Anthocephalus cadamba</t>
    </r>
    <r>
      <rPr>
        <sz val="9"/>
        <rFont val="Arial"/>
        <family val="2"/>
      </rPr>
      <t xml:space="preserve"> Miq., </t>
    </r>
    <r>
      <rPr>
        <i/>
        <sz val="9"/>
        <rFont val="Arial"/>
        <family val="2"/>
      </rPr>
      <t>A. indicus</t>
    </r>
    <r>
      <rPr>
        <sz val="9"/>
        <rFont val="Arial"/>
        <family val="2"/>
      </rPr>
      <t xml:space="preserve"> A. Rich. </t>
    </r>
  </si>
  <si>
    <r>
      <t xml:space="preserve">20. </t>
    </r>
    <r>
      <rPr>
        <i/>
        <sz val="9"/>
        <rFont val="Arial"/>
        <family val="2"/>
      </rPr>
      <t>Antiaris  spp.</t>
    </r>
    <r>
      <rPr>
        <sz val="9"/>
        <rFont val="Arial"/>
        <family val="2"/>
      </rPr>
      <t xml:space="preserve"> </t>
    </r>
  </si>
  <si>
    <r>
      <t xml:space="preserve">21. </t>
    </r>
    <r>
      <rPr>
        <i/>
        <sz val="9"/>
        <rFont val="Arial"/>
        <family val="2"/>
      </rPr>
      <t>Apuleia leiocarpa</t>
    </r>
    <r>
      <rPr>
        <sz val="9"/>
        <rFont val="Arial"/>
        <family val="2"/>
      </rPr>
      <t xml:space="preserve"> (Vog.) Macbride </t>
    </r>
  </si>
  <si>
    <r>
      <t xml:space="preserve">Syn.: </t>
    </r>
    <r>
      <rPr>
        <i/>
        <sz val="9"/>
        <rFont val="Arial"/>
        <family val="2"/>
      </rPr>
      <t>Apuleia praecox</t>
    </r>
    <r>
      <rPr>
        <sz val="9"/>
        <rFont val="Arial"/>
        <family val="2"/>
      </rPr>
      <t xml:space="preserve"> Mart.</t>
    </r>
  </si>
  <si>
    <r>
      <t xml:space="preserve">22. </t>
    </r>
    <r>
      <rPr>
        <i/>
        <sz val="9"/>
        <rFont val="Arial"/>
        <family val="2"/>
      </rPr>
      <t>Artocarpus</t>
    </r>
    <r>
      <rPr>
        <sz val="9"/>
        <rFont val="Arial"/>
        <family val="2"/>
      </rPr>
      <t xml:space="preserve"> spp.</t>
    </r>
  </si>
  <si>
    <r>
      <t>Artocarpus chaplasha</t>
    </r>
    <r>
      <rPr>
        <sz val="9"/>
        <rFont val="Arial"/>
        <family val="2"/>
      </rPr>
      <t xml:space="preserve"> Roxb., </t>
    </r>
    <r>
      <rPr>
        <i/>
        <sz val="9"/>
        <rFont val="Arial"/>
        <family val="2"/>
      </rPr>
      <t>A. elasticus</t>
    </r>
    <r>
      <rPr>
        <sz val="9"/>
        <rFont val="Arial"/>
        <family val="2"/>
      </rPr>
      <t xml:space="preserve"> Reinw. ex Blume, </t>
    </r>
    <r>
      <rPr>
        <i/>
        <sz val="9"/>
        <rFont val="Arial"/>
        <family val="2"/>
      </rPr>
      <t>A. scortechinii</t>
    </r>
    <r>
      <rPr>
        <sz val="9"/>
        <rFont val="Arial"/>
        <family val="2"/>
      </rPr>
      <t xml:space="preserve"> King, </t>
    </r>
    <r>
      <rPr>
        <i/>
        <sz val="9"/>
        <rFont val="Arial"/>
        <family val="2"/>
      </rPr>
      <t>Artocarpus</t>
    </r>
    <r>
      <rPr>
        <sz val="9"/>
        <rFont val="Arial"/>
        <family val="2"/>
      </rPr>
      <t xml:space="preserve"> spp.. The trade timber 'terap' comprises these light weight </t>
    </r>
    <r>
      <rPr>
        <i/>
        <sz val="9"/>
        <rFont val="Arial"/>
        <family val="2"/>
      </rPr>
      <t>Artocarpus</t>
    </r>
    <r>
      <rPr>
        <sz val="9"/>
        <rFont val="Arial"/>
        <family val="2"/>
      </rPr>
      <t xml:space="preserve"> species but may also contain timber of related genus </t>
    </r>
    <r>
      <rPr>
        <i/>
        <sz val="9"/>
        <rFont val="Arial"/>
        <family val="2"/>
      </rPr>
      <t>Parartocarpus</t>
    </r>
    <r>
      <rPr>
        <sz val="9"/>
        <rFont val="Arial"/>
        <family val="2"/>
      </rPr>
      <t xml:space="preserve"> and species </t>
    </r>
    <r>
      <rPr>
        <i/>
        <sz val="9"/>
        <rFont val="Arial"/>
        <family val="2"/>
      </rPr>
      <t>Antiaris toxicaria</t>
    </r>
    <r>
      <rPr>
        <sz val="9"/>
        <rFont val="Arial"/>
        <family val="2"/>
      </rPr>
      <t xml:space="preserve"> (Pers.) Lesch</t>
    </r>
  </si>
  <si>
    <r>
      <t xml:space="preserve">23. </t>
    </r>
    <r>
      <rPr>
        <i/>
        <sz val="9"/>
        <rFont val="Arial"/>
        <family val="2"/>
      </rPr>
      <t>Artocarpus</t>
    </r>
    <r>
      <rPr>
        <sz val="9"/>
        <rFont val="Arial"/>
        <family val="2"/>
      </rPr>
      <t xml:space="preserve"> spp. </t>
    </r>
  </si>
  <si>
    <r>
      <t>Artocarpus  lanceifolius</t>
    </r>
    <r>
      <rPr>
        <sz val="9"/>
        <rFont val="Arial"/>
        <family val="2"/>
      </rPr>
      <t xml:space="preserve"> Roxb., </t>
    </r>
    <r>
      <rPr>
        <i/>
        <sz val="9"/>
        <rFont val="Arial"/>
        <family val="2"/>
      </rPr>
      <t>A. ovatus</t>
    </r>
    <r>
      <rPr>
        <sz val="9"/>
        <rFont val="Arial"/>
        <family val="2"/>
      </rPr>
      <t xml:space="preserve"> Blanco, </t>
    </r>
    <r>
      <rPr>
        <i/>
        <sz val="9"/>
        <rFont val="Arial"/>
        <family val="2"/>
      </rPr>
      <t>A. rigidus</t>
    </r>
    <r>
      <rPr>
        <sz val="9"/>
        <rFont val="Arial"/>
        <family val="2"/>
      </rPr>
      <t xml:space="preserve">, </t>
    </r>
    <r>
      <rPr>
        <i/>
        <sz val="9"/>
        <rFont val="Arial"/>
        <family val="2"/>
      </rPr>
      <t>Artocarpus</t>
    </r>
    <r>
      <rPr>
        <sz val="9"/>
        <rFont val="Arial"/>
        <family val="2"/>
      </rPr>
      <t xml:space="preserve"> spp. The trade timber 'keledang' consists of these and other heavy and dark coloured species. </t>
    </r>
  </si>
  <si>
    <r>
      <t xml:space="preserve">24. </t>
    </r>
    <r>
      <rPr>
        <i/>
        <sz val="9"/>
        <rFont val="Arial"/>
        <family val="2"/>
      </rPr>
      <t>Aspidosperma polyneuron</t>
    </r>
    <r>
      <rPr>
        <sz val="9"/>
        <rFont val="Arial"/>
        <family val="2"/>
      </rPr>
      <t xml:space="preserve"> Muell. Arg. </t>
    </r>
  </si>
  <si>
    <r>
      <t xml:space="preserve">Syn.: </t>
    </r>
    <r>
      <rPr>
        <i/>
        <sz val="9"/>
        <rFont val="Arial"/>
        <family val="2"/>
      </rPr>
      <t>Aspidosperma peroba</t>
    </r>
    <r>
      <rPr>
        <sz val="9"/>
        <rFont val="Arial"/>
        <family val="2"/>
      </rPr>
      <t xml:space="preserve"> Fr. All.</t>
    </r>
  </si>
  <si>
    <r>
      <t xml:space="preserve">25. </t>
    </r>
    <r>
      <rPr>
        <i/>
        <sz val="9"/>
        <rFont val="Arial"/>
        <family val="2"/>
      </rPr>
      <t>Aspidosperma quebracho-blanco</t>
    </r>
    <r>
      <rPr>
        <sz val="9"/>
        <rFont val="Arial"/>
        <family val="2"/>
      </rPr>
      <t xml:space="preserve"> Schlecht. </t>
    </r>
  </si>
  <si>
    <r>
      <t xml:space="preserve">26. </t>
    </r>
    <r>
      <rPr>
        <i/>
        <sz val="9"/>
        <rFont val="Arial"/>
        <family val="2"/>
      </rPr>
      <t>Aspidostemon</t>
    </r>
    <r>
      <rPr>
        <sz val="9"/>
        <rFont val="Arial"/>
        <family val="2"/>
      </rPr>
      <t xml:space="preserve"> spp. </t>
    </r>
  </si>
  <si>
    <r>
      <t xml:space="preserve">27. </t>
    </r>
    <r>
      <rPr>
        <i/>
        <sz val="9"/>
        <rFont val="Arial"/>
        <family val="2"/>
      </rPr>
      <t>Astronium</t>
    </r>
    <r>
      <rPr>
        <sz val="9"/>
        <rFont val="Arial"/>
        <family val="2"/>
      </rPr>
      <t xml:space="preserve"> spp. </t>
    </r>
  </si>
  <si>
    <r>
      <t xml:space="preserve">28. </t>
    </r>
    <r>
      <rPr>
        <i/>
        <sz val="9"/>
        <rFont val="Arial"/>
        <family val="2"/>
      </rPr>
      <t>Astronium urundeuva</t>
    </r>
    <r>
      <rPr>
        <sz val="9"/>
        <rFont val="Arial"/>
        <family val="2"/>
      </rPr>
      <t xml:space="preserve"> (Fr. Allem.) Engl. </t>
    </r>
  </si>
  <si>
    <r>
      <t xml:space="preserve">29. </t>
    </r>
    <r>
      <rPr>
        <i/>
        <sz val="9"/>
        <rFont val="Arial"/>
        <family val="2"/>
      </rPr>
      <t>Aucoumea klaineana</t>
    </r>
    <r>
      <rPr>
        <sz val="9"/>
        <rFont val="Arial"/>
        <family val="2"/>
      </rPr>
      <t xml:space="preserve"> Pierre </t>
    </r>
  </si>
  <si>
    <t>Gaboon, Gabun (D)</t>
  </si>
  <si>
    <t>okoumé (F)</t>
  </si>
  <si>
    <t>okoumé (B, NL), angouma, okaka (G), angum , ongoumi, moukoumi, zonga (EGu), (Okoumé)</t>
  </si>
  <si>
    <r>
      <t xml:space="preserve">30. </t>
    </r>
    <r>
      <rPr>
        <i/>
        <sz val="9"/>
        <rFont val="Arial"/>
        <family val="2"/>
      </rPr>
      <t>Autranella congolensis</t>
    </r>
    <r>
      <rPr>
        <sz val="9"/>
        <rFont val="Arial"/>
        <family val="2"/>
      </rPr>
      <t xml:space="preserve"> (de Wild.) A. Chev. </t>
    </r>
  </si>
  <si>
    <r>
      <t xml:space="preserve">31. </t>
    </r>
    <r>
      <rPr>
        <i/>
        <sz val="9"/>
        <rFont val="Arial"/>
        <family val="2"/>
      </rPr>
      <t>Azadirachta</t>
    </r>
    <r>
      <rPr>
        <sz val="9"/>
        <rFont val="Arial"/>
        <family val="2"/>
      </rPr>
      <t xml:space="preserve"> spp. </t>
    </r>
  </si>
  <si>
    <r>
      <t xml:space="preserve">Species incl: </t>
    </r>
    <r>
      <rPr>
        <i/>
        <sz val="9"/>
        <rFont val="Arial"/>
        <family val="2"/>
      </rPr>
      <t>Azadarichta excelsa</t>
    </r>
    <r>
      <rPr>
        <sz val="9"/>
        <rFont val="Arial"/>
        <family val="2"/>
      </rPr>
      <t xml:space="preserve"> (Jack) Jacobs (2), </t>
    </r>
    <r>
      <rPr>
        <i/>
        <sz val="9"/>
        <rFont val="Arial"/>
        <family val="2"/>
      </rPr>
      <t>Azadarichta indica</t>
    </r>
    <r>
      <rPr>
        <sz val="9"/>
        <rFont val="Arial"/>
        <family val="2"/>
      </rPr>
      <t xml:space="preserve"> A.H.L.Juss. (2)</t>
    </r>
  </si>
  <si>
    <r>
      <t xml:space="preserve">32. </t>
    </r>
    <r>
      <rPr>
        <i/>
        <sz val="9"/>
        <rFont val="Arial"/>
        <family val="2"/>
      </rPr>
      <t>Bagassa guianensis</t>
    </r>
    <r>
      <rPr>
        <sz val="9"/>
        <rFont val="Arial"/>
        <family val="2"/>
      </rPr>
      <t xml:space="preserve"> Aubl., </t>
    </r>
    <r>
      <rPr>
        <i/>
        <sz val="9"/>
        <rFont val="Arial"/>
        <family val="2"/>
      </rPr>
      <t>B. tiliaefolia</t>
    </r>
    <r>
      <rPr>
        <sz val="9"/>
        <rFont val="Arial"/>
        <family val="2"/>
      </rPr>
      <t xml:space="preserve"> R. Ben. </t>
    </r>
  </si>
  <si>
    <t>tatajuba, bagassa (D)</t>
  </si>
  <si>
    <t>bagasse, bagasse jaune, bois jaune (F, FGU)</t>
  </si>
  <si>
    <t>tatajuba, bagassa (BR), fustik (GUY), moral (EC), amap -rana, bagaceira, amoreira, garrote (BR), gele bagasse (NL, SME), (Tatajuba)</t>
  </si>
  <si>
    <r>
      <t xml:space="preserve">33. </t>
    </r>
    <r>
      <rPr>
        <i/>
        <sz val="9"/>
        <rFont val="Arial"/>
        <family val="2"/>
      </rPr>
      <t>Baikiaea plurijuga</t>
    </r>
    <r>
      <rPr>
        <sz val="9"/>
        <rFont val="Arial"/>
        <family val="2"/>
      </rPr>
      <t xml:space="preserve"> Harms </t>
    </r>
  </si>
  <si>
    <r>
      <t xml:space="preserve">34. </t>
    </r>
    <r>
      <rPr>
        <i/>
        <sz val="9"/>
        <rFont val="Arial"/>
        <family val="2"/>
      </rPr>
      <t xml:space="preserve">Baillonella toxisperma </t>
    </r>
    <r>
      <rPr>
        <sz val="9"/>
        <rFont val="Arial"/>
        <family val="2"/>
      </rPr>
      <t xml:space="preserve"> Pierre </t>
    </r>
  </si>
  <si>
    <r>
      <t xml:space="preserve">Syn.: </t>
    </r>
    <r>
      <rPr>
        <i/>
        <sz val="9"/>
        <rFont val="Arial"/>
        <family val="2"/>
      </rPr>
      <t xml:space="preserve">Esenbeckia riedeliana </t>
    </r>
    <r>
      <rPr>
        <sz val="9"/>
        <rFont val="Arial"/>
        <family val="2"/>
      </rPr>
      <t>Engl</t>
    </r>
    <r>
      <rPr>
        <i/>
        <sz val="9"/>
        <rFont val="Arial"/>
        <family val="2"/>
      </rPr>
      <t xml:space="preserve">.,  Helietta multiflora </t>
    </r>
    <r>
      <rPr>
        <sz val="9"/>
        <rFont val="Arial"/>
        <family val="2"/>
      </rPr>
      <t>Engl.</t>
    </r>
    <r>
      <rPr>
        <i/>
        <sz val="9"/>
        <rFont val="Arial"/>
        <family val="2"/>
      </rPr>
      <t xml:space="preserve"> </t>
    </r>
  </si>
  <si>
    <r>
      <t xml:space="preserve">35. </t>
    </r>
    <r>
      <rPr>
        <i/>
        <sz val="9"/>
        <rFont val="Arial"/>
        <family val="2"/>
      </rPr>
      <t>Balfourodendron riedelianum</t>
    </r>
    <r>
      <rPr>
        <sz val="9"/>
        <rFont val="Arial"/>
        <family val="2"/>
      </rPr>
      <t xml:space="preserve"> (Engl.) Engl.</t>
    </r>
  </si>
  <si>
    <r>
      <t>guatambú</t>
    </r>
    <r>
      <rPr>
        <sz val="9"/>
        <rFont val="Arial"/>
        <family val="2"/>
      </rPr>
      <t xml:space="preserve"> (PY, RA)</t>
    </r>
    <r>
      <rPr>
        <i/>
        <sz val="9"/>
        <rFont val="Arial"/>
        <family val="2"/>
      </rPr>
      <t xml:space="preserve">; pau marfim </t>
    </r>
    <r>
      <rPr>
        <sz val="9"/>
        <rFont val="Arial"/>
        <family val="2"/>
      </rPr>
      <t>(BR)</t>
    </r>
    <r>
      <rPr>
        <i/>
        <sz val="9"/>
        <rFont val="Arial"/>
        <family val="2"/>
      </rPr>
      <t xml:space="preserve">; guatambú morotó, ibirá ñotí </t>
    </r>
    <r>
      <rPr>
        <sz val="9"/>
        <rFont val="Arial"/>
        <family val="2"/>
      </rPr>
      <t>(RA),  (Guatambú)</t>
    </r>
  </si>
  <si>
    <r>
      <t xml:space="preserve">36. </t>
    </r>
    <r>
      <rPr>
        <i/>
        <sz val="9"/>
        <rFont val="Arial"/>
        <family val="2"/>
      </rPr>
      <t>Bastardiopsis densiflora</t>
    </r>
    <r>
      <rPr>
        <sz val="9"/>
        <rFont val="Arial"/>
        <family val="2"/>
      </rPr>
      <t xml:space="preserve"> (Hook. &amp; Arn.) Hassler </t>
    </r>
  </si>
  <si>
    <r>
      <t xml:space="preserve">37. </t>
    </r>
    <r>
      <rPr>
        <i/>
        <sz val="9"/>
        <rFont val="Arial"/>
        <family val="2"/>
      </rPr>
      <t>Beilschmiedia</t>
    </r>
    <r>
      <rPr>
        <sz val="9"/>
        <rFont val="Arial"/>
        <family val="2"/>
      </rPr>
      <t xml:space="preserve"> spp. Tropical Asia </t>
    </r>
  </si>
  <si>
    <r>
      <t xml:space="preserve">38. </t>
    </r>
    <r>
      <rPr>
        <i/>
        <sz val="9"/>
        <rFont val="Arial"/>
        <family val="2"/>
      </rPr>
      <t>Berlinia</t>
    </r>
    <r>
      <rPr>
        <sz val="9"/>
        <rFont val="Arial"/>
        <family val="2"/>
      </rPr>
      <t xml:space="preserve"> spp. </t>
    </r>
  </si>
  <si>
    <r>
      <t>Berlinia bracteosa</t>
    </r>
    <r>
      <rPr>
        <sz val="9"/>
        <rFont val="Arial"/>
        <family val="2"/>
      </rPr>
      <t xml:space="preserve">, </t>
    </r>
    <r>
      <rPr>
        <i/>
        <sz val="9"/>
        <rFont val="Arial"/>
        <family val="2"/>
      </rPr>
      <t>B. confusa</t>
    </r>
    <r>
      <rPr>
        <sz val="9"/>
        <rFont val="Arial"/>
        <family val="2"/>
      </rPr>
      <t xml:space="preserve">, </t>
    </r>
    <r>
      <rPr>
        <i/>
        <sz val="9"/>
        <rFont val="Arial"/>
        <family val="2"/>
      </rPr>
      <t>B. grandiflora</t>
    </r>
    <r>
      <rPr>
        <sz val="9"/>
        <rFont val="Arial"/>
        <family val="2"/>
      </rPr>
      <t xml:space="preserve"> etc. </t>
    </r>
  </si>
  <si>
    <r>
      <t xml:space="preserve">39. </t>
    </r>
    <r>
      <rPr>
        <i/>
        <sz val="9"/>
        <rFont val="Arial"/>
        <family val="2"/>
      </rPr>
      <t>Bertholletia excelsa</t>
    </r>
    <r>
      <rPr>
        <sz val="9"/>
        <rFont val="Arial"/>
        <family val="2"/>
      </rPr>
      <t xml:space="preserve"> Humb. &amp; Bonpl. </t>
    </r>
  </si>
  <si>
    <r>
      <t xml:space="preserve">40. </t>
    </r>
    <r>
      <rPr>
        <i/>
        <sz val="9"/>
        <rFont val="Arial"/>
        <family val="2"/>
      </rPr>
      <t>Betula</t>
    </r>
    <r>
      <rPr>
        <sz val="9"/>
        <rFont val="Arial"/>
        <family val="2"/>
      </rPr>
      <t xml:space="preserve"> spp</t>
    </r>
  </si>
  <si>
    <r>
      <t xml:space="preserve">B. verrucosa = B. pendula 
</t>
    </r>
    <r>
      <rPr>
        <sz val="9"/>
        <rFont val="Arial"/>
        <family val="2"/>
      </rPr>
      <t xml:space="preserve">commercially three types of birch timbers are distinguished: </t>
    </r>
  </si>
  <si>
    <t>European birch, common birch (GB)</t>
  </si>
  <si>
    <t>Birke (D)</t>
  </si>
  <si>
    <t>Berken (NL), Bouleau (F), Abedul (E), bishop wood, java cedar (GB); bois l'éveque (F); gadog, gintungan, kerinjing (RI); jitang, tuai (MAL); java cedar (PNG); tuai (RP); toem, pradu-som (T); nhoi (VN).</t>
  </si>
  <si>
    <r>
      <t xml:space="preserve">40a"heavy" includes </t>
    </r>
    <r>
      <rPr>
        <i/>
        <sz val="9"/>
        <rFont val="Arial"/>
        <family val="2"/>
      </rPr>
      <t>B. alleghaniensis</t>
    </r>
    <r>
      <rPr>
        <sz val="9"/>
        <rFont val="Arial"/>
        <family val="2"/>
      </rPr>
      <t xml:space="preserve"> - yellow birch, </t>
    </r>
    <r>
      <rPr>
        <i/>
        <sz val="9"/>
        <rFont val="Arial"/>
        <family val="2"/>
      </rPr>
      <t>B. lenta</t>
    </r>
    <r>
      <rPr>
        <sz val="9"/>
        <rFont val="Arial"/>
        <family val="2"/>
      </rPr>
      <t xml:space="preserve"> - sweet birch, black birch, </t>
    </r>
    <r>
      <rPr>
        <i/>
        <sz val="9"/>
        <rFont val="Arial"/>
        <family val="2"/>
      </rPr>
      <t>B. schmidtii</t>
    </r>
    <r>
      <rPr>
        <sz val="9"/>
        <rFont val="Arial"/>
        <family val="2"/>
      </rPr>
      <t xml:space="preserve"> - Japanese hard birch (onoore); </t>
    </r>
  </si>
  <si>
    <r>
      <t xml:space="preserve">40b "moderately heavy": </t>
    </r>
    <r>
      <rPr>
        <i/>
        <sz val="9"/>
        <rFont val="Arial"/>
        <family val="2"/>
      </rPr>
      <t>B. maximowicziana</t>
    </r>
    <r>
      <rPr>
        <sz val="9"/>
        <rFont val="Arial"/>
        <family val="2"/>
      </rPr>
      <t xml:space="preserve"> - Eastasian birch (saibada) and European species such as </t>
    </r>
    <r>
      <rPr>
        <i/>
        <sz val="9"/>
        <rFont val="Arial"/>
        <family val="2"/>
      </rPr>
      <t>B. pubescens</t>
    </r>
    <r>
      <rPr>
        <sz val="9"/>
        <rFont val="Arial"/>
        <family val="2"/>
      </rPr>
      <t xml:space="preserve">, </t>
    </r>
    <r>
      <rPr>
        <i/>
        <sz val="9"/>
        <rFont val="Arial"/>
        <family val="2"/>
      </rPr>
      <t>B. verrucosa</t>
    </r>
    <r>
      <rPr>
        <sz val="9"/>
        <rFont val="Arial"/>
        <family val="2"/>
      </rPr>
      <t xml:space="preserve"> - </t>
    </r>
  </si>
  <si>
    <t>Berken (NL), Bouleau (F), Abedul (E)</t>
  </si>
  <si>
    <r>
      <t xml:space="preserve">40c "light": </t>
    </r>
    <r>
      <rPr>
        <i/>
        <sz val="9"/>
        <rFont val="Arial"/>
        <family val="2"/>
      </rPr>
      <t>B. papyrifera</t>
    </r>
    <r>
      <rPr>
        <sz val="9"/>
        <rFont val="Arial"/>
        <family val="2"/>
      </rPr>
      <t xml:space="preserve"> - paper birch, </t>
    </r>
    <r>
      <rPr>
        <i/>
        <sz val="9"/>
        <rFont val="Arial"/>
        <family val="2"/>
      </rPr>
      <t>B. populifera</t>
    </r>
    <r>
      <rPr>
        <sz val="9"/>
        <rFont val="Arial"/>
        <family val="2"/>
      </rPr>
      <t xml:space="preserve"> - gray birch, wire birch, </t>
    </r>
    <r>
      <rPr>
        <i/>
        <sz val="9"/>
        <rFont val="Arial"/>
        <family val="2"/>
      </rPr>
      <t>B. alnoides</t>
    </r>
    <r>
      <rPr>
        <sz val="9"/>
        <rFont val="Arial"/>
        <family val="2"/>
      </rPr>
      <t xml:space="preserve"> - Indian birch (layang). </t>
    </r>
  </si>
  <si>
    <r>
      <t xml:space="preserve">41. </t>
    </r>
    <r>
      <rPr>
        <i/>
        <sz val="9"/>
        <rFont val="Arial"/>
        <family val="2"/>
      </rPr>
      <t>Bischofia javanica</t>
    </r>
    <r>
      <rPr>
        <sz val="9"/>
        <rFont val="Arial"/>
        <family val="2"/>
      </rPr>
      <t xml:space="preserve"> Blume </t>
    </r>
  </si>
  <si>
    <r>
      <t xml:space="preserve">42. </t>
    </r>
    <r>
      <rPr>
        <i/>
        <sz val="9"/>
        <rFont val="Arial"/>
        <family val="2"/>
      </rPr>
      <t>Bixa arborea</t>
    </r>
    <r>
      <rPr>
        <sz val="9"/>
        <rFont val="Arial"/>
        <family val="2"/>
      </rPr>
      <t xml:space="preserve"> Huber </t>
    </r>
  </si>
  <si>
    <r>
      <t xml:space="preserve">incl. </t>
    </r>
    <r>
      <rPr>
        <i/>
        <sz val="9"/>
        <rFont val="Arial"/>
        <family val="2"/>
      </rPr>
      <t>Bixa orellana</t>
    </r>
    <r>
      <rPr>
        <sz val="9"/>
        <rFont val="Arial"/>
        <family val="2"/>
      </rPr>
      <t xml:space="preserve"> (shrub)</t>
    </r>
  </si>
  <si>
    <t>urucú, u. bravo, u. da mata (BR); arnato, achiote, bija, bixa, urucú (Latin America); (Urucú da mata)</t>
  </si>
  <si>
    <r>
      <t xml:space="preserve">43. </t>
    </r>
    <r>
      <rPr>
        <i/>
        <sz val="9"/>
        <rFont val="Arial"/>
        <family val="2"/>
      </rPr>
      <t>Bombacopsis quinata</t>
    </r>
    <r>
      <rPr>
        <sz val="9"/>
        <rFont val="Arial"/>
        <family val="2"/>
      </rPr>
      <t xml:space="preserve"> (Jacq.) Dugand </t>
    </r>
  </si>
  <si>
    <r>
      <t xml:space="preserve">44. </t>
    </r>
    <r>
      <rPr>
        <i/>
        <sz val="9"/>
        <rFont val="Arial"/>
        <family val="2"/>
      </rPr>
      <t>Bowdichia</t>
    </r>
    <r>
      <rPr>
        <sz val="9"/>
        <rFont val="Arial"/>
        <family val="2"/>
      </rPr>
      <t xml:space="preserve"> spp., </t>
    </r>
    <r>
      <rPr>
        <i/>
        <sz val="9"/>
        <rFont val="Arial"/>
        <family val="2"/>
      </rPr>
      <t>Diplotropis</t>
    </r>
    <r>
      <rPr>
        <sz val="9"/>
        <rFont val="Arial"/>
        <family val="2"/>
      </rPr>
      <t xml:space="preserve"> spp. u.a. </t>
    </r>
  </si>
  <si>
    <t>sucupira (D, BR, GB), sapupira do campo, -preta, sebipira, cutiuba, paricarana (BR), (Sucupira)</t>
  </si>
  <si>
    <r>
      <t>43a Bowdichia nitida</t>
    </r>
    <r>
      <rPr>
        <sz val="9"/>
        <rFont val="Arial"/>
        <family val="2"/>
      </rPr>
      <t xml:space="preserve"> Benth</t>
    </r>
  </si>
  <si>
    <r>
      <t>43b Bowdichia. virgilioides</t>
    </r>
    <r>
      <rPr>
        <sz val="9"/>
        <rFont val="Arial"/>
        <family val="2"/>
      </rPr>
      <t xml:space="preserve"> H.B.K.</t>
    </r>
  </si>
  <si>
    <r>
      <t>43c Diplotropis purpurea</t>
    </r>
    <r>
      <rPr>
        <sz val="9"/>
        <rFont val="Arial"/>
        <family val="2"/>
      </rPr>
      <t xml:space="preserve"> (Rich.) Amsh. - Syn.: </t>
    </r>
    <r>
      <rPr>
        <i/>
        <sz val="9"/>
        <rFont val="Arial"/>
        <family val="2"/>
      </rPr>
      <t>Bowdichia guianensis</t>
    </r>
    <r>
      <rPr>
        <sz val="9"/>
        <rFont val="Arial"/>
        <family val="2"/>
      </rPr>
      <t xml:space="preserve"> Ducke, </t>
    </r>
    <r>
      <rPr>
        <i/>
        <sz val="9"/>
        <rFont val="Arial"/>
        <family val="2"/>
      </rPr>
      <t>Diplotropis guianensis</t>
    </r>
    <r>
      <rPr>
        <sz val="9"/>
        <rFont val="Arial"/>
        <family val="2"/>
      </rPr>
      <t xml:space="preserve"> Benth., </t>
    </r>
    <r>
      <rPr>
        <i/>
        <sz val="9"/>
        <rFont val="Arial"/>
        <family val="2"/>
      </rPr>
      <t>Tachigalia pupurea</t>
    </r>
    <r>
      <rPr>
        <sz val="9"/>
        <rFont val="Arial"/>
        <family val="2"/>
      </rPr>
      <t xml:space="preserve"> Rich</t>
    </r>
  </si>
  <si>
    <r>
      <t>43d Ferreirea spectabilis</t>
    </r>
    <r>
      <rPr>
        <sz val="9"/>
        <rFont val="Arial"/>
        <family val="2"/>
      </rPr>
      <t xml:space="preserve"> Fr. Allem</t>
    </r>
  </si>
  <si>
    <r>
      <t xml:space="preserve">45. </t>
    </r>
    <r>
      <rPr>
        <i/>
        <sz val="9"/>
        <rFont val="Arial"/>
        <family val="2"/>
      </rPr>
      <t>Brachylaena hutchinsii</t>
    </r>
    <r>
      <rPr>
        <sz val="9"/>
        <rFont val="Arial"/>
        <family val="2"/>
      </rPr>
      <t xml:space="preserve"> Hutch. </t>
    </r>
  </si>
  <si>
    <r>
      <t xml:space="preserve">Plus </t>
    </r>
    <r>
      <rPr>
        <i/>
        <sz val="9"/>
        <rFont val="Arial"/>
        <family val="2"/>
      </rPr>
      <t>B. merana</t>
    </r>
    <r>
      <rPr>
        <sz val="9"/>
        <rFont val="Arial"/>
        <family val="2"/>
      </rPr>
      <t xml:space="preserve"> Humbert, </t>
    </r>
    <r>
      <rPr>
        <i/>
        <sz val="9"/>
        <rFont val="Arial"/>
        <family val="2"/>
      </rPr>
      <t>B. ramiflora</t>
    </r>
    <r>
      <rPr>
        <sz val="9"/>
        <rFont val="Arial"/>
        <family val="2"/>
      </rPr>
      <t xml:space="preserve"> Humbert</t>
    </r>
  </si>
  <si>
    <r>
      <t xml:space="preserve">46. </t>
    </r>
    <r>
      <rPr>
        <i/>
        <sz val="9"/>
        <rFont val="Arial"/>
        <family val="2"/>
      </rPr>
      <t>Brachystegia</t>
    </r>
    <r>
      <rPr>
        <sz val="9"/>
        <rFont val="Arial"/>
        <family val="2"/>
      </rPr>
      <t xml:space="preserve"> spp. </t>
    </r>
  </si>
  <si>
    <r>
      <t>Brachystegia cynometroides</t>
    </r>
    <r>
      <rPr>
        <sz val="9"/>
        <rFont val="Arial"/>
        <family val="2"/>
      </rPr>
      <t xml:space="preserve"> Harms, </t>
    </r>
    <r>
      <rPr>
        <i/>
        <sz val="9"/>
        <rFont val="Arial"/>
        <family val="2"/>
      </rPr>
      <t>B. eurycoma Harms</t>
    </r>
    <r>
      <rPr>
        <sz val="9"/>
        <rFont val="Arial"/>
        <family val="2"/>
      </rPr>
      <t xml:space="preserve">, </t>
    </r>
    <r>
      <rPr>
        <i/>
        <sz val="9"/>
        <rFont val="Arial"/>
        <family val="2"/>
      </rPr>
      <t>B. leonensis</t>
    </r>
    <r>
      <rPr>
        <sz val="9"/>
        <rFont val="Arial"/>
        <family val="2"/>
      </rPr>
      <t xml:space="preserve"> Hutch. &amp; Davy, </t>
    </r>
    <r>
      <rPr>
        <i/>
        <sz val="9"/>
        <rFont val="Arial"/>
        <family val="2"/>
      </rPr>
      <t>B. nigerica</t>
    </r>
    <r>
      <rPr>
        <sz val="9"/>
        <rFont val="Arial"/>
        <family val="2"/>
      </rPr>
      <t xml:space="preserve"> Hoyle &amp; A.P.D. Jones, etc. </t>
    </r>
  </si>
  <si>
    <r>
      <t xml:space="preserve">47. </t>
    </r>
    <r>
      <rPr>
        <i/>
        <sz val="9"/>
        <rFont val="Arial"/>
        <family val="2"/>
      </rPr>
      <t>Breviea leptosperma</t>
    </r>
    <r>
      <rPr>
        <sz val="9"/>
        <rFont val="Arial"/>
        <family val="2"/>
      </rPr>
      <t xml:space="preserve"> Heine </t>
    </r>
  </si>
  <si>
    <r>
      <t xml:space="preserve">48. </t>
    </r>
    <r>
      <rPr>
        <i/>
        <sz val="9"/>
        <rFont val="Arial"/>
        <family val="2"/>
      </rPr>
      <t>Brosimum alicastrum</t>
    </r>
    <r>
      <rPr>
        <sz val="9"/>
        <rFont val="Arial"/>
        <family val="2"/>
      </rPr>
      <t xml:space="preserve"> Swartz </t>
    </r>
  </si>
  <si>
    <r>
      <t xml:space="preserve">Incl. </t>
    </r>
    <r>
      <rPr>
        <i/>
        <sz val="9"/>
        <rFont val="Arial"/>
        <family val="2"/>
      </rPr>
      <t>Brosimum costaricanum</t>
    </r>
  </si>
  <si>
    <r>
      <t xml:space="preserve">49. </t>
    </r>
    <r>
      <rPr>
        <i/>
        <sz val="9"/>
        <rFont val="Arial"/>
        <family val="2"/>
      </rPr>
      <t>Brosimum guianense</t>
    </r>
    <r>
      <rPr>
        <sz val="9"/>
        <rFont val="Arial"/>
        <family val="2"/>
      </rPr>
      <t xml:space="preserve"> (Aubl.) Huber </t>
    </r>
  </si>
  <si>
    <r>
      <t>Brosimum tessmannii</t>
    </r>
    <r>
      <rPr>
        <sz val="9"/>
        <rFont val="Arial"/>
        <family val="2"/>
      </rPr>
      <t xml:space="preserve"> Mildbr., </t>
    </r>
    <r>
      <rPr>
        <i/>
        <sz val="9"/>
        <rFont val="Arial"/>
        <family val="2"/>
      </rPr>
      <t>Piratinera guianensis</t>
    </r>
    <r>
      <rPr>
        <sz val="9"/>
        <rFont val="Arial"/>
        <family val="2"/>
      </rPr>
      <t xml:space="preserve"> Aubl. </t>
    </r>
  </si>
  <si>
    <r>
      <t xml:space="preserve">50. </t>
    </r>
    <r>
      <rPr>
        <i/>
        <sz val="9"/>
        <rFont val="Arial"/>
        <family val="2"/>
      </rPr>
      <t>Brosimum rubescens</t>
    </r>
    <r>
      <rPr>
        <sz val="9"/>
        <rFont val="Arial"/>
        <family val="2"/>
      </rPr>
      <t xml:space="preserve"> Taub.</t>
    </r>
  </si>
  <si>
    <r>
      <t>Brosimum paraensis</t>
    </r>
    <r>
      <rPr>
        <sz val="9"/>
        <rFont val="Arial"/>
        <family val="2"/>
      </rPr>
      <t xml:space="preserve"> Huber, </t>
    </r>
    <r>
      <rPr>
        <i/>
        <sz val="9"/>
        <rFont val="Arial"/>
        <family val="2"/>
      </rPr>
      <t>B. lanciferum</t>
    </r>
    <r>
      <rPr>
        <sz val="9"/>
        <rFont val="Arial"/>
        <family val="2"/>
      </rPr>
      <t xml:space="preserve"> Ducke</t>
    </r>
  </si>
  <si>
    <t>muirapiranga, amap amargoso, a. rana, pau rainha, falso pau brasil (BR) Satinwood (GUY); satiné, s. rouge, s. rubane, siton paya (GuyF); satijnhout , doekaliballi (SME); ferolia, legno satino (I); (Satiné)</t>
  </si>
  <si>
    <r>
      <t xml:space="preserve">51. </t>
    </r>
    <r>
      <rPr>
        <i/>
        <sz val="9"/>
        <rFont val="Arial"/>
        <family val="2"/>
      </rPr>
      <t>Brosimum utile</t>
    </r>
    <r>
      <rPr>
        <sz val="9"/>
        <rFont val="Arial"/>
        <family val="2"/>
      </rPr>
      <t xml:space="preserve"> (H.B.K.) Pittier </t>
    </r>
  </si>
  <si>
    <r>
      <t xml:space="preserve">52. </t>
    </r>
    <r>
      <rPr>
        <i/>
        <sz val="9"/>
        <rFont val="Arial"/>
        <family val="2"/>
      </rPr>
      <t>Brosimum</t>
    </r>
    <r>
      <rPr>
        <sz val="9"/>
        <rFont val="Arial"/>
        <family val="2"/>
      </rPr>
      <t xml:space="preserve"> spp</t>
    </r>
  </si>
  <si>
    <r>
      <t xml:space="preserve">Species included: </t>
    </r>
    <r>
      <rPr>
        <i/>
        <sz val="9"/>
        <rFont val="Arial"/>
        <family val="2"/>
      </rPr>
      <t>Brosimum potabile</t>
    </r>
    <r>
      <rPr>
        <sz val="9"/>
        <rFont val="Arial"/>
        <family val="2"/>
      </rPr>
      <t xml:space="preserve"> Ducke (2), </t>
    </r>
    <r>
      <rPr>
        <i/>
        <sz val="9"/>
        <rFont val="Arial"/>
        <family val="2"/>
      </rPr>
      <t>Brosimum parinarioides var. parinarioides</t>
    </r>
    <r>
      <rPr>
        <sz val="9"/>
        <rFont val="Arial"/>
        <family val="2"/>
      </rPr>
      <t>Ducke (1</t>
    </r>
  </si>
  <si>
    <r>
      <t xml:space="preserve">53. </t>
    </r>
    <r>
      <rPr>
        <i/>
        <sz val="9"/>
        <rFont val="Arial"/>
        <family val="2"/>
      </rPr>
      <t>Bulnesia arborea</t>
    </r>
    <r>
      <rPr>
        <sz val="9"/>
        <rFont val="Arial"/>
        <family val="2"/>
      </rPr>
      <t xml:space="preserve"> Engl. (Vera), </t>
    </r>
    <r>
      <rPr>
        <i/>
        <sz val="9"/>
        <rFont val="Arial"/>
        <family val="2"/>
      </rPr>
      <t>B. sarmientoi</t>
    </r>
    <r>
      <rPr>
        <sz val="9"/>
        <rFont val="Arial"/>
        <family val="2"/>
      </rPr>
      <t xml:space="preserve"> Lorentz ex Griseb. </t>
    </r>
  </si>
  <si>
    <r>
      <t xml:space="preserve">54. </t>
    </r>
    <r>
      <rPr>
        <i/>
        <sz val="9"/>
        <rFont val="Arial"/>
        <family val="2"/>
      </rPr>
      <t>Buxus sempervirens</t>
    </r>
    <r>
      <rPr>
        <sz val="9"/>
        <rFont val="Arial"/>
        <family val="2"/>
      </rPr>
      <t xml:space="preserve"> L., </t>
    </r>
    <r>
      <rPr>
        <i/>
        <sz val="9"/>
        <rFont val="Arial"/>
        <family val="2"/>
      </rPr>
      <t>B. macowani</t>
    </r>
    <r>
      <rPr>
        <sz val="9"/>
        <rFont val="Arial"/>
        <family val="2"/>
      </rPr>
      <t xml:space="preserve"> Oliv</t>
    </r>
  </si>
  <si>
    <t>simsir (TR), bosso (I), boj (E), European boxwood, true boxwood (GB), Turks palmhout (NL); (Buchsbaum, box, boj)</t>
  </si>
  <si>
    <r>
      <t xml:space="preserve">55. </t>
    </r>
    <r>
      <rPr>
        <i/>
        <sz val="9"/>
        <rFont val="Arial"/>
        <family val="2"/>
      </rPr>
      <t>Cabralea canjerana</t>
    </r>
    <r>
      <rPr>
        <sz val="9"/>
        <rFont val="Arial"/>
        <family val="2"/>
      </rPr>
      <t xml:space="preserve"> Sald. </t>
    </r>
  </si>
  <si>
    <r>
      <t xml:space="preserve">Syn.: </t>
    </r>
    <r>
      <rPr>
        <i/>
        <sz val="9"/>
        <rFont val="Arial"/>
        <family val="2"/>
      </rPr>
      <t>Cabralea oblongifolia</t>
    </r>
    <r>
      <rPr>
        <sz val="9"/>
        <rFont val="Arial"/>
        <family val="2"/>
      </rPr>
      <t xml:space="preserve"> C.DC</t>
    </r>
  </si>
  <si>
    <r>
      <t xml:space="preserve">56. </t>
    </r>
    <r>
      <rPr>
        <i/>
        <sz val="9"/>
        <rFont val="Arial"/>
        <family val="2"/>
      </rPr>
      <t>Caesalpinia paraguariensis</t>
    </r>
    <r>
      <rPr>
        <sz val="9"/>
        <rFont val="Arial"/>
        <family val="2"/>
      </rPr>
      <t xml:space="preserve"> (D. Parodi) Burk. </t>
    </r>
  </si>
  <si>
    <r>
      <t xml:space="preserve">Syn.: </t>
    </r>
    <r>
      <rPr>
        <i/>
        <sz val="9"/>
        <rFont val="Arial"/>
        <family val="2"/>
      </rPr>
      <t>Caesalpinia melanocarpa</t>
    </r>
    <r>
      <rPr>
        <sz val="9"/>
        <rFont val="Arial"/>
        <family val="2"/>
      </rPr>
      <t xml:space="preserve"> Griseb. </t>
    </r>
  </si>
  <si>
    <r>
      <t xml:space="preserve">57. </t>
    </r>
    <r>
      <rPr>
        <i/>
        <sz val="9"/>
        <rFont val="Arial"/>
        <family val="2"/>
      </rPr>
      <t>Calophyllum brasiliense</t>
    </r>
    <r>
      <rPr>
        <sz val="9"/>
        <rFont val="Arial"/>
        <family val="2"/>
      </rPr>
      <t xml:space="preserve"> Camb. </t>
    </r>
  </si>
  <si>
    <r>
      <t xml:space="preserve">58. </t>
    </r>
    <r>
      <rPr>
        <i/>
        <sz val="9"/>
        <rFont val="Arial"/>
        <family val="2"/>
      </rPr>
      <t>Calophyllum</t>
    </r>
    <r>
      <rPr>
        <sz val="9"/>
        <rFont val="Arial"/>
        <family val="2"/>
      </rPr>
      <t xml:space="preserve"> spp. </t>
    </r>
  </si>
  <si>
    <r>
      <t>58a Calophyllumfloribundum</t>
    </r>
    <r>
      <rPr>
        <sz val="9"/>
        <rFont val="Arial"/>
        <family val="2"/>
      </rPr>
      <t xml:space="preserve"> Hook.f.</t>
    </r>
  </si>
  <si>
    <r>
      <t xml:space="preserve">bintangor (MAL, D), bitaog, kalofilum, kamdeb, tamanu, bakokol, entangor, mentangor (MAL), ponnyet, tharapi (BUR), domba-gassa (CL), bansangal, vutalau, zarumayen (RP), vintanina (RM), palo maría (RP = </t>
    </r>
    <r>
      <rPr>
        <i/>
        <sz val="9"/>
        <rFont val="Arial"/>
        <family val="2"/>
      </rPr>
      <t>C. inophyllum</t>
    </r>
    <r>
      <rPr>
        <sz val="9"/>
        <rFont val="Arial"/>
        <family val="2"/>
      </rPr>
      <t xml:space="preserve">), Alexandrien laurel (IND, nur für </t>
    </r>
    <r>
      <rPr>
        <i/>
        <sz val="9"/>
        <rFont val="Arial"/>
        <family val="2"/>
      </rPr>
      <t>C. inophyllum</t>
    </r>
    <r>
      <rPr>
        <sz val="9"/>
        <rFont val="Arial"/>
        <family val="2"/>
      </rPr>
      <t xml:space="preserve">); other </t>
    </r>
    <r>
      <rPr>
        <i/>
        <sz val="9"/>
        <rFont val="Arial"/>
        <family val="2"/>
      </rPr>
      <t>Calophyllum</t>
    </r>
    <r>
      <rPr>
        <sz val="9"/>
        <rFont val="Arial"/>
        <family val="2"/>
      </rPr>
      <t xml:space="preserve"> species occur in tropical America and are traded under different names. , (Bintangor)</t>
    </r>
  </si>
  <si>
    <r>
      <t xml:space="preserve">59. </t>
    </r>
    <r>
      <rPr>
        <i/>
        <sz val="9"/>
        <rFont val="Arial"/>
        <family val="2"/>
      </rPr>
      <t>Calycophyllum multiflorum</t>
    </r>
    <r>
      <rPr>
        <sz val="9"/>
        <rFont val="Arial"/>
        <family val="2"/>
      </rPr>
      <t xml:space="preserve"> Griseb. </t>
    </r>
  </si>
  <si>
    <t>castelo (D)</t>
  </si>
  <si>
    <t>castelo (BR); palo blanco (RA, PE, PY); ibirá-morotí (RA); verdolaga (BOL), (Castelo)</t>
  </si>
  <si>
    <r>
      <t xml:space="preserve">60. </t>
    </r>
    <r>
      <rPr>
        <i/>
        <sz val="9"/>
        <rFont val="Arial"/>
        <family val="2"/>
      </rPr>
      <t>Campnosperma</t>
    </r>
    <r>
      <rPr>
        <sz val="9"/>
        <rFont val="Arial"/>
        <family val="2"/>
      </rPr>
      <t xml:space="preserve"> spp.</t>
    </r>
  </si>
  <si>
    <r>
      <t xml:space="preserve">61. </t>
    </r>
    <r>
      <rPr>
        <i/>
        <sz val="9"/>
        <rFont val="Arial"/>
        <family val="2"/>
      </rPr>
      <t>Canarium schweinfurthii</t>
    </r>
    <r>
      <rPr>
        <sz val="9"/>
        <rFont val="Arial"/>
        <family val="2"/>
      </rPr>
      <t xml:space="preserve"> Engl. </t>
    </r>
  </si>
  <si>
    <r>
      <t>C. schweinfurthii</t>
    </r>
    <r>
      <rPr>
        <sz val="9"/>
        <rFont val="Arial"/>
        <family val="2"/>
      </rPr>
      <t xml:space="preserve"> Engl. - Syn.: </t>
    </r>
    <r>
      <rPr>
        <i/>
        <sz val="9"/>
        <rFont val="Arial"/>
        <family val="2"/>
      </rPr>
      <t>C. chevalieri</t>
    </r>
    <r>
      <rPr>
        <sz val="9"/>
        <rFont val="Arial"/>
        <family val="2"/>
      </rPr>
      <t xml:space="preserve"> Guillaum., </t>
    </r>
    <r>
      <rPr>
        <i/>
        <sz val="9"/>
        <rFont val="Arial"/>
        <family val="2"/>
      </rPr>
      <t>C. occidentale</t>
    </r>
    <r>
      <rPr>
        <sz val="9"/>
        <rFont val="Arial"/>
        <family val="2"/>
      </rPr>
      <t xml:space="preserve"> A. Chev., </t>
    </r>
    <r>
      <rPr>
        <i/>
        <sz val="9"/>
        <rFont val="Arial"/>
        <family val="2"/>
      </rPr>
      <t>C. velutinum</t>
    </r>
    <r>
      <rPr>
        <sz val="9"/>
        <rFont val="Arial"/>
        <family val="2"/>
      </rPr>
      <t xml:space="preserve"> Guillaum.; similar: </t>
    </r>
    <r>
      <rPr>
        <i/>
        <sz val="9"/>
        <rFont val="Arial"/>
        <family val="2"/>
      </rPr>
      <t>C. euphyllum</t>
    </r>
    <r>
      <rPr>
        <sz val="9"/>
        <rFont val="Arial"/>
        <family val="2"/>
      </rPr>
      <t xml:space="preserve">, </t>
    </r>
    <r>
      <rPr>
        <i/>
        <sz val="9"/>
        <rFont val="Arial"/>
        <family val="2"/>
      </rPr>
      <t>C. sikkimense</t>
    </r>
    <r>
      <rPr>
        <sz val="9"/>
        <rFont val="Arial"/>
        <family val="2"/>
      </rPr>
      <t xml:space="preserve">, </t>
    </r>
    <r>
      <rPr>
        <i/>
        <sz val="9"/>
        <rFont val="Arial"/>
        <family val="2"/>
      </rPr>
      <t>C. aspersum</t>
    </r>
    <r>
      <rPr>
        <sz val="9"/>
        <rFont val="Arial"/>
        <family val="2"/>
      </rPr>
      <t>, etc</t>
    </r>
  </si>
  <si>
    <r>
      <t xml:space="preserve">62. </t>
    </r>
    <r>
      <rPr>
        <i/>
        <sz val="9"/>
        <rFont val="Arial"/>
        <family val="2"/>
      </rPr>
      <t>Canarium</t>
    </r>
    <r>
      <rPr>
        <sz val="9"/>
        <rFont val="Arial"/>
        <family val="2"/>
      </rPr>
      <t xml:space="preserve"> spp. - SE Asia </t>
    </r>
  </si>
  <si>
    <r>
      <t xml:space="preserve">E.g. </t>
    </r>
    <r>
      <rPr>
        <i/>
        <sz val="9"/>
        <rFont val="Arial"/>
        <family val="2"/>
      </rPr>
      <t>Canarium hirsutum</t>
    </r>
    <r>
      <rPr>
        <sz val="9"/>
        <rFont val="Arial"/>
        <family val="2"/>
      </rPr>
      <t xml:space="preserve"> Willd., </t>
    </r>
    <r>
      <rPr>
        <i/>
        <sz val="9"/>
        <rFont val="Arial"/>
        <family val="2"/>
      </rPr>
      <t>C. indicum</t>
    </r>
    <r>
      <rPr>
        <sz val="9"/>
        <rFont val="Arial"/>
        <family val="2"/>
      </rPr>
      <t xml:space="preserve"> L., </t>
    </r>
    <r>
      <rPr>
        <i/>
        <sz val="9"/>
        <rFont val="Arial"/>
        <family val="2"/>
      </rPr>
      <t>C. littorale</t>
    </r>
    <r>
      <rPr>
        <sz val="9"/>
        <rFont val="Arial"/>
        <family val="2"/>
      </rPr>
      <t xml:space="preserve"> Bl., </t>
    </r>
    <r>
      <rPr>
        <i/>
        <sz val="9"/>
        <rFont val="Arial"/>
        <family val="2"/>
      </rPr>
      <t>C. luzonicum</t>
    </r>
    <r>
      <rPr>
        <sz val="9"/>
        <rFont val="Arial"/>
        <family val="2"/>
      </rPr>
      <t xml:space="preserve"> (Bl.) A. Gray. other timbers of Burseraceae genera are equally traded as Kedongdong, e.g. </t>
    </r>
    <r>
      <rPr>
        <i/>
        <sz val="9"/>
        <rFont val="Arial"/>
        <family val="2"/>
      </rPr>
      <t>Dacryodes</t>
    </r>
    <r>
      <rPr>
        <sz val="9"/>
        <rFont val="Arial"/>
        <family val="2"/>
      </rPr>
      <t xml:space="preserve">, </t>
    </r>
    <r>
      <rPr>
        <i/>
        <sz val="9"/>
        <rFont val="Arial"/>
        <family val="2"/>
      </rPr>
      <t>Garuga</t>
    </r>
    <r>
      <rPr>
        <sz val="9"/>
        <rFont val="Arial"/>
        <family val="2"/>
      </rPr>
      <t xml:space="preserve">, </t>
    </r>
    <r>
      <rPr>
        <i/>
        <sz val="9"/>
        <rFont val="Arial"/>
        <family val="2"/>
      </rPr>
      <t>Protium</t>
    </r>
    <r>
      <rPr>
        <sz val="9"/>
        <rFont val="Arial"/>
        <family val="2"/>
      </rPr>
      <t xml:space="preserve">, </t>
    </r>
    <r>
      <rPr>
        <i/>
        <sz val="9"/>
        <rFont val="Arial"/>
        <family val="2"/>
      </rPr>
      <t>Santiria</t>
    </r>
    <r>
      <rPr>
        <sz val="9"/>
        <rFont val="Arial"/>
        <family val="2"/>
      </rPr>
      <t xml:space="preserve">, </t>
    </r>
    <r>
      <rPr>
        <i/>
        <sz val="9"/>
        <rFont val="Arial"/>
        <family val="2"/>
      </rPr>
      <t>Scutinanthe</t>
    </r>
    <r>
      <rPr>
        <sz val="9"/>
        <rFont val="Arial"/>
        <family val="2"/>
      </rPr>
      <t xml:space="preserve">, and </t>
    </r>
    <r>
      <rPr>
        <i/>
        <sz val="9"/>
        <rFont val="Arial"/>
        <family val="2"/>
      </rPr>
      <t>Triomma</t>
    </r>
  </si>
  <si>
    <r>
      <t xml:space="preserve">63. </t>
    </r>
    <r>
      <rPr>
        <i/>
        <sz val="9"/>
        <rFont val="Arial"/>
        <family val="2"/>
      </rPr>
      <t>Cantleya corniculata</t>
    </r>
    <r>
      <rPr>
        <sz val="9"/>
        <rFont val="Arial"/>
        <family val="2"/>
      </rPr>
      <t xml:space="preserve"> (Becc.) Howard </t>
    </r>
  </si>
  <si>
    <r>
      <t xml:space="preserve">Syn.: </t>
    </r>
    <r>
      <rPr>
        <i/>
        <sz val="9"/>
        <rFont val="Arial"/>
        <family val="2"/>
      </rPr>
      <t>C. nicaraguensis</t>
    </r>
    <r>
      <rPr>
        <sz val="9"/>
        <rFont val="Arial"/>
        <family val="2"/>
      </rPr>
      <t xml:space="preserve"> DC., </t>
    </r>
    <r>
      <rPr>
        <i/>
        <sz val="9"/>
        <rFont val="Arial"/>
        <family val="2"/>
      </rPr>
      <t>Persoonia guareoides</t>
    </r>
    <r>
      <rPr>
        <sz val="9"/>
        <rFont val="Arial"/>
        <family val="2"/>
      </rPr>
      <t xml:space="preserve"> Willd., </t>
    </r>
    <r>
      <rPr>
        <i/>
        <sz val="9"/>
        <rFont val="Arial"/>
        <family val="2"/>
      </rPr>
      <t>Amapa guianensis</t>
    </r>
    <r>
      <rPr>
        <sz val="9"/>
        <rFont val="Arial"/>
        <family val="2"/>
      </rPr>
      <t xml:space="preserve"> (Aubl.) Steudel, </t>
    </r>
    <r>
      <rPr>
        <i/>
        <sz val="9"/>
        <rFont val="Arial"/>
        <family val="2"/>
      </rPr>
      <t>Xylocarpus carapa</t>
    </r>
    <r>
      <rPr>
        <sz val="9"/>
        <rFont val="Arial"/>
        <family val="2"/>
      </rPr>
      <t xml:space="preserve"> Sprengel, </t>
    </r>
    <r>
      <rPr>
        <i/>
        <sz val="9"/>
        <rFont val="Arial"/>
        <family val="2"/>
      </rPr>
      <t>Granatum nicaraguense</t>
    </r>
    <r>
      <rPr>
        <sz val="9"/>
        <rFont val="Arial"/>
        <family val="2"/>
      </rPr>
      <t xml:space="preserve"> (C.DC.) O. Kuntze, </t>
    </r>
    <r>
      <rPr>
        <i/>
        <sz val="9"/>
        <rFont val="Arial"/>
        <family val="2"/>
      </rPr>
      <t>Guarea mucronulata</t>
    </r>
    <r>
      <rPr>
        <sz val="9"/>
        <rFont val="Arial"/>
        <family val="2"/>
      </rPr>
      <t xml:space="preserve"> C.DC</t>
    </r>
  </si>
  <si>
    <r>
      <t xml:space="preserve">64. </t>
    </r>
    <r>
      <rPr>
        <i/>
        <sz val="9"/>
        <rFont val="Arial"/>
        <family val="2"/>
      </rPr>
      <t>Carapa guianensis</t>
    </r>
    <r>
      <rPr>
        <sz val="9"/>
        <rFont val="Arial"/>
        <family val="2"/>
      </rPr>
      <t xml:space="preserve"> Aubl. </t>
    </r>
  </si>
  <si>
    <r>
      <t xml:space="preserve">65. </t>
    </r>
    <r>
      <rPr>
        <i/>
        <sz val="9"/>
        <rFont val="Arial"/>
        <family val="2"/>
      </rPr>
      <t>Cariniana</t>
    </r>
    <r>
      <rPr>
        <sz val="9"/>
        <rFont val="Arial"/>
        <family val="2"/>
      </rPr>
      <t xml:space="preserve"> spp. </t>
    </r>
  </si>
  <si>
    <r>
      <t>C. domestica</t>
    </r>
    <r>
      <rPr>
        <sz val="9"/>
        <rFont val="Arial"/>
        <family val="2"/>
      </rPr>
      <t xml:space="preserve">, </t>
    </r>
    <r>
      <rPr>
        <i/>
        <sz val="9"/>
        <rFont val="Arial"/>
        <family val="2"/>
      </rPr>
      <t>C. estrellensis</t>
    </r>
    <r>
      <rPr>
        <sz val="9"/>
        <rFont val="Arial"/>
        <family val="2"/>
      </rPr>
      <t xml:space="preserve">, </t>
    </r>
    <r>
      <rPr>
        <i/>
        <sz val="9"/>
        <rFont val="Arial"/>
        <family val="2"/>
      </rPr>
      <t>C. legalis</t>
    </r>
    <r>
      <rPr>
        <sz val="9"/>
        <rFont val="Arial"/>
        <family val="2"/>
      </rPr>
      <t xml:space="preserve"> (Syn.: </t>
    </r>
    <r>
      <rPr>
        <i/>
        <sz val="9"/>
        <rFont val="Arial"/>
        <family val="2"/>
      </rPr>
      <t>C. brasiliensis</t>
    </r>
    <r>
      <rPr>
        <sz val="9"/>
        <rFont val="Arial"/>
        <family val="2"/>
      </rPr>
      <t xml:space="preserve">), </t>
    </r>
    <r>
      <rPr>
        <i/>
        <sz val="9"/>
        <rFont val="Arial"/>
        <family val="2"/>
      </rPr>
      <t>C. multiflora</t>
    </r>
    <r>
      <rPr>
        <sz val="9"/>
        <rFont val="Arial"/>
        <family val="2"/>
      </rPr>
      <t xml:space="preserve">, </t>
    </r>
    <r>
      <rPr>
        <i/>
        <sz val="9"/>
        <rFont val="Arial"/>
        <family val="2"/>
      </rPr>
      <t>C. pyriformis</t>
    </r>
    <r>
      <rPr>
        <sz val="9"/>
        <rFont val="Arial"/>
        <family val="2"/>
      </rPr>
      <t xml:space="preserve">. </t>
    </r>
  </si>
  <si>
    <r>
      <t xml:space="preserve">jequitibá, j. branco, j. rosa, cachimbeira, chupa, estopeiro, pau carga (BR); yvir sapucay (PY); yesquero (BOL); abarco, chibuga (COL, nur </t>
    </r>
    <r>
      <rPr>
        <i/>
        <sz val="9"/>
        <rFont val="Arial"/>
        <family val="2"/>
      </rPr>
      <t>C. pyriformis</t>
    </r>
    <r>
      <rPr>
        <sz val="9"/>
        <rFont val="Arial"/>
        <family val="2"/>
      </rPr>
      <t>); cachimbo caspi, papelillo caspi, machimango (PE); bacú (YV), (Jequitibá)</t>
    </r>
  </si>
  <si>
    <r>
      <t xml:space="preserve">66. </t>
    </r>
    <r>
      <rPr>
        <i/>
        <sz val="9"/>
        <rFont val="Arial"/>
        <family val="2"/>
      </rPr>
      <t>Carpinus betulus</t>
    </r>
    <r>
      <rPr>
        <sz val="9"/>
        <rFont val="Arial"/>
        <family val="2"/>
      </rPr>
      <t xml:space="preserve"> L. </t>
    </r>
  </si>
  <si>
    <r>
      <t xml:space="preserve">67. </t>
    </r>
    <r>
      <rPr>
        <i/>
        <sz val="9"/>
        <rFont val="Arial"/>
        <family val="2"/>
      </rPr>
      <t>Carya</t>
    </r>
    <r>
      <rPr>
        <sz val="9"/>
        <rFont val="Arial"/>
        <family val="2"/>
      </rPr>
      <t xml:space="preserve"> spp.</t>
    </r>
  </si>
  <si>
    <r>
      <t>C. tomentosa</t>
    </r>
    <r>
      <rPr>
        <sz val="9"/>
        <rFont val="Arial"/>
        <family val="2"/>
      </rPr>
      <t xml:space="preserve"> (Lam.) Nutt. - Syn.: </t>
    </r>
    <r>
      <rPr>
        <i/>
        <sz val="9"/>
        <rFont val="Arial"/>
        <family val="2"/>
      </rPr>
      <t>Juglans tomentosa</t>
    </r>
    <r>
      <rPr>
        <sz val="9"/>
        <rFont val="Arial"/>
        <family val="2"/>
      </rPr>
      <t xml:space="preserve"> Lam., </t>
    </r>
    <r>
      <rPr>
        <i/>
        <sz val="9"/>
        <rFont val="Arial"/>
        <family val="2"/>
      </rPr>
      <t>Carya alba</t>
    </r>
    <r>
      <rPr>
        <sz val="9"/>
        <rFont val="Arial"/>
        <family val="2"/>
      </rPr>
      <t xml:space="preserve"> (Mill.) K.Koch, </t>
    </r>
    <r>
      <rPr>
        <i/>
        <sz val="9"/>
        <rFont val="Arial"/>
        <family val="2"/>
      </rPr>
      <t>Hicoria ovata</t>
    </r>
    <r>
      <rPr>
        <sz val="9"/>
        <rFont val="Arial"/>
        <family val="2"/>
      </rPr>
      <t xml:space="preserve"> (Mill.) Britton, </t>
    </r>
    <r>
      <rPr>
        <i/>
        <sz val="9"/>
        <rFont val="Arial"/>
        <family val="2"/>
      </rPr>
      <t>Juglans laciniosa</t>
    </r>
    <r>
      <rPr>
        <sz val="9"/>
        <rFont val="Arial"/>
        <family val="2"/>
      </rPr>
      <t xml:space="preserve"> Michx.f., </t>
    </r>
    <r>
      <rPr>
        <i/>
        <sz val="9"/>
        <rFont val="Arial"/>
        <family val="2"/>
      </rPr>
      <t>Hicoria glabra</t>
    </r>
    <r>
      <rPr>
        <sz val="9"/>
        <rFont val="Arial"/>
        <family val="2"/>
      </rPr>
      <t xml:space="preserve"> (Mill.)Brit.; </t>
    </r>
    <r>
      <rPr>
        <i/>
        <sz val="9"/>
        <rFont val="Arial"/>
        <family val="2"/>
      </rPr>
      <t>C. ovata</t>
    </r>
    <r>
      <rPr>
        <sz val="9"/>
        <rFont val="Arial"/>
        <family val="2"/>
      </rPr>
      <t xml:space="preserve"> (Mill.) K.Koch; </t>
    </r>
    <r>
      <rPr>
        <i/>
        <sz val="9"/>
        <rFont val="Arial"/>
        <family val="2"/>
      </rPr>
      <t>C. laciniosa</t>
    </r>
    <r>
      <rPr>
        <sz val="9"/>
        <rFont val="Arial"/>
        <family val="2"/>
      </rPr>
      <t xml:space="preserve"> (Michx.f.) Loud.; </t>
    </r>
    <r>
      <rPr>
        <i/>
        <sz val="9"/>
        <rFont val="Arial"/>
        <family val="2"/>
      </rPr>
      <t>C. glabra</t>
    </r>
    <r>
      <rPr>
        <sz val="9"/>
        <rFont val="Arial"/>
        <family val="2"/>
      </rPr>
      <t xml:space="preserve"> (Mill.) Sweet. </t>
    </r>
  </si>
  <si>
    <t>hickory (GB), hickory (GB), mockernut hickory, bullnut hickory, hognut hickory, white heart hickory, true hickory (USA)</t>
  </si>
  <si>
    <t>hickory (D)</t>
  </si>
  <si>
    <t xml:space="preserve">Carya tomenteux (F) </t>
  </si>
  <si>
    <t>hickory (NL), hicorytrae (S),  (Hickory)</t>
  </si>
  <si>
    <r>
      <t xml:space="preserve">68. </t>
    </r>
    <r>
      <rPr>
        <i/>
        <sz val="9"/>
        <rFont val="Arial"/>
        <family val="2"/>
      </rPr>
      <t>Casearia gossypiosperma</t>
    </r>
    <r>
      <rPr>
        <sz val="9"/>
        <rFont val="Arial"/>
        <family val="2"/>
      </rPr>
      <t xml:space="preserve"> Briquet </t>
    </r>
  </si>
  <si>
    <r>
      <t xml:space="preserve">Syn.: </t>
    </r>
    <r>
      <rPr>
        <i/>
        <sz val="9"/>
        <rFont val="Arial"/>
        <family val="2"/>
      </rPr>
      <t>Casearia lanosperma</t>
    </r>
    <r>
      <rPr>
        <sz val="9"/>
        <rFont val="Arial"/>
        <family val="2"/>
      </rPr>
      <t xml:space="preserve"> Diogo, </t>
    </r>
    <r>
      <rPr>
        <i/>
        <sz val="9"/>
        <rFont val="Arial"/>
        <family val="2"/>
      </rPr>
      <t>Gossypiospermum paraguariense</t>
    </r>
    <r>
      <rPr>
        <sz val="9"/>
        <rFont val="Arial"/>
        <family val="2"/>
      </rPr>
      <t xml:space="preserve"> Rehder.</t>
    </r>
  </si>
  <si>
    <r>
      <t xml:space="preserve">69. </t>
    </r>
    <r>
      <rPr>
        <i/>
        <sz val="9"/>
        <rFont val="Arial"/>
        <family val="2"/>
      </rPr>
      <t>Casearia praecox</t>
    </r>
    <r>
      <rPr>
        <sz val="9"/>
        <rFont val="Arial"/>
        <family val="2"/>
      </rPr>
      <t xml:space="preserve"> Griseb. </t>
    </r>
  </si>
  <si>
    <r>
      <t xml:space="preserve">Syn.: </t>
    </r>
    <r>
      <rPr>
        <i/>
        <sz val="9"/>
        <rFont val="Arial"/>
        <family val="2"/>
      </rPr>
      <t>Gossypiospermum praecox</t>
    </r>
    <r>
      <rPr>
        <sz val="9"/>
        <rFont val="Arial"/>
        <family val="2"/>
      </rPr>
      <t xml:space="preserve"> (Griseb.) Wilson. </t>
    </r>
  </si>
  <si>
    <r>
      <t xml:space="preserve">70. </t>
    </r>
    <r>
      <rPr>
        <i/>
        <sz val="9"/>
        <rFont val="Arial"/>
        <family val="2"/>
      </rPr>
      <t>Castanea sativa</t>
    </r>
    <r>
      <rPr>
        <sz val="9"/>
        <rFont val="Arial"/>
        <family val="2"/>
      </rPr>
      <t xml:space="preserve"> Mill., </t>
    </r>
    <r>
      <rPr>
        <i/>
        <sz val="9"/>
        <rFont val="Arial"/>
        <family val="2"/>
      </rPr>
      <t>Castanea</t>
    </r>
    <r>
      <rPr>
        <sz val="9"/>
        <rFont val="Arial"/>
        <family val="2"/>
      </rPr>
      <t xml:space="preserve"> spp. </t>
    </r>
  </si>
  <si>
    <r>
      <t>C. sativa</t>
    </r>
    <r>
      <rPr>
        <sz val="9"/>
        <rFont val="Arial"/>
        <family val="2"/>
      </rPr>
      <t xml:space="preserve"> Mill. - Syn.: </t>
    </r>
    <r>
      <rPr>
        <i/>
        <sz val="9"/>
        <rFont val="Arial"/>
        <family val="2"/>
      </rPr>
      <t>Castanea vesca</t>
    </r>
    <r>
      <rPr>
        <sz val="9"/>
        <rFont val="Arial"/>
        <family val="2"/>
      </rPr>
      <t xml:space="preserve"> Gaertn</t>
    </r>
  </si>
  <si>
    <r>
      <t>C. dentata</t>
    </r>
    <r>
      <rPr>
        <sz val="9"/>
        <rFont val="Arial"/>
        <family val="2"/>
      </rPr>
      <t>: chestnut (USA), ), European chestnut (GB, USA)</t>
    </r>
  </si>
  <si>
    <r>
      <t xml:space="preserve">Echte Kastanie, Esskastanie (D), chataignier (F), European chestnut (GB, USA), Europees kastanje (NL), castagno (I), casta±o (E), kastane (TR), schabalut (Iran), szelidgesztenye (H); </t>
    </r>
    <r>
      <rPr>
        <i/>
        <sz val="9"/>
        <rFont val="Arial"/>
        <family val="2"/>
      </rPr>
      <t>C. dentata</t>
    </r>
    <r>
      <rPr>
        <sz val="9"/>
        <rFont val="Arial"/>
        <family val="2"/>
      </rPr>
      <t>: chestnut (USA), (Kastanie, chestnut)</t>
    </r>
  </si>
  <si>
    <r>
      <t xml:space="preserve">71. </t>
    </r>
    <r>
      <rPr>
        <i/>
        <sz val="9"/>
        <rFont val="Arial"/>
        <family val="2"/>
      </rPr>
      <t>Castanopsis</t>
    </r>
    <r>
      <rPr>
        <sz val="9"/>
        <rFont val="Arial"/>
        <family val="2"/>
      </rPr>
      <t xml:space="preserve"> spp., SE Asia </t>
    </r>
  </si>
  <si>
    <r>
      <t xml:space="preserve">major species: </t>
    </r>
    <r>
      <rPr>
        <i/>
        <sz val="9"/>
        <rFont val="Arial"/>
        <family val="2"/>
      </rPr>
      <t>Castanopsis acuminatissima</t>
    </r>
    <r>
      <rPr>
        <sz val="9"/>
        <rFont val="Arial"/>
        <family val="2"/>
      </rPr>
      <t xml:space="preserve">, </t>
    </r>
    <r>
      <rPr>
        <i/>
        <sz val="9"/>
        <rFont val="Arial"/>
        <family val="2"/>
      </rPr>
      <t>C. argentea</t>
    </r>
    <r>
      <rPr>
        <sz val="9"/>
        <rFont val="Arial"/>
        <family val="2"/>
      </rPr>
      <t xml:space="preserve">, </t>
    </r>
    <r>
      <rPr>
        <i/>
        <sz val="9"/>
        <rFont val="Arial"/>
        <family val="2"/>
      </rPr>
      <t>C. javanica</t>
    </r>
    <r>
      <rPr>
        <sz val="9"/>
        <rFont val="Arial"/>
        <family val="2"/>
      </rPr>
      <t xml:space="preserve">, </t>
    </r>
    <r>
      <rPr>
        <i/>
        <sz val="9"/>
        <rFont val="Arial"/>
        <family val="2"/>
      </rPr>
      <t>C. tungurrut</t>
    </r>
  </si>
  <si>
    <r>
      <t xml:space="preserve">72. </t>
    </r>
    <r>
      <rPr>
        <i/>
        <sz val="9"/>
        <rFont val="Arial"/>
        <family val="2"/>
      </rPr>
      <t>Castanospermum australe</t>
    </r>
    <r>
      <rPr>
        <sz val="9"/>
        <rFont val="Arial"/>
        <family val="2"/>
      </rPr>
      <t xml:space="preserve"> A.Cunn. </t>
    </r>
  </si>
  <si>
    <r>
      <t xml:space="preserve">73. </t>
    </r>
    <r>
      <rPr>
        <i/>
        <sz val="9"/>
        <rFont val="Arial"/>
        <family val="2"/>
      </rPr>
      <t>Catalpa bignonioides</t>
    </r>
    <r>
      <rPr>
        <sz val="9"/>
        <rFont val="Arial"/>
        <family val="2"/>
      </rPr>
      <t xml:space="preserve"> Walt., </t>
    </r>
    <r>
      <rPr>
        <i/>
        <sz val="9"/>
        <rFont val="Arial"/>
        <family val="2"/>
      </rPr>
      <t>Catalpa</t>
    </r>
    <r>
      <rPr>
        <sz val="9"/>
        <rFont val="Arial"/>
        <family val="2"/>
      </rPr>
      <t xml:space="preserve"> spp.</t>
    </r>
  </si>
  <si>
    <t>bean tree, cigar tree, catalpa (common, hardy, western), Shawnee wood, Indian bean, Indian cigar (USA</t>
  </si>
  <si>
    <t xml:space="preserve"> (Catalpa, bean tree)</t>
  </si>
  <si>
    <r>
      <t xml:space="preserve">74. </t>
    </r>
    <r>
      <rPr>
        <i/>
        <sz val="9"/>
        <rFont val="Arial"/>
        <family val="2"/>
      </rPr>
      <t>Cavanillesia platanifolia</t>
    </r>
    <r>
      <rPr>
        <sz val="9"/>
        <rFont val="Arial"/>
        <family val="2"/>
      </rPr>
      <t xml:space="preserve"> H.B.K. </t>
    </r>
  </si>
  <si>
    <r>
      <t xml:space="preserve">75. </t>
    </r>
    <r>
      <rPr>
        <i/>
        <sz val="9"/>
        <rFont val="Arial"/>
        <family val="2"/>
      </rPr>
      <t>Cedrela odorata</t>
    </r>
    <r>
      <rPr>
        <sz val="9"/>
        <rFont val="Arial"/>
        <family val="2"/>
      </rPr>
      <t xml:space="preserve"> L., </t>
    </r>
    <r>
      <rPr>
        <i/>
        <sz val="9"/>
        <rFont val="Arial"/>
        <family val="2"/>
      </rPr>
      <t>C. fissilis</t>
    </r>
    <r>
      <rPr>
        <sz val="9"/>
        <rFont val="Arial"/>
        <family val="2"/>
      </rPr>
      <t xml:space="preserve"> Vell. </t>
    </r>
  </si>
  <si>
    <r>
      <t>C. odorata</t>
    </r>
    <r>
      <rPr>
        <sz val="9"/>
        <rFont val="Arial"/>
        <family val="2"/>
      </rPr>
      <t xml:space="preserve"> L. - Syn.: </t>
    </r>
    <r>
      <rPr>
        <i/>
        <sz val="9"/>
        <rFont val="Arial"/>
        <family val="2"/>
      </rPr>
      <t>C. mexicana</t>
    </r>
    <r>
      <rPr>
        <sz val="9"/>
        <rFont val="Arial"/>
        <family val="2"/>
      </rPr>
      <t xml:space="preserve"> H. J. Roem., </t>
    </r>
    <r>
      <rPr>
        <i/>
        <sz val="9"/>
        <rFont val="Arial"/>
        <family val="2"/>
      </rPr>
      <t>C. glaziovii</t>
    </r>
    <r>
      <rPr>
        <sz val="9"/>
        <rFont val="Arial"/>
        <family val="2"/>
      </rPr>
      <t xml:space="preserve"> DC., </t>
    </r>
    <r>
      <rPr>
        <i/>
        <sz val="9"/>
        <rFont val="Arial"/>
        <family val="2"/>
      </rPr>
      <t>C. guianensis</t>
    </r>
    <r>
      <rPr>
        <sz val="9"/>
        <rFont val="Arial"/>
        <family val="2"/>
      </rPr>
      <t xml:space="preserve"> A. Juss.; </t>
    </r>
    <r>
      <rPr>
        <i/>
        <sz val="9"/>
        <rFont val="Arial"/>
        <family val="2"/>
      </rPr>
      <t>C. fissilis</t>
    </r>
    <r>
      <rPr>
        <sz val="9"/>
        <rFont val="Arial"/>
        <family val="2"/>
      </rPr>
      <t xml:space="preserve"> Vellozo - Syn.: </t>
    </r>
    <r>
      <rPr>
        <i/>
        <sz val="9"/>
        <rFont val="Arial"/>
        <family val="2"/>
      </rPr>
      <t>C. balansae</t>
    </r>
    <r>
      <rPr>
        <sz val="9"/>
        <rFont val="Arial"/>
        <family val="2"/>
      </rPr>
      <t xml:space="preserve"> DC., </t>
    </r>
    <r>
      <rPr>
        <i/>
        <sz val="9"/>
        <rFont val="Arial"/>
        <family val="2"/>
      </rPr>
      <t>C. brasiliensis</t>
    </r>
    <r>
      <rPr>
        <sz val="9"/>
        <rFont val="Arial"/>
        <family val="2"/>
      </rPr>
      <t xml:space="preserve"> A. Juss. </t>
    </r>
  </si>
  <si>
    <t>cedro (D)</t>
  </si>
  <si>
    <t>cedro (CA, SA, BR), cedar (JA), aluk (CR), calicedro (MEX), yalam (NIC), cedro amargo (YV), cédrat (FGU), red cedar (ANT), cedrela, cedro colorado, cedro real, cedro salteño (RA), (Cedro)</t>
  </si>
  <si>
    <r>
      <t xml:space="preserve">76. </t>
    </r>
    <r>
      <rPr>
        <i/>
        <sz val="9"/>
        <rFont val="Arial"/>
        <family val="2"/>
      </rPr>
      <t>Cedrelinga catenaeformis</t>
    </r>
    <r>
      <rPr>
        <sz val="9"/>
        <rFont val="Arial"/>
        <family val="2"/>
      </rPr>
      <t xml:space="preserve"> Ducke </t>
    </r>
  </si>
  <si>
    <r>
      <t xml:space="preserve">77. </t>
    </r>
    <r>
      <rPr>
        <i/>
        <sz val="9"/>
        <rFont val="Arial"/>
        <family val="2"/>
      </rPr>
      <t>Ceiba pentandra</t>
    </r>
    <r>
      <rPr>
        <sz val="9"/>
        <rFont val="Arial"/>
        <family val="2"/>
      </rPr>
      <t xml:space="preserve"> Gaertn. </t>
    </r>
  </si>
  <si>
    <r>
      <t xml:space="preserve">Syn.: </t>
    </r>
    <r>
      <rPr>
        <i/>
        <sz val="9"/>
        <rFont val="Arial"/>
        <family val="2"/>
      </rPr>
      <t>C. thonningii</t>
    </r>
    <r>
      <rPr>
        <sz val="9"/>
        <rFont val="Arial"/>
        <family val="2"/>
      </rPr>
      <t xml:space="preserve"> A. Chev., </t>
    </r>
    <r>
      <rPr>
        <i/>
        <sz val="9"/>
        <rFont val="Arial"/>
        <family val="2"/>
      </rPr>
      <t>Eriodendron anfractuosum</t>
    </r>
    <r>
      <rPr>
        <sz val="9"/>
        <rFont val="Arial"/>
        <family val="2"/>
      </rPr>
      <t xml:space="preserve"> DC., </t>
    </r>
    <r>
      <rPr>
        <i/>
        <sz val="9"/>
        <rFont val="Arial"/>
        <family val="2"/>
      </rPr>
      <t>Bombax pentandrum</t>
    </r>
    <r>
      <rPr>
        <sz val="9"/>
        <rFont val="Arial"/>
        <family val="2"/>
      </rPr>
      <t xml:space="preserve"> L.</t>
    </r>
  </si>
  <si>
    <r>
      <t xml:space="preserve">78. </t>
    </r>
    <r>
      <rPr>
        <i/>
        <sz val="9"/>
        <rFont val="Arial"/>
        <family val="2"/>
      </rPr>
      <t>Celtis occidentalis</t>
    </r>
    <r>
      <rPr>
        <sz val="9"/>
        <rFont val="Arial"/>
        <family val="2"/>
      </rPr>
      <t xml:space="preserve"> L., </t>
    </r>
    <r>
      <rPr>
        <i/>
        <sz val="9"/>
        <rFont val="Arial"/>
        <family val="2"/>
      </rPr>
      <t>Celtis</t>
    </r>
    <r>
      <rPr>
        <sz val="9"/>
        <rFont val="Arial"/>
        <family val="2"/>
      </rPr>
      <t xml:space="preserve"> spp. </t>
    </r>
  </si>
  <si>
    <r>
      <t xml:space="preserve">+ </t>
    </r>
    <r>
      <rPr>
        <i/>
        <sz val="9"/>
        <rFont val="Arial"/>
        <family val="2"/>
      </rPr>
      <t>Celtis laevigata</t>
    </r>
    <r>
      <rPr>
        <sz val="9"/>
        <rFont val="Arial"/>
        <family val="2"/>
      </rPr>
      <t xml:space="preserve">, </t>
    </r>
    <r>
      <rPr>
        <i/>
        <sz val="9"/>
        <rFont val="Arial"/>
        <family val="2"/>
      </rPr>
      <t>C. reticulata</t>
    </r>
    <r>
      <rPr>
        <sz val="9"/>
        <rFont val="Arial"/>
        <family val="2"/>
      </rPr>
      <t>.</t>
    </r>
  </si>
  <si>
    <t>palo blanco (MEX), (Hackberry, sugarberry)</t>
  </si>
  <si>
    <r>
      <t xml:space="preserve">79. </t>
    </r>
    <r>
      <rPr>
        <i/>
        <sz val="9"/>
        <rFont val="Arial"/>
        <family val="2"/>
      </rPr>
      <t>Cercidiphyllum japonicum</t>
    </r>
    <r>
      <rPr>
        <sz val="9"/>
        <rFont val="Arial"/>
        <family val="2"/>
      </rPr>
      <t xml:space="preserve"> (Sieb. &amp; Zucc.) </t>
    </r>
  </si>
  <si>
    <r>
      <t xml:space="preserve">80. </t>
    </r>
    <r>
      <rPr>
        <i/>
        <sz val="9"/>
        <rFont val="Arial"/>
        <family val="2"/>
      </rPr>
      <t>Ceriops tagal</t>
    </r>
    <r>
      <rPr>
        <sz val="9"/>
        <rFont val="Arial"/>
        <family val="2"/>
      </rPr>
      <t xml:space="preserve"> (Perr.) C.B. Robinson </t>
    </r>
  </si>
  <si>
    <r>
      <t xml:space="preserve">Syn.: </t>
    </r>
    <r>
      <rPr>
        <i/>
        <sz val="9"/>
        <rFont val="Arial"/>
        <family val="2"/>
      </rPr>
      <t>Ceriops candolliana</t>
    </r>
    <r>
      <rPr>
        <sz val="9"/>
        <rFont val="Arial"/>
        <family val="2"/>
      </rPr>
      <t xml:space="preserve"> Wight &amp; Arn. </t>
    </r>
  </si>
  <si>
    <r>
      <t xml:space="preserve">81. </t>
    </r>
    <r>
      <rPr>
        <i/>
        <sz val="9"/>
        <rFont val="Arial"/>
        <family val="2"/>
      </rPr>
      <t>Chlorocardium rodiei</t>
    </r>
    <r>
      <rPr>
        <sz val="9"/>
        <rFont val="Arial"/>
        <family val="2"/>
      </rPr>
      <t xml:space="preserve"> (R.Schomb.) R.R.W. </t>
    </r>
  </si>
  <si>
    <r>
      <t xml:space="preserve">Syn.: </t>
    </r>
    <r>
      <rPr>
        <i/>
        <sz val="9"/>
        <rFont val="Arial"/>
        <family val="2"/>
      </rPr>
      <t>Nectandra rodiei</t>
    </r>
    <r>
      <rPr>
        <sz val="9"/>
        <rFont val="Arial"/>
        <family val="2"/>
      </rPr>
      <t xml:space="preserve"> R.Schomb., </t>
    </r>
    <r>
      <rPr>
        <i/>
        <sz val="9"/>
        <rFont val="Arial"/>
        <family val="2"/>
      </rPr>
      <t>Ocotea rodiei</t>
    </r>
    <r>
      <rPr>
        <sz val="9"/>
        <rFont val="Arial"/>
        <family val="2"/>
      </rPr>
      <t xml:space="preserve"> (R.Schomb.) Mez. </t>
    </r>
  </si>
  <si>
    <r>
      <t xml:space="preserve">82. </t>
    </r>
    <r>
      <rPr>
        <i/>
        <sz val="9"/>
        <rFont val="Arial"/>
        <family val="2"/>
      </rPr>
      <t>Chorisia speciosa</t>
    </r>
    <r>
      <rPr>
        <sz val="9"/>
        <rFont val="Arial"/>
        <family val="2"/>
      </rPr>
      <t xml:space="preserve"> St. Hil.</t>
    </r>
  </si>
  <si>
    <r>
      <t xml:space="preserve">83. </t>
    </r>
    <r>
      <rPr>
        <i/>
        <sz val="9"/>
        <rFont val="Arial"/>
        <family val="2"/>
      </rPr>
      <t>Chrysophyllum gonocarpum</t>
    </r>
    <r>
      <rPr>
        <sz val="9"/>
        <rFont val="Arial"/>
        <family val="2"/>
      </rPr>
      <t xml:space="preserve"> (Martius &amp; Eichler)Engler </t>
    </r>
  </si>
  <si>
    <r>
      <t>Syn.:</t>
    </r>
    <r>
      <rPr>
        <i/>
        <sz val="9"/>
        <rFont val="Arial"/>
        <family val="2"/>
      </rPr>
      <t>Sapota gonocarpa</t>
    </r>
    <r>
      <rPr>
        <sz val="9"/>
        <rFont val="Arial"/>
        <family val="2"/>
      </rPr>
      <t xml:space="preserve"> Martius &amp; Eichler, </t>
    </r>
    <r>
      <rPr>
        <i/>
        <sz val="9"/>
        <rFont val="Arial"/>
        <family val="2"/>
      </rPr>
      <t>Chrysophyllum cysneiri</t>
    </r>
    <r>
      <rPr>
        <sz val="9"/>
        <rFont val="Arial"/>
        <family val="2"/>
      </rPr>
      <t xml:space="preserve"> F. Allemão, </t>
    </r>
    <r>
      <rPr>
        <i/>
        <sz val="9"/>
        <rFont val="Arial"/>
        <family val="2"/>
      </rPr>
      <t>Chrysophyllum cearaenses</t>
    </r>
    <r>
      <rPr>
        <sz val="9"/>
        <rFont val="Arial"/>
        <family val="2"/>
      </rPr>
      <t xml:space="preserve"> F. Allemão, </t>
    </r>
    <r>
      <rPr>
        <i/>
        <sz val="9"/>
        <rFont val="Arial"/>
        <family val="2"/>
      </rPr>
      <t>Chrysophyllum obtusifolium</t>
    </r>
    <r>
      <rPr>
        <sz val="9"/>
        <rFont val="Arial"/>
        <family val="2"/>
      </rPr>
      <t xml:space="preserve"> F. Allemão, </t>
    </r>
    <r>
      <rPr>
        <i/>
        <sz val="9"/>
        <rFont val="Arial"/>
        <family val="2"/>
      </rPr>
      <t>Chrysophyllum persicastrum</t>
    </r>
    <r>
      <rPr>
        <sz val="9"/>
        <rFont val="Arial"/>
        <family val="2"/>
      </rPr>
      <t xml:space="preserve"> Eichler, </t>
    </r>
    <r>
      <rPr>
        <i/>
        <sz val="9"/>
        <rFont val="Arial"/>
        <family val="2"/>
      </rPr>
      <t>Chrysophyllum lucumifolium</t>
    </r>
    <r>
      <rPr>
        <sz val="9"/>
        <rFont val="Arial"/>
        <family val="2"/>
      </rPr>
      <t xml:space="preserve"> Grisebach, </t>
    </r>
    <r>
      <rPr>
        <i/>
        <sz val="9"/>
        <rFont val="Arial"/>
        <family val="2"/>
      </rPr>
      <t>Martiusella gonocarpa</t>
    </r>
    <r>
      <rPr>
        <sz val="9"/>
        <rFont val="Arial"/>
        <family val="2"/>
      </rPr>
      <t xml:space="preserve"> (Martius &amp; Eichler)Pierre, </t>
    </r>
    <r>
      <rPr>
        <i/>
        <sz val="9"/>
        <rFont val="Arial"/>
        <family val="2"/>
      </rPr>
      <t>Sideroxylon reticulatum</t>
    </r>
    <r>
      <rPr>
        <sz val="9"/>
        <rFont val="Arial"/>
        <family val="2"/>
      </rPr>
      <t xml:space="preserve"> Britton, </t>
    </r>
    <r>
      <rPr>
        <i/>
        <sz val="9"/>
        <rFont val="Arial"/>
        <family val="2"/>
      </rPr>
      <t>Chrysophyllum lucumifolium f. obtusata</t>
    </r>
    <r>
      <rPr>
        <sz val="9"/>
        <rFont val="Arial"/>
        <family val="2"/>
      </rPr>
      <t xml:space="preserve"> Chodat &amp; Hassler, </t>
    </r>
    <r>
      <rPr>
        <i/>
        <sz val="9"/>
        <rFont val="Arial"/>
        <family val="2"/>
      </rPr>
      <t>Sideroxylon bolivianum</t>
    </r>
    <r>
      <rPr>
        <sz val="9"/>
        <rFont val="Arial"/>
        <family val="2"/>
      </rPr>
      <t xml:space="preserve"> Rusby, </t>
    </r>
    <r>
      <rPr>
        <i/>
        <sz val="9"/>
        <rFont val="Arial"/>
        <family val="2"/>
      </rPr>
      <t>Pouteria boliviana</t>
    </r>
    <r>
      <rPr>
        <sz val="9"/>
        <rFont val="Arial"/>
        <family val="2"/>
      </rPr>
      <t xml:space="preserve"> (Rusby) Baehni, </t>
    </r>
    <r>
      <rPr>
        <i/>
        <sz val="9"/>
        <rFont val="Arial"/>
        <family val="2"/>
      </rPr>
      <t>Chloroluma gonocarpa</t>
    </r>
    <r>
      <rPr>
        <sz val="9"/>
        <rFont val="Arial"/>
        <family val="2"/>
      </rPr>
      <t xml:space="preserve"> (Martius &amp; Eichler) Baillon ex Aubréville</t>
    </r>
  </si>
  <si>
    <r>
      <t xml:space="preserve">84. </t>
    </r>
    <r>
      <rPr>
        <i/>
        <sz val="9"/>
        <rFont val="Arial"/>
        <family val="2"/>
      </rPr>
      <t>Chukrasia tabularis</t>
    </r>
    <r>
      <rPr>
        <sz val="9"/>
        <rFont val="Arial"/>
        <family val="2"/>
      </rPr>
      <t xml:space="preserve"> A.H.L. Jussieu </t>
    </r>
  </si>
  <si>
    <r>
      <t xml:space="preserve">Syn.: </t>
    </r>
    <r>
      <rPr>
        <i/>
        <sz val="9"/>
        <rFont val="Arial"/>
        <family val="2"/>
      </rPr>
      <t>Chickrassia tabularis</t>
    </r>
    <r>
      <rPr>
        <sz val="9"/>
        <rFont val="Arial"/>
        <family val="2"/>
      </rPr>
      <t xml:space="preserve">, </t>
    </r>
    <r>
      <rPr>
        <i/>
        <sz val="9"/>
        <rFont val="Arial"/>
        <family val="2"/>
      </rPr>
      <t>Chukrasia velutina</t>
    </r>
  </si>
  <si>
    <r>
      <t xml:space="preserve">85. </t>
    </r>
    <r>
      <rPr>
        <i/>
        <sz val="9"/>
        <rFont val="Arial"/>
        <family val="2"/>
      </rPr>
      <t>Cinnamomum spp.</t>
    </r>
    <r>
      <rPr>
        <sz val="9"/>
        <rFont val="Arial"/>
        <family val="2"/>
      </rPr>
      <t xml:space="preserve"> Asia and Pacific </t>
    </r>
  </si>
  <si>
    <r>
      <t xml:space="preserve">86. </t>
    </r>
    <r>
      <rPr>
        <i/>
        <sz val="9"/>
        <rFont val="Arial"/>
        <family val="2"/>
      </rPr>
      <t>Clarisia racemosa</t>
    </r>
    <r>
      <rPr>
        <sz val="9"/>
        <rFont val="Arial"/>
        <family val="2"/>
      </rPr>
      <t xml:space="preserve"> Ruiz &amp; Pavon </t>
    </r>
  </si>
  <si>
    <r>
      <t xml:space="preserve">87. </t>
    </r>
    <r>
      <rPr>
        <i/>
        <sz val="9"/>
        <rFont val="Arial"/>
        <family val="2"/>
      </rPr>
      <t>Copaifera langsdorfii</t>
    </r>
    <r>
      <rPr>
        <sz val="9"/>
        <rFont val="Arial"/>
        <family val="2"/>
      </rPr>
      <t xml:space="preserve"> Desf. </t>
    </r>
  </si>
  <si>
    <r>
      <t xml:space="preserve">88. </t>
    </r>
    <r>
      <rPr>
        <i/>
        <sz val="9"/>
        <rFont val="Arial"/>
        <family val="2"/>
      </rPr>
      <t>Copaifera officinalis</t>
    </r>
    <r>
      <rPr>
        <sz val="9"/>
        <rFont val="Arial"/>
        <family val="2"/>
      </rPr>
      <t xml:space="preserve"> L.</t>
    </r>
  </si>
  <si>
    <r>
      <t xml:space="preserve">89. </t>
    </r>
    <r>
      <rPr>
        <i/>
        <sz val="9"/>
        <rFont val="Arial"/>
        <family val="2"/>
      </rPr>
      <t>Cordia alliodora</t>
    </r>
    <r>
      <rPr>
        <sz val="9"/>
        <rFont val="Arial"/>
        <family val="2"/>
      </rPr>
      <t xml:space="preserve"> (Ruiz &amp; Pavon) Oken </t>
    </r>
  </si>
  <si>
    <r>
      <t xml:space="preserve">90. </t>
    </r>
    <r>
      <rPr>
        <i/>
        <sz val="9"/>
        <rFont val="Arial"/>
        <family val="2"/>
      </rPr>
      <t>Cordia glabrata</t>
    </r>
    <r>
      <rPr>
        <sz val="9"/>
        <rFont val="Arial"/>
        <family val="2"/>
      </rPr>
      <t xml:space="preserve"> (Mart.) A.DC. </t>
    </r>
  </si>
  <si>
    <r>
      <t xml:space="preserve">Syn.: </t>
    </r>
    <r>
      <rPr>
        <i/>
        <sz val="9"/>
        <rFont val="Arial"/>
        <family val="2"/>
      </rPr>
      <t>Gerascanthus glabrata</t>
    </r>
    <r>
      <rPr>
        <sz val="9"/>
        <rFont val="Arial"/>
        <family val="2"/>
      </rPr>
      <t xml:space="preserve"> Mart., </t>
    </r>
    <r>
      <rPr>
        <i/>
        <sz val="9"/>
        <rFont val="Arial"/>
        <family val="2"/>
      </rPr>
      <t>Lithocardium glabratum</t>
    </r>
    <r>
      <rPr>
        <sz val="9"/>
        <rFont val="Arial"/>
        <family val="2"/>
      </rPr>
      <t xml:space="preserve"> Kuntze</t>
    </r>
  </si>
  <si>
    <r>
      <t xml:space="preserve">91. </t>
    </r>
    <r>
      <rPr>
        <i/>
        <sz val="9"/>
        <rFont val="Arial"/>
        <family val="2"/>
      </rPr>
      <t>Cordia goeldiana</t>
    </r>
    <r>
      <rPr>
        <sz val="9"/>
        <rFont val="Arial"/>
        <family val="2"/>
      </rPr>
      <t xml:space="preserve"> Huber, </t>
    </r>
    <r>
      <rPr>
        <i/>
        <sz val="9"/>
        <rFont val="Arial"/>
        <family val="2"/>
      </rPr>
      <t>C. sagotii</t>
    </r>
    <r>
      <rPr>
        <sz val="9"/>
        <rFont val="Arial"/>
        <family val="2"/>
      </rPr>
      <t xml:space="preserve"> I.M. Johnston </t>
    </r>
  </si>
  <si>
    <t>cordia wood, jenny wood, Brazilian walnut, South American walnut (USA), freijó (GB)</t>
  </si>
  <si>
    <t>freijó (D)</t>
  </si>
  <si>
    <t>freijó, frei jorge (BR), freijó (NL), (Freijó)</t>
  </si>
  <si>
    <r>
      <t xml:space="preserve">92. </t>
    </r>
    <r>
      <rPr>
        <i/>
        <sz val="9"/>
        <rFont val="Arial"/>
        <family val="2"/>
      </rPr>
      <t>Cordia trichotoma</t>
    </r>
    <r>
      <rPr>
        <sz val="9"/>
        <rFont val="Arial"/>
        <family val="2"/>
      </rPr>
      <t xml:space="preserve"> (Vell.) Arrab. ex Steudel (Peterevy)</t>
    </r>
  </si>
  <si>
    <r>
      <t xml:space="preserve">93. </t>
    </r>
    <r>
      <rPr>
        <i/>
        <sz val="9"/>
        <rFont val="Arial"/>
        <family val="2"/>
      </rPr>
      <t>Corylus avellana</t>
    </r>
    <r>
      <rPr>
        <sz val="9"/>
        <rFont val="Arial"/>
        <family val="2"/>
      </rPr>
      <t xml:space="preserve"> L</t>
    </r>
  </si>
  <si>
    <t xml:space="preserve"> '+ Corylus colurna</t>
  </si>
  <si>
    <r>
      <t xml:space="preserve">Haselnuss, </t>
    </r>
    <r>
      <rPr>
        <i/>
        <sz val="9"/>
        <rFont val="Arial"/>
        <family val="2"/>
      </rPr>
      <t>Corylus colurna</t>
    </r>
    <r>
      <rPr>
        <sz val="9"/>
        <rFont val="Arial"/>
        <family val="2"/>
      </rPr>
      <t xml:space="preserve"> L. = Baumhasel (D)</t>
    </r>
  </si>
  <si>
    <r>
      <t xml:space="preserve">Haselnuss, </t>
    </r>
    <r>
      <rPr>
        <i/>
        <sz val="9"/>
        <rFont val="Arial"/>
        <family val="2"/>
      </rPr>
      <t>Corylus colurna</t>
    </r>
    <r>
      <rPr>
        <sz val="9"/>
        <rFont val="Arial"/>
        <family val="2"/>
      </rPr>
      <t xml:space="preserve"> L. = Baumhasel (D); noisetier, coudrier (F); hazel (GB); nocciolo, avellano (I); avellano (ES); aveleira (P); hassel (DK, S); hazelaar (NL), . (Haselnuss, hazel)</t>
    </r>
  </si>
  <si>
    <r>
      <t xml:space="preserve">94. </t>
    </r>
    <r>
      <rPr>
        <i/>
        <sz val="9"/>
        <rFont val="Arial"/>
        <family val="2"/>
      </rPr>
      <t>Cotylelobium</t>
    </r>
    <r>
      <rPr>
        <sz val="9"/>
        <rFont val="Arial"/>
        <family val="2"/>
      </rPr>
      <t xml:space="preserve"> spp.</t>
    </r>
  </si>
  <si>
    <r>
      <t xml:space="preserve">95. </t>
    </r>
    <r>
      <rPr>
        <i/>
        <sz val="9"/>
        <rFont val="Arial"/>
        <family val="2"/>
      </rPr>
      <t>Couratari</t>
    </r>
    <r>
      <rPr>
        <sz val="9"/>
        <rFont val="Arial"/>
        <family val="2"/>
      </rPr>
      <t xml:space="preserve"> spp. </t>
    </r>
  </si>
  <si>
    <r>
      <t>95a Couratari  guianensis</t>
    </r>
    <r>
      <rPr>
        <sz val="9"/>
        <rFont val="Arial"/>
        <family val="2"/>
      </rPr>
      <t xml:space="preserve"> Aubl.</t>
    </r>
  </si>
  <si>
    <t>Brasilianische Wildkirsche (D)</t>
  </si>
  <si>
    <t>(Tauarí), tauarí, tauary (BR, YV); wadara, w. kakawalli (GUY), ingie pipa (SME); balata blanc, maho cigarre (GUF)</t>
  </si>
  <si>
    <r>
      <t>95b Couratari  exigua</t>
    </r>
    <r>
      <rPr>
        <sz val="9"/>
        <rFont val="Arial"/>
        <family val="2"/>
      </rPr>
      <t xml:space="preserve"> Miers</t>
    </r>
  </si>
  <si>
    <t>tauarí, tauary (BR, YV); wadara, w. kakawalli (GUY), ingie pipa (SME); balata blanc, maho cigarre (GUF)</t>
  </si>
  <si>
    <r>
      <t>95c Couratari  macrosperma</t>
    </r>
    <r>
      <rPr>
        <sz val="9"/>
        <rFont val="Arial"/>
        <family val="2"/>
      </rPr>
      <t xml:space="preserve"> A.C. Smith</t>
    </r>
  </si>
  <si>
    <r>
      <t>95d Couratari . multiflora</t>
    </r>
    <r>
      <rPr>
        <sz val="9"/>
        <rFont val="Arial"/>
        <family val="2"/>
      </rPr>
      <t xml:space="preserve"> (J.E. Smith) Eyma, </t>
    </r>
    <r>
      <rPr>
        <i/>
        <sz val="11"/>
        <rFont val="Times New Roman"/>
        <family val="1"/>
      </rPr>
      <t/>
    </r>
  </si>
  <si>
    <r>
      <t xml:space="preserve">95e Couratari  oblongifolia </t>
    </r>
    <r>
      <rPr>
        <sz val="9"/>
        <rFont val="Arial"/>
        <family val="2"/>
      </rPr>
      <t>Ducke &amp; Knuth</t>
    </r>
  </si>
  <si>
    <r>
      <t>95f Couratari  stellata</t>
    </r>
    <r>
      <rPr>
        <sz val="9"/>
        <rFont val="Arial"/>
        <family val="2"/>
      </rPr>
      <t xml:space="preserve"> A.C. Smith</t>
    </r>
  </si>
  <si>
    <r>
      <t xml:space="preserve">96. </t>
    </r>
    <r>
      <rPr>
        <i/>
        <sz val="9"/>
        <rFont val="Arial"/>
        <family val="2"/>
      </rPr>
      <t>Couroupita</t>
    </r>
    <r>
      <rPr>
        <sz val="9"/>
        <rFont val="Arial"/>
        <family val="2"/>
      </rPr>
      <t xml:space="preserve"> spp. </t>
    </r>
  </si>
  <si>
    <r>
      <t>96a Couroupita guianensis</t>
    </r>
    <r>
      <rPr>
        <sz val="9"/>
        <rFont val="Arial"/>
        <family val="2"/>
      </rPr>
      <t xml:space="preserve"> Aubl</t>
    </r>
  </si>
  <si>
    <t xml:space="preserve">canon ball tree (GB, </t>
  </si>
  <si>
    <t>bala de cañón (C); coco de mono (PAN); canon ball tree (GB, GUY); bosch kalabas (NL, SME); castanha de macaco (BR)</t>
  </si>
  <si>
    <r>
      <t>96b Couroupita nicaraguensis</t>
    </r>
    <r>
      <rPr>
        <sz val="9"/>
        <rFont val="Arial"/>
        <family val="2"/>
      </rPr>
      <t xml:space="preserve"> DC</t>
    </r>
  </si>
  <si>
    <r>
      <t xml:space="preserve">97. </t>
    </r>
    <r>
      <rPr>
        <i/>
        <sz val="9"/>
        <rFont val="Arial"/>
        <family val="2"/>
      </rPr>
      <t>Crataegus</t>
    </r>
    <r>
      <rPr>
        <sz val="9"/>
        <rFont val="Arial"/>
        <family val="2"/>
      </rPr>
      <t xml:space="preserve"> spp. </t>
    </r>
  </si>
  <si>
    <r>
      <t xml:space="preserve">Species included: </t>
    </r>
    <r>
      <rPr>
        <i/>
        <sz val="9"/>
        <rFont val="Arial"/>
        <family val="2"/>
      </rPr>
      <t>C. azarolus</t>
    </r>
    <r>
      <rPr>
        <sz val="9"/>
        <rFont val="Arial"/>
        <family val="2"/>
      </rPr>
      <t xml:space="preserve"> L. (1), </t>
    </r>
    <r>
      <rPr>
        <i/>
        <sz val="9"/>
        <rFont val="Arial"/>
        <family val="2"/>
      </rPr>
      <t>C. coccinea</t>
    </r>
    <r>
      <rPr>
        <sz val="9"/>
        <rFont val="Arial"/>
        <family val="2"/>
      </rPr>
      <t xml:space="preserve"> L. (1), </t>
    </r>
    <r>
      <rPr>
        <i/>
        <sz val="9"/>
        <rFont val="Arial"/>
        <family val="2"/>
      </rPr>
      <t>C. laevigata</t>
    </r>
    <r>
      <rPr>
        <sz val="9"/>
        <rFont val="Arial"/>
        <family val="2"/>
      </rPr>
      <t xml:space="preserve"> (Poir.) DC (1), </t>
    </r>
    <r>
      <rPr>
        <i/>
        <sz val="9"/>
        <rFont val="Arial"/>
        <family val="2"/>
      </rPr>
      <t>C. melanocarpa</t>
    </r>
    <r>
      <rPr>
        <sz val="9"/>
        <rFont val="Arial"/>
        <family val="2"/>
      </rPr>
      <t xml:space="preserve"> Bieb. (1), </t>
    </r>
    <r>
      <rPr>
        <i/>
        <sz val="9"/>
        <rFont val="Arial"/>
        <family val="2"/>
      </rPr>
      <t>C. monogyna</t>
    </r>
    <r>
      <rPr>
        <sz val="9"/>
        <rFont val="Arial"/>
        <family val="2"/>
      </rPr>
      <t xml:space="preserve"> Jacq. (1), </t>
    </r>
    <r>
      <rPr>
        <i/>
        <sz val="9"/>
        <rFont val="Arial"/>
        <family val="2"/>
      </rPr>
      <t>C. oxycantha</t>
    </r>
    <r>
      <rPr>
        <sz val="9"/>
        <rFont val="Arial"/>
        <family val="2"/>
      </rPr>
      <t xml:space="preserve"> L. (4), </t>
    </r>
    <r>
      <rPr>
        <i/>
        <sz val="9"/>
        <rFont val="Arial"/>
        <family val="2"/>
      </rPr>
      <t>C. pinnatifida</t>
    </r>
    <r>
      <rPr>
        <sz val="9"/>
        <rFont val="Arial"/>
        <family val="2"/>
      </rPr>
      <t xml:space="preserve"> Bunge (1)</t>
    </r>
  </si>
  <si>
    <t>bianco spino (I); espino blanco (ES); ak diken (TR, may tree)</t>
  </si>
  <si>
    <r>
      <t xml:space="preserve">98. </t>
    </r>
    <r>
      <rPr>
        <i/>
        <sz val="9"/>
        <rFont val="Arial"/>
        <family val="2"/>
      </rPr>
      <t>Cratoxylum arborescens</t>
    </r>
    <r>
      <rPr>
        <sz val="9"/>
        <rFont val="Arial"/>
        <family val="2"/>
      </rPr>
      <t xml:space="preserve"> Bl. </t>
    </r>
  </si>
  <si>
    <r>
      <t xml:space="preserve">99. </t>
    </r>
    <r>
      <rPr>
        <i/>
        <sz val="9"/>
        <rFont val="Arial"/>
        <family val="2"/>
      </rPr>
      <t>Cryptocarya</t>
    </r>
    <r>
      <rPr>
        <sz val="9"/>
        <rFont val="Arial"/>
        <family val="2"/>
      </rPr>
      <t xml:space="preserve"> spp. Tropical Asia </t>
    </r>
  </si>
  <si>
    <t>Ca. 30 species from tropical Asia and the australo-pacific region.</t>
  </si>
  <si>
    <r>
      <t xml:space="preserve">100. </t>
    </r>
    <r>
      <rPr>
        <i/>
        <sz val="9"/>
        <rFont val="Arial"/>
        <family val="2"/>
      </rPr>
      <t>Ctenolophon parvifolius</t>
    </r>
    <r>
      <rPr>
        <sz val="9"/>
        <rFont val="Arial"/>
        <family val="2"/>
      </rPr>
      <t xml:space="preserve"> Oliv. </t>
    </r>
  </si>
  <si>
    <r>
      <t xml:space="preserve">101. </t>
    </r>
    <r>
      <rPr>
        <i/>
        <sz val="9"/>
        <rFont val="Arial"/>
        <family val="2"/>
      </rPr>
      <t>Cylicodiscus gabunensis</t>
    </r>
    <r>
      <rPr>
        <sz val="9"/>
        <rFont val="Arial"/>
        <family val="2"/>
      </rPr>
      <t xml:space="preserve"> (Taub.) Harms </t>
    </r>
  </si>
  <si>
    <r>
      <t xml:space="preserve">Syn.: </t>
    </r>
    <r>
      <rPr>
        <i/>
        <sz val="9"/>
        <rFont val="Arial"/>
        <family val="2"/>
      </rPr>
      <t>Erythrophleum gabunensis</t>
    </r>
    <r>
      <rPr>
        <sz val="9"/>
        <rFont val="Arial"/>
        <family val="2"/>
      </rPr>
      <t xml:space="preserve"> Taub</t>
    </r>
  </si>
  <si>
    <r>
      <t xml:space="preserve">102. </t>
    </r>
    <r>
      <rPr>
        <i/>
        <sz val="9"/>
        <rFont val="Arial"/>
        <family val="2"/>
      </rPr>
      <t>Cynometra</t>
    </r>
    <r>
      <rPr>
        <sz val="9"/>
        <rFont val="Arial"/>
        <family val="2"/>
      </rPr>
      <t xml:space="preserve"> spp. </t>
    </r>
  </si>
  <si>
    <r>
      <t xml:space="preserve">103. </t>
    </r>
    <r>
      <rPr>
        <i/>
        <sz val="9"/>
        <rFont val="Arial"/>
        <family val="2"/>
      </rPr>
      <t>Dactyloclados stenostachys</t>
    </r>
    <r>
      <rPr>
        <sz val="9"/>
        <rFont val="Arial"/>
        <family val="2"/>
      </rPr>
      <t xml:space="preserve"> Oliv. </t>
    </r>
  </si>
  <si>
    <r>
      <t xml:space="preserve">104. </t>
    </r>
    <r>
      <rPr>
        <i/>
        <sz val="9"/>
        <rFont val="Arial"/>
        <family val="2"/>
      </rPr>
      <t>Dalbergia decipularis</t>
    </r>
    <r>
      <rPr>
        <sz val="9"/>
        <rFont val="Arial"/>
        <family val="2"/>
      </rPr>
      <t xml:space="preserve"> Matt. &amp; Rizz. </t>
    </r>
  </si>
  <si>
    <t>sebastião de arruda, cego machado, pau rosa, p. cravo (BR), (Bahia Rosenholz, tulipwood)</t>
  </si>
  <si>
    <r>
      <t xml:space="preserve">105. </t>
    </r>
    <r>
      <rPr>
        <i/>
        <sz val="9"/>
        <rFont val="Arial"/>
        <family val="2"/>
      </rPr>
      <t>Dalbergia latifolia</t>
    </r>
    <r>
      <rPr>
        <sz val="9"/>
        <rFont val="Arial"/>
        <family val="2"/>
      </rPr>
      <t xml:space="preserve"> Roxb.</t>
    </r>
  </si>
  <si>
    <r>
      <t xml:space="preserve">106. </t>
    </r>
    <r>
      <rPr>
        <i/>
        <sz val="9"/>
        <rFont val="Arial"/>
        <family val="2"/>
      </rPr>
      <t>Dalbergia madagascariensis</t>
    </r>
    <r>
      <rPr>
        <sz val="9"/>
        <rFont val="Arial"/>
        <family val="2"/>
      </rPr>
      <t xml:space="preserve"> Vatke </t>
    </r>
  </si>
  <si>
    <r>
      <t xml:space="preserve">107. </t>
    </r>
    <r>
      <rPr>
        <i/>
        <sz val="9"/>
        <rFont val="Arial"/>
        <family val="2"/>
      </rPr>
      <t>Dalbergia maritima</t>
    </r>
    <r>
      <rPr>
        <sz val="9"/>
        <rFont val="Arial"/>
        <family val="2"/>
      </rPr>
      <t xml:space="preserve"> Vig. </t>
    </r>
  </si>
  <si>
    <r>
      <t xml:space="preserve">108. </t>
    </r>
    <r>
      <rPr>
        <i/>
        <sz val="9"/>
        <rFont val="Arial"/>
        <family val="2"/>
      </rPr>
      <t>Dalbergia melanoxylon</t>
    </r>
    <r>
      <rPr>
        <sz val="9"/>
        <rFont val="Arial"/>
        <family val="2"/>
      </rPr>
      <t xml:space="preserve"> Guill. &amp; Perr.</t>
    </r>
  </si>
  <si>
    <t>Madagascar bois de rose (F)</t>
  </si>
  <si>
    <t xml:space="preserve">pau preto (MOC), babanus (SUD), mufunjo (EAU), mpingo (EAK), babanusi, moghano, sibbe (ETH), atiyi (TG), </t>
  </si>
  <si>
    <r>
      <t xml:space="preserve">109. </t>
    </r>
    <r>
      <rPr>
        <i/>
        <sz val="9"/>
        <rFont val="Arial"/>
        <family val="2"/>
      </rPr>
      <t>Dalbergia nigra</t>
    </r>
    <r>
      <rPr>
        <sz val="9"/>
        <rFont val="Arial"/>
        <family val="2"/>
      </rPr>
      <t xml:space="preserve"> Fr. All. </t>
    </r>
  </si>
  <si>
    <t>cabiúna, camboré, caviuna legitima, jacarandá, pau preto, urauna (BR), palissandro (I), palisandro (E), palissander Rio (NL)</t>
  </si>
  <si>
    <r>
      <t xml:space="preserve">110. </t>
    </r>
    <r>
      <rPr>
        <i/>
        <sz val="9"/>
        <rFont val="Arial"/>
        <family val="2"/>
      </rPr>
      <t>Dalbergia retusa</t>
    </r>
    <r>
      <rPr>
        <sz val="9"/>
        <rFont val="Arial"/>
        <family val="2"/>
      </rPr>
      <t xml:space="preserve"> Hemsl.</t>
    </r>
  </si>
  <si>
    <r>
      <t xml:space="preserve">. Plus </t>
    </r>
    <r>
      <rPr>
        <i/>
        <sz val="9"/>
        <rFont val="Arial"/>
        <family val="2"/>
      </rPr>
      <t>D. hypoleuca</t>
    </r>
    <r>
      <rPr>
        <sz val="9"/>
        <rFont val="Arial"/>
        <family val="2"/>
      </rPr>
      <t xml:space="preserve"> Pittier, </t>
    </r>
    <r>
      <rPr>
        <i/>
        <sz val="9"/>
        <rFont val="Arial"/>
        <family val="2"/>
      </rPr>
      <t>D. lineata</t>
    </r>
    <r>
      <rPr>
        <sz val="9"/>
        <rFont val="Arial"/>
        <family val="2"/>
      </rPr>
      <t xml:space="preserve"> Pittier, </t>
    </r>
    <r>
      <rPr>
        <i/>
        <sz val="9"/>
        <rFont val="Arial"/>
        <family val="2"/>
      </rPr>
      <t>D. granadillo</t>
    </r>
    <r>
      <rPr>
        <sz val="9"/>
        <rFont val="Arial"/>
        <family val="2"/>
      </rPr>
      <t xml:space="preserve"> Pittier</t>
    </r>
  </si>
  <si>
    <t>Nicaragua rosewood (GB), cocobolo (GB)</t>
  </si>
  <si>
    <t>Salamanderholz, Korallen- Palisander (D), cocobolo (D)</t>
  </si>
  <si>
    <t>cocobolo (F)</t>
  </si>
  <si>
    <t xml:space="preserve">cocobolo (NL, CO, PA), granadillo (GUA, HON, MEX, NIC), ñambar, ñambar legítimo (NIC), tampizarán (MEX), palo negro (HON), ñambar (CR), palisandro (CO), funera (ES), </t>
  </si>
  <si>
    <r>
      <t xml:space="preserve">111. </t>
    </r>
    <r>
      <rPr>
        <i/>
        <sz val="9"/>
        <rFont val="Arial"/>
        <family val="2"/>
      </rPr>
      <t>Dalbergia spruceana</t>
    </r>
    <r>
      <rPr>
        <sz val="9"/>
        <rFont val="Arial"/>
        <family val="2"/>
      </rPr>
      <t xml:space="preserve"> Benth. (Amazonas Palisander, Amazonas rosewood)</t>
    </r>
  </si>
  <si>
    <t>jacarandá do Pará, saboarana (B)</t>
  </si>
  <si>
    <r>
      <t xml:space="preserve">112. </t>
    </r>
    <r>
      <rPr>
        <i/>
        <sz val="9"/>
        <rFont val="Arial"/>
        <family val="2"/>
      </rPr>
      <t>Daniellia</t>
    </r>
    <r>
      <rPr>
        <sz val="9"/>
        <rFont val="Arial"/>
        <family val="2"/>
      </rPr>
      <t xml:space="preserve"> spp.</t>
    </r>
  </si>
  <si>
    <r>
      <t>D. ogea</t>
    </r>
    <r>
      <rPr>
        <sz val="9"/>
        <rFont val="Arial"/>
        <family val="2"/>
      </rPr>
      <t xml:space="preserve"> (Harms) Rolfe ex Holl. - Syn.: </t>
    </r>
    <r>
      <rPr>
        <i/>
        <sz val="9"/>
        <rFont val="Arial"/>
        <family val="2"/>
      </rPr>
      <t>D. similis</t>
    </r>
    <r>
      <rPr>
        <sz val="9"/>
        <rFont val="Arial"/>
        <family val="2"/>
      </rPr>
      <t xml:space="preserve"> Craib; </t>
    </r>
    <r>
      <rPr>
        <i/>
        <sz val="9"/>
        <rFont val="Arial"/>
        <family val="2"/>
      </rPr>
      <t>D. klainei</t>
    </r>
    <r>
      <rPr>
        <sz val="9"/>
        <rFont val="Arial"/>
        <family val="2"/>
      </rPr>
      <t xml:space="preserve"> Pierre, </t>
    </r>
    <r>
      <rPr>
        <i/>
        <sz val="9"/>
        <rFont val="Arial"/>
        <family val="2"/>
      </rPr>
      <t>D. oblonga</t>
    </r>
    <r>
      <rPr>
        <sz val="9"/>
        <rFont val="Arial"/>
        <family val="2"/>
      </rPr>
      <t xml:space="preserve"> (Rolfe) Hutch. &amp; Dalz.; </t>
    </r>
    <r>
      <rPr>
        <i/>
        <sz val="9"/>
        <rFont val="Arial"/>
        <family val="2"/>
      </rPr>
      <t>D. thurifera</t>
    </r>
    <r>
      <rPr>
        <sz val="9"/>
        <rFont val="Arial"/>
        <family val="2"/>
      </rPr>
      <t xml:space="preserve"> Bennett. </t>
    </r>
  </si>
  <si>
    <r>
      <t xml:space="preserve">113. </t>
    </r>
    <r>
      <rPr>
        <i/>
        <sz val="9"/>
        <rFont val="Arial"/>
        <family val="2"/>
      </rPr>
      <t>Detarium senegalense</t>
    </r>
    <r>
      <rPr>
        <sz val="9"/>
        <rFont val="Arial"/>
        <family val="2"/>
      </rPr>
      <t xml:space="preserve"> Gmel., </t>
    </r>
    <r>
      <rPr>
        <i/>
        <sz val="9"/>
        <rFont val="Arial"/>
        <family val="2"/>
      </rPr>
      <t>D. macrocarpum</t>
    </r>
    <r>
      <rPr>
        <sz val="9"/>
        <rFont val="Arial"/>
        <family val="2"/>
      </rPr>
      <t xml:space="preserve"> Harms</t>
    </r>
  </si>
  <si>
    <r>
      <t>D. senegalense</t>
    </r>
    <r>
      <rPr>
        <sz val="9"/>
        <rFont val="Arial"/>
        <family val="2"/>
      </rPr>
      <t xml:space="preserve"> - Syn.: </t>
    </r>
    <r>
      <rPr>
        <i/>
        <sz val="9"/>
        <rFont val="Arial"/>
        <family val="2"/>
      </rPr>
      <t>D. heudelotianum</t>
    </r>
    <r>
      <rPr>
        <sz val="9"/>
        <rFont val="Arial"/>
        <family val="2"/>
      </rPr>
      <t xml:space="preserve"> Bail</t>
    </r>
  </si>
  <si>
    <r>
      <t xml:space="preserve">boiré (D, CI), mambode (D, GUB), bodo (CI), kpuyai (WAL), bowiwasi, takyikyroa (GH), alen (G), kolei, kpay (LB), ogbogbo (WAN), </t>
    </r>
    <r>
      <rPr>
        <i/>
        <sz val="9"/>
        <rFont val="Arial"/>
        <family val="2"/>
      </rPr>
      <t>D. senegalense</t>
    </r>
    <r>
      <rPr>
        <sz val="9"/>
        <rFont val="Arial"/>
        <family val="2"/>
      </rPr>
      <t xml:space="preserve">: bobode, boiré; </t>
    </r>
    <r>
      <rPr>
        <i/>
        <sz val="9"/>
        <rFont val="Arial"/>
        <family val="2"/>
      </rPr>
      <t>D. macrocarpum</t>
    </r>
    <r>
      <rPr>
        <sz val="9"/>
        <rFont val="Arial"/>
        <family val="2"/>
      </rPr>
      <t>: aboranzork, enouk, modhon,  (Boiré)</t>
    </r>
  </si>
  <si>
    <r>
      <t xml:space="preserve">114. </t>
    </r>
    <r>
      <rPr>
        <i/>
        <sz val="9"/>
        <rFont val="Arial"/>
        <family val="2"/>
      </rPr>
      <t>Dialium platysepalum</t>
    </r>
    <r>
      <rPr>
        <sz val="9"/>
        <rFont val="Arial"/>
        <family val="2"/>
      </rPr>
      <t xml:space="preserve"> Baker, </t>
    </r>
    <r>
      <rPr>
        <i/>
        <sz val="9"/>
        <rFont val="Arial"/>
        <family val="2"/>
      </rPr>
      <t>Dialium</t>
    </r>
    <r>
      <rPr>
        <sz val="9"/>
        <rFont val="Arial"/>
        <family val="2"/>
      </rPr>
      <t xml:space="preserve"> spp. </t>
    </r>
  </si>
  <si>
    <r>
      <t xml:space="preserve">+ </t>
    </r>
    <r>
      <rPr>
        <i/>
        <sz val="9"/>
        <rFont val="Arial"/>
        <family val="2"/>
      </rPr>
      <t>Dialium indum</t>
    </r>
    <r>
      <rPr>
        <sz val="9"/>
        <rFont val="Arial"/>
        <family val="2"/>
      </rPr>
      <t xml:space="preserve"> L., </t>
    </r>
    <r>
      <rPr>
        <i/>
        <sz val="9"/>
        <rFont val="Arial"/>
        <family val="2"/>
      </rPr>
      <t>D. procerum</t>
    </r>
    <r>
      <rPr>
        <sz val="9"/>
        <rFont val="Arial"/>
        <family val="2"/>
      </rPr>
      <t xml:space="preserve"> (v. Steenis) Stey., </t>
    </r>
    <r>
      <rPr>
        <i/>
        <sz val="9"/>
        <rFont val="Arial"/>
        <family val="2"/>
      </rPr>
      <t>D. kunstleri</t>
    </r>
    <r>
      <rPr>
        <sz val="9"/>
        <rFont val="Arial"/>
        <family val="2"/>
      </rPr>
      <t xml:space="preserve"> etc.</t>
    </r>
  </si>
  <si>
    <t>velvet tamarind, tamarind plum (GB)</t>
  </si>
  <si>
    <t>keranji, kranji (RI); taung-kaye (BUR); kralanh, k.lomié (K); kayi-khao, yi-thongbung (T); xoay (VT), (Keranji)</t>
  </si>
  <si>
    <r>
      <t xml:space="preserve">115. </t>
    </r>
    <r>
      <rPr>
        <i/>
        <sz val="9"/>
        <rFont val="Arial"/>
        <family val="2"/>
      </rPr>
      <t>Dicorynia guianensis</t>
    </r>
    <r>
      <rPr>
        <sz val="9"/>
        <rFont val="Arial"/>
        <family val="2"/>
      </rPr>
      <t xml:space="preserve"> Amsh., </t>
    </r>
    <r>
      <rPr>
        <i/>
        <sz val="9"/>
        <rFont val="Arial"/>
        <family val="2"/>
      </rPr>
      <t>D. paraensis</t>
    </r>
    <r>
      <rPr>
        <sz val="9"/>
        <rFont val="Arial"/>
        <family val="2"/>
      </rPr>
      <t xml:space="preserve"> Benth. </t>
    </r>
  </si>
  <si>
    <t>angelique (D)</t>
  </si>
  <si>
    <t>angelique (F)</t>
  </si>
  <si>
    <t>angelique (FGU), basralocus, zandlocus, kabakally, singapetou (SME), angelica do Para, tapaiuna (BR); "tec" de la Guayana, Guayana "Teak", (Angélique, basralocus)</t>
  </si>
  <si>
    <r>
      <t xml:space="preserve">116. </t>
    </r>
    <r>
      <rPr>
        <i/>
        <sz val="9"/>
        <rFont val="Arial"/>
        <family val="2"/>
      </rPr>
      <t>Didelotia</t>
    </r>
    <r>
      <rPr>
        <sz val="9"/>
        <rFont val="Arial"/>
        <family val="2"/>
      </rPr>
      <t xml:space="preserve"> spp.</t>
    </r>
  </si>
  <si>
    <r>
      <t>Didelotia brevipaniculata</t>
    </r>
    <r>
      <rPr>
        <sz val="9"/>
        <rFont val="Arial"/>
        <family val="2"/>
      </rPr>
      <t xml:space="preserve"> J. Léonard, </t>
    </r>
    <r>
      <rPr>
        <i/>
        <sz val="9"/>
        <rFont val="Arial"/>
        <family val="2"/>
      </rPr>
      <t>D. idae</t>
    </r>
    <r>
      <rPr>
        <sz val="9"/>
        <rFont val="Arial"/>
        <family val="2"/>
      </rPr>
      <t xml:space="preserve"> Oldeman, de Witt &amp; J. Léonard, </t>
    </r>
    <r>
      <rPr>
        <i/>
        <sz val="9"/>
        <rFont val="Arial"/>
        <family val="2"/>
      </rPr>
      <t>D. letouzey</t>
    </r>
    <r>
      <rPr>
        <sz val="9"/>
        <rFont val="Arial"/>
        <family val="2"/>
      </rPr>
      <t xml:space="preserve"> Pellegr., etc</t>
    </r>
  </si>
  <si>
    <r>
      <t xml:space="preserve">117. </t>
    </r>
    <r>
      <rPr>
        <i/>
        <sz val="9"/>
        <rFont val="Arial"/>
        <family val="2"/>
      </rPr>
      <t>Dillenia</t>
    </r>
    <r>
      <rPr>
        <sz val="9"/>
        <rFont val="Arial"/>
        <family val="2"/>
      </rPr>
      <t xml:space="preserve"> spp. </t>
    </r>
  </si>
  <si>
    <r>
      <t>117j Dilleniaschlechteri</t>
    </r>
    <r>
      <rPr>
        <sz val="9"/>
        <rFont val="Arial"/>
        <family val="2"/>
      </rPr>
      <t>.</t>
    </r>
  </si>
  <si>
    <r>
      <t xml:space="preserve">118. </t>
    </r>
    <r>
      <rPr>
        <i/>
        <sz val="9"/>
        <rFont val="Arial"/>
        <family val="2"/>
      </rPr>
      <t>Dinizia excelsa</t>
    </r>
    <r>
      <rPr>
        <sz val="9"/>
        <rFont val="Arial"/>
        <family val="2"/>
      </rPr>
      <t xml:space="preserve"> Ducke </t>
    </r>
  </si>
  <si>
    <r>
      <t xml:space="preserve">119. </t>
    </r>
    <r>
      <rPr>
        <i/>
        <sz val="9"/>
        <rFont val="Arial"/>
        <family val="2"/>
      </rPr>
      <t>Diospyros</t>
    </r>
    <r>
      <rPr>
        <sz val="9"/>
        <rFont val="Arial"/>
        <family val="2"/>
      </rPr>
      <t xml:space="preserve"> spp.</t>
    </r>
  </si>
  <si>
    <r>
      <t xml:space="preserve">119a Afrika: </t>
    </r>
    <r>
      <rPr>
        <i/>
        <sz val="9"/>
        <rFont val="Arial"/>
        <family val="2"/>
      </rPr>
      <t>Diospyros crassiflora</t>
    </r>
  </si>
  <si>
    <r>
      <t xml:space="preserve">afrikanisches Ebenholz (D), </t>
    </r>
    <r>
      <rPr>
        <i/>
        <sz val="9"/>
        <rFont val="Arial"/>
        <family val="2"/>
      </rPr>
      <t>D. perrieri</t>
    </r>
    <r>
      <rPr>
        <sz val="9"/>
        <rFont val="Arial"/>
        <family val="2"/>
      </rPr>
      <t xml:space="preserve">: Madagaskar Ebenholz (D); </t>
    </r>
  </si>
  <si>
    <r>
      <t xml:space="preserve">Afrika: </t>
    </r>
    <r>
      <rPr>
        <i/>
        <sz val="9"/>
        <rFont val="Arial"/>
        <family val="2"/>
      </rPr>
      <t>Diospyros crassiflora</t>
    </r>
    <r>
      <rPr>
        <sz val="9"/>
        <rFont val="Arial"/>
        <family val="2"/>
      </rPr>
      <t xml:space="preserve">, etc.; Madagaskar: </t>
    </r>
    <r>
      <rPr>
        <i/>
        <sz val="9"/>
        <rFont val="Arial"/>
        <family val="2"/>
      </rPr>
      <t>D. perrieri</t>
    </r>
    <r>
      <rPr>
        <sz val="9"/>
        <rFont val="Arial"/>
        <family val="2"/>
      </rPr>
      <t>, etc. Trade and local names: ebène d'Afrique (F,B); ébano (P,E); abokpo, kanran, nyareti, osibin (WAN); mevini, mavini, ndou (CAM); evila (G); ngoubou, bingo (ZRE). i D. perrieri: hazozoby, lepinga(o), mapingo (RM),  (Schwarze Ebenhölzer, black ebony - Afrika, Madagaskar)</t>
    </r>
  </si>
  <si>
    <r>
      <t xml:space="preserve">119b Madagaskar: </t>
    </r>
    <r>
      <rPr>
        <i/>
        <sz val="9"/>
        <rFont val="Arial"/>
        <family val="2"/>
      </rPr>
      <t>Diospyros perrieri,</t>
    </r>
    <r>
      <rPr>
        <sz val="9"/>
        <rFont val="Arial"/>
        <family val="2"/>
      </rPr>
      <t xml:space="preserve"> etc</t>
    </r>
  </si>
  <si>
    <r>
      <t xml:space="preserve">120. </t>
    </r>
    <r>
      <rPr>
        <i/>
        <sz val="9"/>
        <rFont val="Arial"/>
        <family val="2"/>
      </rPr>
      <t>Diospyros virginiana</t>
    </r>
    <r>
      <rPr>
        <sz val="9"/>
        <rFont val="Arial"/>
        <family val="2"/>
      </rPr>
      <t xml:space="preserve"> L.</t>
    </r>
  </si>
  <si>
    <r>
      <t xml:space="preserve">121. </t>
    </r>
    <r>
      <rPr>
        <i/>
        <sz val="9"/>
        <rFont val="Arial"/>
        <family val="2"/>
      </rPr>
      <t>Diospyros</t>
    </r>
    <r>
      <rPr>
        <sz val="9"/>
        <rFont val="Arial"/>
        <family val="2"/>
      </rPr>
      <t xml:space="preserve"> spp.</t>
    </r>
  </si>
  <si>
    <t>Andaman marblewood, zebrawood (GB)</t>
  </si>
  <si>
    <t>Andaman marblewood, zebrawood (IND)</t>
  </si>
  <si>
    <r>
      <t xml:space="preserve">122. </t>
    </r>
    <r>
      <rPr>
        <i/>
        <sz val="9"/>
        <rFont val="Arial"/>
        <family val="2"/>
      </rPr>
      <t>Diospyros</t>
    </r>
    <r>
      <rPr>
        <sz val="9"/>
        <rFont val="Arial"/>
        <family val="2"/>
      </rPr>
      <t xml:space="preserve"> spp</t>
    </r>
  </si>
  <si>
    <t>Ceylon ebony, East-Indian ebomy (GB, trade)</t>
  </si>
  <si>
    <t>kalu-wara, karun-kali, tendu, ebans, abnus (IND, CL) (Schwarze Ebenhölzer, black ebony - Asien)</t>
  </si>
  <si>
    <t>kadumberiya, tumbi, bis-tendu (IND)</t>
  </si>
  <si>
    <r>
      <t xml:space="preserve">123. </t>
    </r>
    <r>
      <rPr>
        <i/>
        <sz val="9"/>
        <rFont val="Arial"/>
        <family val="2"/>
      </rPr>
      <t>Dipterocarpus</t>
    </r>
    <r>
      <rPr>
        <sz val="9"/>
        <rFont val="Arial"/>
        <family val="2"/>
      </rPr>
      <t xml:space="preserve"> spp</t>
    </r>
  </si>
  <si>
    <r>
      <t>123a Dipterocarpus  alatus</t>
    </r>
    <r>
      <rPr>
        <sz val="9"/>
        <rFont val="Arial"/>
        <family val="2"/>
      </rPr>
      <t xml:space="preserve"> - Syn. </t>
    </r>
    <r>
      <rPr>
        <i/>
        <sz val="9"/>
        <rFont val="Arial"/>
        <family val="2"/>
      </rPr>
      <t>D. incanus</t>
    </r>
    <r>
      <rPr>
        <sz val="9"/>
        <rFont val="Arial"/>
        <family val="2"/>
      </rPr>
      <t xml:space="preserve"> Roxb</t>
    </r>
  </si>
  <si>
    <t>yang; dau (F)</t>
  </si>
  <si>
    <t>yang (T, VN), gurjun (AND, BUR, CL), dau (VN), white kanyin, kanyin-byu (BUR), chhoeuteal (K), nhang (LAO), keroewing (NL), yang hin, yang na (T), dzao long (VN), . (Keruing)</t>
  </si>
  <si>
    <r>
      <t>123b Dipterocarpus  lemeslei</t>
    </r>
    <r>
      <rPr>
        <sz val="9"/>
        <rFont val="Arial"/>
        <family val="2"/>
      </rPr>
      <t xml:space="preserve"> Vesque</t>
    </r>
  </si>
  <si>
    <r>
      <t>123c Dipterocarpus  baudii</t>
    </r>
    <r>
      <rPr>
        <sz val="9"/>
        <rFont val="Arial"/>
        <family val="2"/>
      </rPr>
      <t xml:space="preserve"> Korth - Syn.: </t>
    </r>
    <r>
      <rPr>
        <i/>
        <sz val="9"/>
        <rFont val="Arial"/>
        <family val="2"/>
      </rPr>
      <t>D. duperreana</t>
    </r>
    <r>
      <rPr>
        <sz val="9"/>
        <rFont val="Arial"/>
        <family val="2"/>
      </rPr>
      <t xml:space="preserve"> Pierre, </t>
    </r>
    <r>
      <rPr>
        <i/>
        <sz val="9"/>
        <rFont val="Arial"/>
        <family val="2"/>
      </rPr>
      <t>D. scortechinii</t>
    </r>
    <r>
      <rPr>
        <sz val="9"/>
        <rFont val="Arial"/>
        <family val="2"/>
      </rPr>
      <t xml:space="preserve"> King</t>
    </r>
  </si>
  <si>
    <r>
      <t>123d Dipterocarpus grandiflorus</t>
    </r>
    <r>
      <rPr>
        <sz val="9"/>
        <rFont val="Arial"/>
        <family val="2"/>
      </rPr>
      <t xml:space="preserve"> (Blanco) Blanco - Syn.: </t>
    </r>
    <r>
      <rPr>
        <i/>
        <sz val="9"/>
        <rFont val="Arial"/>
        <family val="2"/>
      </rPr>
      <t>D. blancoi</t>
    </r>
    <r>
      <rPr>
        <sz val="9"/>
        <rFont val="Arial"/>
        <family val="2"/>
      </rPr>
      <t xml:space="preserve"> Blume, </t>
    </r>
    <r>
      <rPr>
        <i/>
        <sz val="9"/>
        <rFont val="Arial"/>
        <family val="2"/>
      </rPr>
      <t>D. griffithii</t>
    </r>
    <r>
      <rPr>
        <sz val="9"/>
        <rFont val="Arial"/>
        <family val="2"/>
      </rPr>
      <t xml:space="preserve"> Miq., </t>
    </r>
    <r>
      <rPr>
        <i/>
        <sz val="9"/>
        <rFont val="Arial"/>
        <family val="2"/>
      </rPr>
      <t>D. motleyanus</t>
    </r>
    <r>
      <rPr>
        <sz val="9"/>
        <rFont val="Arial"/>
        <family val="2"/>
      </rPr>
      <t xml:space="preserve"> Hook.f</t>
    </r>
  </si>
  <si>
    <r>
      <t>124e Dipterocarpus . kerrii</t>
    </r>
    <r>
      <rPr>
        <sz val="9"/>
        <rFont val="Arial"/>
        <family val="2"/>
      </rPr>
      <t xml:space="preserve"> King - Syn.: </t>
    </r>
    <r>
      <rPr>
        <i/>
        <sz val="9"/>
        <rFont val="Arial"/>
        <family val="2"/>
      </rPr>
      <t>D. obconicus</t>
    </r>
    <r>
      <rPr>
        <sz val="9"/>
        <rFont val="Arial"/>
        <family val="2"/>
      </rPr>
      <t xml:space="preserve"> Foxw., </t>
    </r>
    <r>
      <rPr>
        <i/>
        <sz val="9"/>
        <rFont val="Arial"/>
        <family val="2"/>
      </rPr>
      <t>D. perturbinatus</t>
    </r>
    <r>
      <rPr>
        <sz val="9"/>
        <rFont val="Arial"/>
        <family val="2"/>
      </rPr>
      <t xml:space="preserve"> Foxw., </t>
    </r>
    <r>
      <rPr>
        <i/>
        <sz val="9"/>
        <rFont val="Arial"/>
        <family val="2"/>
      </rPr>
      <t>D. cuneatus</t>
    </r>
    <r>
      <rPr>
        <sz val="9"/>
        <rFont val="Arial"/>
        <family val="2"/>
      </rPr>
      <t xml:space="preserve"> Foxw</t>
    </r>
  </si>
  <si>
    <r>
      <t>125f Dipterocarpus  costulatus</t>
    </r>
    <r>
      <rPr>
        <sz val="9"/>
        <rFont val="Arial"/>
        <family val="2"/>
      </rPr>
      <t xml:space="preserve"> v. Slooten</t>
    </r>
  </si>
  <si>
    <r>
      <t>126g Dipterocarpus  verrucosus</t>
    </r>
    <r>
      <rPr>
        <sz val="9"/>
        <rFont val="Arial"/>
        <family val="2"/>
      </rPr>
      <t xml:space="preserve"> Foxw. ex v. Slooten</t>
    </r>
  </si>
  <si>
    <r>
      <t xml:space="preserve">124. </t>
    </r>
    <r>
      <rPr>
        <i/>
        <sz val="9"/>
        <rFont val="Arial"/>
        <family val="2"/>
      </rPr>
      <t>Dipteryx odorata</t>
    </r>
    <r>
      <rPr>
        <sz val="9"/>
        <rFont val="Arial"/>
        <family val="2"/>
      </rPr>
      <t xml:space="preserve"> (Aubl.) Willd. </t>
    </r>
  </si>
  <si>
    <r>
      <t xml:space="preserve">Syn.: </t>
    </r>
    <r>
      <rPr>
        <i/>
        <sz val="9"/>
        <rFont val="Arial"/>
        <family val="2"/>
      </rPr>
      <t>Coumarouna odorata</t>
    </r>
    <r>
      <rPr>
        <sz val="9"/>
        <rFont val="Arial"/>
        <family val="2"/>
      </rPr>
      <t xml:space="preserve"> Aubl., </t>
    </r>
    <r>
      <rPr>
        <i/>
        <sz val="9"/>
        <rFont val="Arial"/>
        <family val="2"/>
      </rPr>
      <t>Dipteryx tetraphylla</t>
    </r>
    <r>
      <rPr>
        <sz val="9"/>
        <rFont val="Arial"/>
        <family val="2"/>
      </rPr>
      <t xml:space="preserve"> Spruce</t>
    </r>
  </si>
  <si>
    <r>
      <t xml:space="preserve">125. </t>
    </r>
    <r>
      <rPr>
        <i/>
        <sz val="9"/>
        <rFont val="Arial"/>
        <family val="2"/>
      </rPr>
      <t>Distemonanthus benthamianus</t>
    </r>
    <r>
      <rPr>
        <sz val="9"/>
        <rFont val="Arial"/>
        <family val="2"/>
      </rPr>
      <t xml:space="preserve"> Baillon</t>
    </r>
  </si>
  <si>
    <r>
      <t xml:space="preserve">126. </t>
    </r>
    <r>
      <rPr>
        <i/>
        <sz val="9"/>
        <rFont val="Arial"/>
        <family val="2"/>
      </rPr>
      <t>Dracontomelon dao</t>
    </r>
    <r>
      <rPr>
        <sz val="9"/>
        <rFont val="Arial"/>
        <family val="2"/>
      </rPr>
      <t xml:space="preserve"> (Blanco) Merr. &amp; Rolfe </t>
    </r>
  </si>
  <si>
    <r>
      <t xml:space="preserve">Other species of </t>
    </r>
    <r>
      <rPr>
        <i/>
        <sz val="9"/>
        <rFont val="Arial"/>
        <family val="2"/>
      </rPr>
      <t>Dracontomelon</t>
    </r>
    <r>
      <rPr>
        <sz val="9"/>
        <rFont val="Arial"/>
        <family val="2"/>
      </rPr>
      <t xml:space="preserve"> occasionally traded as 'dao' are: </t>
    </r>
    <r>
      <rPr>
        <i/>
        <sz val="9"/>
        <rFont val="Arial"/>
        <family val="2"/>
      </rPr>
      <t>D. costatum</t>
    </r>
    <r>
      <rPr>
        <sz val="9"/>
        <rFont val="Arial"/>
        <family val="2"/>
      </rPr>
      <t xml:space="preserve"> (Borneo, Sumatra), </t>
    </r>
    <r>
      <rPr>
        <i/>
        <sz val="9"/>
        <rFont val="Arial"/>
        <family val="2"/>
      </rPr>
      <t>D. lenticulatum</t>
    </r>
    <r>
      <rPr>
        <sz val="9"/>
        <rFont val="Arial"/>
        <family val="2"/>
      </rPr>
      <t xml:space="preserve"> (New Guinea)</t>
    </r>
  </si>
  <si>
    <r>
      <t>126a Dracontomelon costatum</t>
    </r>
    <r>
      <rPr>
        <sz val="9"/>
        <rFont val="Arial"/>
        <family val="2"/>
      </rPr>
      <t xml:space="preserve"> (Borneo, Sumatra)</t>
    </r>
  </si>
  <si>
    <r>
      <t>126b Dracontomelon  lenticulatum</t>
    </r>
    <r>
      <rPr>
        <sz val="9"/>
        <rFont val="Arial"/>
        <family val="2"/>
      </rPr>
      <t xml:space="preserve"> (New Guinea)</t>
    </r>
  </si>
  <si>
    <r>
      <t xml:space="preserve">127. </t>
    </r>
    <r>
      <rPr>
        <i/>
        <sz val="9"/>
        <rFont val="Arial"/>
        <family val="2"/>
      </rPr>
      <t>Dryobalanops</t>
    </r>
    <r>
      <rPr>
        <sz val="9"/>
        <rFont val="Arial"/>
        <family val="2"/>
      </rPr>
      <t xml:space="preserve"> spp. </t>
    </r>
  </si>
  <si>
    <r>
      <t>127a Dryobalanops sumatrensis</t>
    </r>
    <r>
      <rPr>
        <sz val="9"/>
        <rFont val="Arial"/>
        <family val="2"/>
      </rPr>
      <t xml:space="preserve"> (J.F. Gmelin) Kosterm. (Syn.: </t>
    </r>
    <r>
      <rPr>
        <i/>
        <sz val="9"/>
        <rFont val="Arial"/>
        <family val="2"/>
      </rPr>
      <t>D. aromatica</t>
    </r>
    <r>
      <rPr>
        <sz val="9"/>
        <rFont val="Arial"/>
        <family val="2"/>
      </rPr>
      <t>) Gaertn.f.</t>
    </r>
  </si>
  <si>
    <r>
      <t>127b Dryobalanops lanceolata</t>
    </r>
    <r>
      <rPr>
        <sz val="9"/>
        <rFont val="Arial"/>
        <family val="2"/>
      </rPr>
      <t xml:space="preserve"> Burck</t>
    </r>
  </si>
  <si>
    <r>
      <t>127c Dryobalanops camphora</t>
    </r>
    <r>
      <rPr>
        <sz val="9"/>
        <rFont val="Arial"/>
        <family val="2"/>
      </rPr>
      <t xml:space="preserve"> Colebr</t>
    </r>
  </si>
  <si>
    <r>
      <t>127d Dryobalanops junghunii</t>
    </r>
    <r>
      <rPr>
        <sz val="9"/>
        <rFont val="Arial"/>
        <family val="2"/>
      </rPr>
      <t xml:space="preserve"> Becc.</t>
    </r>
  </si>
  <si>
    <r>
      <t>127e Dryobalanops kayanensis</t>
    </r>
    <r>
      <rPr>
        <sz val="9"/>
        <rFont val="Arial"/>
        <family val="2"/>
      </rPr>
      <t xml:space="preserve"> Becc.</t>
    </r>
  </si>
  <si>
    <r>
      <t xml:space="preserve">128. </t>
    </r>
    <r>
      <rPr>
        <i/>
        <sz val="9"/>
        <rFont val="Arial"/>
        <family val="2"/>
      </rPr>
      <t>Duabanga moluccana</t>
    </r>
    <r>
      <rPr>
        <sz val="9"/>
        <rFont val="Arial"/>
        <family val="2"/>
      </rPr>
      <t xml:space="preserve"> Blume </t>
    </r>
  </si>
  <si>
    <r>
      <t xml:space="preserve">+ </t>
    </r>
    <r>
      <rPr>
        <i/>
        <sz val="9"/>
        <rFont val="Arial"/>
        <family val="2"/>
      </rPr>
      <t>Duabanga grandiflora</t>
    </r>
    <r>
      <rPr>
        <sz val="9"/>
        <rFont val="Arial"/>
        <family val="2"/>
      </rPr>
      <t xml:space="preserve"> (Roxb. ex DC.) Walp (Syn.: </t>
    </r>
    <r>
      <rPr>
        <i/>
        <sz val="9"/>
        <rFont val="Arial"/>
        <family val="2"/>
      </rPr>
      <t>D. sonneratioides</t>
    </r>
    <r>
      <rPr>
        <sz val="9"/>
        <rFont val="Arial"/>
        <family val="2"/>
      </rPr>
      <t xml:space="preserve"> Buch.-Ham.)</t>
    </r>
  </si>
  <si>
    <r>
      <t xml:space="preserve">129. </t>
    </r>
    <r>
      <rPr>
        <i/>
        <sz val="9"/>
        <rFont val="Arial"/>
        <family val="2"/>
      </rPr>
      <t>Durio</t>
    </r>
    <r>
      <rPr>
        <sz val="9"/>
        <rFont val="Arial"/>
        <family val="2"/>
      </rPr>
      <t xml:space="preserve"> spp. </t>
    </r>
  </si>
  <si>
    <r>
      <t xml:space="preserve">in addition, timbers of the genera </t>
    </r>
    <r>
      <rPr>
        <i/>
        <sz val="9"/>
        <rFont val="Arial"/>
        <family val="2"/>
      </rPr>
      <t>Coelostegia</t>
    </r>
    <r>
      <rPr>
        <sz val="9"/>
        <rFont val="Arial"/>
        <family val="2"/>
      </rPr>
      <t xml:space="preserve"> and </t>
    </r>
    <r>
      <rPr>
        <i/>
        <sz val="9"/>
        <rFont val="Arial"/>
        <family val="2"/>
      </rPr>
      <t>Neesia</t>
    </r>
    <r>
      <rPr>
        <sz val="9"/>
        <rFont val="Arial"/>
        <family val="2"/>
      </rPr>
      <t xml:space="preserve"> are traded as 'durian'</t>
    </r>
  </si>
  <si>
    <r>
      <t xml:space="preserve">durian (MAL, RI, D); punggai, durian isa (MAL) -- </t>
    </r>
    <r>
      <rPr>
        <i/>
        <sz val="9"/>
        <rFont val="Arial"/>
        <family val="2"/>
      </rPr>
      <t>Coelostegia</t>
    </r>
    <r>
      <rPr>
        <sz val="9"/>
        <rFont val="Arial"/>
        <family val="2"/>
      </rPr>
      <t xml:space="preserve"> spp.; bengang, apa-apa (MAL) -- </t>
    </r>
    <r>
      <rPr>
        <i/>
        <sz val="9"/>
        <rFont val="Arial"/>
        <family val="2"/>
      </rPr>
      <t>Neesia</t>
    </r>
    <r>
      <rPr>
        <sz val="9"/>
        <rFont val="Arial"/>
        <family val="2"/>
      </rPr>
      <t xml:space="preserve"> spp.. (Durian, red burong)</t>
    </r>
  </si>
  <si>
    <r>
      <t>129a Durio griffithii</t>
    </r>
    <r>
      <rPr>
        <sz val="9"/>
        <rFont val="Arial"/>
        <family val="2"/>
      </rPr>
      <t xml:space="preserve">, </t>
    </r>
  </si>
  <si>
    <r>
      <t xml:space="preserve">130. </t>
    </r>
    <r>
      <rPr>
        <i/>
        <sz val="9"/>
        <rFont val="Arial"/>
        <family val="2"/>
      </rPr>
      <t>Dyera costulata</t>
    </r>
    <r>
      <rPr>
        <sz val="9"/>
        <rFont val="Arial"/>
        <family val="2"/>
      </rPr>
      <t xml:space="preserve"> (Miq.) Hook.f. </t>
    </r>
  </si>
  <si>
    <t>incl. Dyera polyphylla (Miq.) v. Steenis</t>
  </si>
  <si>
    <r>
      <t xml:space="preserve">131. </t>
    </r>
    <r>
      <rPr>
        <i/>
        <sz val="9"/>
        <rFont val="Arial"/>
        <family val="2"/>
      </rPr>
      <t>Ecclinusa</t>
    </r>
    <r>
      <rPr>
        <sz val="9"/>
        <rFont val="Arial"/>
        <family val="2"/>
      </rPr>
      <t xml:space="preserve"> spp.</t>
    </r>
  </si>
  <si>
    <r>
      <t xml:space="preserve">132. </t>
    </r>
    <r>
      <rPr>
        <i/>
        <sz val="9"/>
        <rFont val="Arial"/>
        <family val="2"/>
      </rPr>
      <t>Elmerrillia</t>
    </r>
    <r>
      <rPr>
        <sz val="9"/>
        <rFont val="Arial"/>
        <family val="2"/>
      </rPr>
      <t xml:space="preserve"> spp. </t>
    </r>
  </si>
  <si>
    <r>
      <t>132a Elmerrillia mollis</t>
    </r>
    <r>
      <rPr>
        <sz val="9"/>
        <rFont val="Arial"/>
        <family val="2"/>
      </rPr>
      <t xml:space="preserve"> Dandy </t>
    </r>
  </si>
  <si>
    <r>
      <t>132b Elmerrillia ovalis</t>
    </r>
    <r>
      <rPr>
        <sz val="9"/>
        <rFont val="Arial"/>
        <family val="2"/>
      </rPr>
      <t xml:space="preserve"> </t>
    </r>
  </si>
  <si>
    <r>
      <t>133c Elmerrillia papuana</t>
    </r>
    <r>
      <rPr>
        <sz val="9"/>
        <rFont val="Arial"/>
        <family val="2"/>
      </rPr>
      <t xml:space="preserve"> Dandy </t>
    </r>
  </si>
  <si>
    <r>
      <t>134d Elmerrillia pubescens</t>
    </r>
    <r>
      <rPr>
        <sz val="9"/>
        <rFont val="Arial"/>
        <family val="2"/>
      </rPr>
      <t xml:space="preserve"> (Merr.) Dandy </t>
    </r>
  </si>
  <si>
    <r>
      <t>134e Elmerrillia tsiampaca</t>
    </r>
    <r>
      <rPr>
        <sz val="9"/>
        <rFont val="Arial"/>
        <family val="2"/>
      </rPr>
      <t xml:space="preserve"> </t>
    </r>
  </si>
  <si>
    <r>
      <t xml:space="preserve">133. </t>
    </r>
    <r>
      <rPr>
        <i/>
        <sz val="9"/>
        <rFont val="Arial"/>
        <family val="2"/>
      </rPr>
      <t>Endospermum</t>
    </r>
    <r>
      <rPr>
        <sz val="9"/>
        <rFont val="Arial"/>
        <family val="2"/>
      </rPr>
      <t xml:space="preserve"> spp. </t>
    </r>
  </si>
  <si>
    <r>
      <t>133a Endospermum diadenum</t>
    </r>
    <r>
      <rPr>
        <sz val="9"/>
        <rFont val="Arial"/>
        <family val="2"/>
      </rPr>
      <t xml:space="preserve"> (Miq.) Airy Shaw - Syn.: </t>
    </r>
    <r>
      <rPr>
        <i/>
        <sz val="9"/>
        <rFont val="Arial"/>
        <family val="2"/>
      </rPr>
      <t>E. malaccense</t>
    </r>
    <r>
      <rPr>
        <sz val="9"/>
        <rFont val="Arial"/>
        <family val="2"/>
      </rPr>
      <t xml:space="preserve"> Benn. &amp; Muell. Arg.</t>
    </r>
  </si>
  <si>
    <r>
      <t>133b Endospermum macrophylla</t>
    </r>
    <r>
      <rPr>
        <sz val="9"/>
        <rFont val="Arial"/>
        <family val="2"/>
      </rPr>
      <t xml:space="preserve"> (Muell.Arg) Pax &amp; Hoffm</t>
    </r>
  </si>
  <si>
    <r>
      <t>133c Endospermum medullosum</t>
    </r>
    <r>
      <rPr>
        <sz val="9"/>
        <rFont val="Arial"/>
        <family val="2"/>
      </rPr>
      <t xml:space="preserve"> L.S. Smith, </t>
    </r>
    <r>
      <rPr>
        <i/>
        <sz val="11"/>
        <rFont val="Times New Roman"/>
        <family val="1"/>
      </rPr>
      <t/>
    </r>
  </si>
  <si>
    <r>
      <t xml:space="preserve">133d Endospermum moluccanum </t>
    </r>
    <r>
      <rPr>
        <sz val="9"/>
        <rFont val="Arial"/>
        <family val="2"/>
      </rPr>
      <t>(Teysm. &amp; Binn.) Kurz</t>
    </r>
  </si>
  <si>
    <r>
      <t>133e Endospermum peltatum</t>
    </r>
    <r>
      <rPr>
        <sz val="9"/>
        <rFont val="Arial"/>
        <family val="2"/>
      </rPr>
      <t xml:space="preserve"> Merr</t>
    </r>
  </si>
  <si>
    <r>
      <t xml:space="preserve">134. </t>
    </r>
    <r>
      <rPr>
        <i/>
        <sz val="9"/>
        <rFont val="Arial"/>
        <family val="2"/>
      </rPr>
      <t>Entandrophragma angolense</t>
    </r>
    <r>
      <rPr>
        <sz val="9"/>
        <rFont val="Arial"/>
        <family val="2"/>
      </rPr>
      <t xml:space="preserve"> (Welw.) C. DC. </t>
    </r>
  </si>
  <si>
    <r>
      <t xml:space="preserve">Syn.: </t>
    </r>
    <r>
      <rPr>
        <i/>
        <sz val="9"/>
        <rFont val="Arial"/>
        <family val="2"/>
      </rPr>
      <t>Swietenia angolensis</t>
    </r>
    <r>
      <rPr>
        <sz val="9"/>
        <rFont val="Arial"/>
        <family val="2"/>
      </rPr>
      <t xml:space="preserve"> Welw.</t>
    </r>
  </si>
  <si>
    <t>gedu nohor, gedu lohor (GB)</t>
  </si>
  <si>
    <t>tiama (D)</t>
  </si>
  <si>
    <t xml:space="preserve">tiama (F), </t>
  </si>
  <si>
    <t>tiama (CI, ZRE, NL), edinam (GH), gedu nohor, gedu lohor (GB, WAN), koupri, lokoa popo (CI), abenbegne (G), timbi (CAM), ipaki, longo, mukumi (RPC), mukuso, muyovou (EAU), kalungi, lifaki (ZRE), livuite (ANG), (Tiama)</t>
  </si>
  <si>
    <r>
      <t xml:space="preserve">135. </t>
    </r>
    <r>
      <rPr>
        <i/>
        <sz val="9"/>
        <rFont val="Arial"/>
        <family val="2"/>
      </rPr>
      <t>Entandrophragma candollei</t>
    </r>
    <r>
      <rPr>
        <sz val="9"/>
        <rFont val="Arial"/>
        <family val="2"/>
      </rPr>
      <t xml:space="preserve"> Harms (Kosipo)</t>
    </r>
  </si>
  <si>
    <r>
      <t xml:space="preserve">Syn.: </t>
    </r>
    <r>
      <rPr>
        <i/>
        <sz val="9"/>
        <rFont val="Arial"/>
        <family val="2"/>
      </rPr>
      <t>Entandrophragma ferrugineum</t>
    </r>
    <r>
      <rPr>
        <sz val="9"/>
        <rFont val="Arial"/>
        <family val="2"/>
      </rPr>
      <t xml:space="preserve"> A. Chev. </t>
    </r>
  </si>
  <si>
    <t>heavy sapele, omu (GB)</t>
  </si>
  <si>
    <t>kosipo (D)</t>
  </si>
  <si>
    <t>kosipo (F)</t>
  </si>
  <si>
    <t>kosipo (CI), boubousson rouge, vroudi (CI), heavy sapele, omu (GB, WAN), atom-assié, klatié (CAM), lifaki (ZRE), mpempe (RPC), assoré, ikwapobo (WAN), kossipo (NL), lifuko (ANG), penkwa (GH).</t>
  </si>
  <si>
    <r>
      <t xml:space="preserve">136. </t>
    </r>
    <r>
      <rPr>
        <i/>
        <sz val="9"/>
        <rFont val="Arial"/>
        <family val="2"/>
      </rPr>
      <t>Entandrophragma cylindricum</t>
    </r>
    <r>
      <rPr>
        <sz val="9"/>
        <rFont val="Arial"/>
        <family val="2"/>
      </rPr>
      <t xml:space="preserve"> (Sprague) Sprague </t>
    </r>
  </si>
  <si>
    <r>
      <t xml:space="preserve">Syn.: </t>
    </r>
    <r>
      <rPr>
        <i/>
        <sz val="9"/>
        <rFont val="Arial"/>
        <family val="2"/>
      </rPr>
      <t>Entandrophragma tomentosum</t>
    </r>
    <r>
      <rPr>
        <sz val="9"/>
        <rFont val="Arial"/>
        <family val="2"/>
      </rPr>
      <t xml:space="preserve"> A. Chev., </t>
    </r>
    <r>
      <rPr>
        <i/>
        <sz val="9"/>
        <rFont val="Arial"/>
        <family val="2"/>
      </rPr>
      <t>E. lebrunii</t>
    </r>
    <r>
      <rPr>
        <sz val="9"/>
        <rFont val="Arial"/>
        <family val="2"/>
      </rPr>
      <t xml:space="preserve"> Staner.</t>
    </r>
  </si>
  <si>
    <r>
      <t xml:space="preserve">137. </t>
    </r>
    <r>
      <rPr>
        <i/>
        <sz val="9"/>
        <rFont val="Arial"/>
        <family val="2"/>
      </rPr>
      <t>Entandrophragma utile</t>
    </r>
    <r>
      <rPr>
        <sz val="9"/>
        <rFont val="Arial"/>
        <family val="2"/>
      </rPr>
      <t xml:space="preserve"> (Dawe &amp; Sprague) Sprague </t>
    </r>
  </si>
  <si>
    <r>
      <t xml:space="preserve">Syn.: </t>
    </r>
    <r>
      <rPr>
        <i/>
        <sz val="9"/>
        <rFont val="Arial"/>
        <family val="2"/>
      </rPr>
      <t>Entandrophragma macrocarpa</t>
    </r>
    <r>
      <rPr>
        <sz val="9"/>
        <rFont val="Arial"/>
        <family val="2"/>
      </rPr>
      <t xml:space="preserve"> A. Chev., </t>
    </r>
    <r>
      <rPr>
        <i/>
        <sz val="9"/>
        <rFont val="Arial"/>
        <family val="2"/>
      </rPr>
      <t>E. roburoides</t>
    </r>
    <r>
      <rPr>
        <sz val="9"/>
        <rFont val="Arial"/>
        <family val="2"/>
      </rPr>
      <t xml:space="preserve"> Vermoesen, </t>
    </r>
    <r>
      <rPr>
        <i/>
        <sz val="9"/>
        <rFont val="Arial"/>
        <family val="2"/>
      </rPr>
      <t>E. thomasii</t>
    </r>
    <r>
      <rPr>
        <sz val="9"/>
        <rFont val="Arial"/>
        <family val="2"/>
      </rPr>
      <t xml:space="preserve"> Ledoux. </t>
    </r>
  </si>
  <si>
    <t>utile (GB)</t>
  </si>
  <si>
    <t>utile (D), sipo (D)</t>
  </si>
  <si>
    <t>assié, sipo (F)</t>
  </si>
  <si>
    <t xml:space="preserve"> sipo (CI), assié (CAM), utile (GH), bada, mébrou, zuiri (CI), assi, ombolobolo, mouragalamando, kos-kosi (G), efou-konkonti (GH), muyoyu (EAU), timbi, assang-assié (CAM), kalungi, m'vovo, tshimai rouge/noir (ZRE), akuk, ogipogo, ubilesan (WAN), momboyo (RPC), njeli (WAL). (Sipo, utile)</t>
  </si>
  <si>
    <r>
      <t xml:space="preserve">138. </t>
    </r>
    <r>
      <rPr>
        <i/>
        <sz val="9"/>
        <rFont val="Arial"/>
        <family val="2"/>
      </rPr>
      <t>Enterolobium contortisiliquum</t>
    </r>
    <r>
      <rPr>
        <sz val="9"/>
        <rFont val="Arial"/>
        <family val="2"/>
      </rPr>
      <t xml:space="preserve"> (Vell.) Morong &amp; Britton </t>
    </r>
  </si>
  <si>
    <r>
      <t xml:space="preserve">Syn.: </t>
    </r>
    <r>
      <rPr>
        <i/>
        <sz val="9"/>
        <rFont val="Arial"/>
        <family val="2"/>
      </rPr>
      <t>Enterolobium timbouva</t>
    </r>
    <r>
      <rPr>
        <sz val="9"/>
        <rFont val="Arial"/>
        <family val="2"/>
      </rPr>
      <t xml:space="preserve"> Mart. </t>
    </r>
  </si>
  <si>
    <r>
      <t xml:space="preserve">139. </t>
    </r>
    <r>
      <rPr>
        <i/>
        <sz val="9"/>
        <rFont val="Arial"/>
        <family val="2"/>
      </rPr>
      <t>Eperua</t>
    </r>
    <r>
      <rPr>
        <sz val="9"/>
        <rFont val="Arial"/>
        <family val="2"/>
      </rPr>
      <t xml:space="preserve"> spp.</t>
    </r>
  </si>
  <si>
    <r>
      <t>139a Eperua falcata</t>
    </r>
    <r>
      <rPr>
        <sz val="9"/>
        <rFont val="Arial"/>
        <family val="2"/>
      </rPr>
      <t xml:space="preserve"> Aubl.</t>
    </r>
  </si>
  <si>
    <r>
      <t>139b Eperua  jenmani</t>
    </r>
    <r>
      <rPr>
        <sz val="9"/>
        <rFont val="Arial"/>
        <family val="2"/>
      </rPr>
      <t xml:space="preserve"> Oliv</t>
    </r>
  </si>
  <si>
    <r>
      <t xml:space="preserve">140. </t>
    </r>
    <r>
      <rPr>
        <i/>
        <sz val="9"/>
        <rFont val="Arial"/>
        <family val="2"/>
      </rPr>
      <t>Erisma</t>
    </r>
    <r>
      <rPr>
        <sz val="9"/>
        <rFont val="Arial"/>
        <family val="2"/>
      </rPr>
      <t xml:space="preserve"> spp.</t>
    </r>
  </si>
  <si>
    <r>
      <t>140a Erisma  uncinnatum</t>
    </r>
    <r>
      <rPr>
        <sz val="9"/>
        <rFont val="Arial"/>
        <family val="2"/>
      </rPr>
      <t xml:space="preserve"> Warm</t>
    </r>
  </si>
  <si>
    <r>
      <t>140bErisma  calcaratum</t>
    </r>
    <r>
      <rPr>
        <sz val="9"/>
        <rFont val="Arial"/>
        <family val="2"/>
      </rPr>
      <t xml:space="preserve"> (Link) Warm</t>
    </r>
  </si>
  <si>
    <r>
      <t>140c Erisma lanceolatum</t>
    </r>
    <r>
      <rPr>
        <sz val="9"/>
        <rFont val="Arial"/>
        <family val="2"/>
      </rPr>
      <t xml:space="preserve"> Stafleu</t>
    </r>
  </si>
  <si>
    <r>
      <t xml:space="preserve">141. </t>
    </r>
    <r>
      <rPr>
        <i/>
        <sz val="9"/>
        <rFont val="Arial"/>
        <family val="2"/>
      </rPr>
      <t>Erythrophleum ivorense</t>
    </r>
    <r>
      <rPr>
        <sz val="9"/>
        <rFont val="Arial"/>
        <family val="2"/>
      </rPr>
      <t xml:space="preserve"> A. Chev, </t>
    </r>
    <r>
      <rPr>
        <i/>
        <sz val="9"/>
        <rFont val="Arial"/>
        <family val="2"/>
      </rPr>
      <t>E. guineense</t>
    </r>
    <r>
      <rPr>
        <sz val="9"/>
        <rFont val="Arial"/>
        <family val="2"/>
      </rPr>
      <t xml:space="preserve"> G. Don</t>
    </r>
  </si>
  <si>
    <r>
      <t xml:space="preserve">Syn.: </t>
    </r>
    <r>
      <rPr>
        <i/>
        <sz val="9"/>
        <rFont val="Arial"/>
        <family val="2"/>
      </rPr>
      <t>E. micranathum</t>
    </r>
    <r>
      <rPr>
        <sz val="9"/>
        <rFont val="Arial"/>
        <family val="2"/>
      </rPr>
      <t xml:space="preserve"> Harms ex Holl</t>
    </r>
  </si>
  <si>
    <t>ordeal tree (GB), missanda (GB)</t>
  </si>
  <si>
    <t>tali (D)</t>
  </si>
  <si>
    <t>tali (F), lim du Gabon (F)</t>
  </si>
  <si>
    <t>tali (B, CI, WAN), missanda (MOC, Z), mancone (GUB), alui, atiemia, lo, méli (CI), eloun, elon (G, CAM), elondo, eyo (G), bolondo, loundi, oloun (CAM), bobala, dikassaakassa, kassa, massanda, mishenga, sasswood, ngero (RPC, ZRE), muave (MOC), erun, ibo, obo (WAN), gogwi (WAL), potrodom (GH), etsa (TG),  (Tali)</t>
  </si>
  <si>
    <r>
      <t xml:space="preserve">142. </t>
    </r>
    <r>
      <rPr>
        <i/>
        <sz val="9"/>
        <rFont val="Arial"/>
        <family val="2"/>
      </rPr>
      <t>Erythryna falcata</t>
    </r>
    <r>
      <rPr>
        <sz val="9"/>
        <rFont val="Arial"/>
        <family val="2"/>
      </rPr>
      <t xml:space="preserve"> Benth.</t>
    </r>
  </si>
  <si>
    <r>
      <t xml:space="preserve">143. </t>
    </r>
    <r>
      <rPr>
        <i/>
        <sz val="9"/>
        <rFont val="Arial"/>
        <family val="2"/>
      </rPr>
      <t>Eucalyptus deglupta</t>
    </r>
    <r>
      <rPr>
        <sz val="9"/>
        <rFont val="Arial"/>
        <family val="2"/>
      </rPr>
      <t xml:space="preserve"> Blume </t>
    </r>
  </si>
  <si>
    <r>
      <t xml:space="preserve">144. </t>
    </r>
    <r>
      <rPr>
        <i/>
        <sz val="9"/>
        <rFont val="Arial"/>
        <family val="2"/>
      </rPr>
      <t>Eucalyptus diversicolor</t>
    </r>
    <r>
      <rPr>
        <sz val="9"/>
        <rFont val="Arial"/>
        <family val="2"/>
      </rPr>
      <t xml:space="preserve"> F. v. Muell. (Karri)</t>
    </r>
  </si>
  <si>
    <t>karri (trade, AUS)</t>
  </si>
  <si>
    <r>
      <t xml:space="preserve">145. </t>
    </r>
    <r>
      <rPr>
        <i/>
        <sz val="9"/>
        <rFont val="Arial"/>
        <family val="2"/>
      </rPr>
      <t>Eucalyptus globulus</t>
    </r>
    <r>
      <rPr>
        <sz val="9"/>
        <rFont val="Arial"/>
        <family val="2"/>
      </rPr>
      <t xml:space="preserve"> Labill.</t>
    </r>
  </si>
  <si>
    <t>"globulus"</t>
  </si>
  <si>
    <r>
      <t xml:space="preserve">146. </t>
    </r>
    <r>
      <rPr>
        <i/>
        <sz val="9"/>
        <rFont val="Arial"/>
        <family val="2"/>
      </rPr>
      <t>Eusideroxylon zwageri</t>
    </r>
    <r>
      <rPr>
        <sz val="9"/>
        <rFont val="Arial"/>
        <family val="2"/>
      </rPr>
      <t xml:space="preserve"> Teijsm. &amp; Binnend.</t>
    </r>
  </si>
  <si>
    <t>bois de fer (F)</t>
  </si>
  <si>
    <t>belian, tambulian, im muk (MAL); belian, onglen, tulian, tebelian, ulin (RI); tambulian, sakian, biliran (RP),  (Billian, ulin)</t>
  </si>
  <si>
    <r>
      <t xml:space="preserve">147. </t>
    </r>
    <r>
      <rPr>
        <i/>
        <sz val="9"/>
        <rFont val="Arial"/>
        <family val="2"/>
      </rPr>
      <t>Fagara chiloperone</t>
    </r>
    <r>
      <rPr>
        <sz val="9"/>
        <rFont val="Arial"/>
        <family val="2"/>
      </rPr>
      <t xml:space="preserve"> Engl. ex Chod. &amp; Hassl. </t>
    </r>
  </si>
  <si>
    <r>
      <t xml:space="preserve">148. </t>
    </r>
    <r>
      <rPr>
        <i/>
        <sz val="9"/>
        <rFont val="Arial"/>
        <family val="2"/>
      </rPr>
      <t>Fagara riedeliana</t>
    </r>
    <r>
      <rPr>
        <sz val="9"/>
        <rFont val="Arial"/>
        <family val="2"/>
      </rPr>
      <t xml:space="preserve"> (Engl.)Engl. </t>
    </r>
  </si>
  <si>
    <r>
      <t xml:space="preserve">Syn.: </t>
    </r>
    <r>
      <rPr>
        <i/>
        <sz val="9"/>
        <rFont val="Arial"/>
        <family val="2"/>
      </rPr>
      <t>Xanthoxylum riedelianum</t>
    </r>
    <r>
      <rPr>
        <sz val="9"/>
        <rFont val="Arial"/>
        <family val="2"/>
      </rPr>
      <t xml:space="preserve"> Engl.</t>
    </r>
  </si>
  <si>
    <r>
      <t xml:space="preserve">149. </t>
    </r>
    <r>
      <rPr>
        <i/>
        <sz val="9"/>
        <rFont val="Arial"/>
        <family val="2"/>
      </rPr>
      <t>Fagraea</t>
    </r>
    <r>
      <rPr>
        <sz val="9"/>
        <rFont val="Arial"/>
        <family val="2"/>
      </rPr>
      <t xml:space="preserve"> spp.</t>
    </r>
  </si>
  <si>
    <r>
      <t xml:space="preserve"> 149a </t>
    </r>
    <r>
      <rPr>
        <i/>
        <sz val="9"/>
        <rFont val="Arial"/>
        <family val="2"/>
      </rPr>
      <t>Fagraea fragrans</t>
    </r>
    <r>
      <rPr>
        <sz val="9"/>
        <rFont val="Arial"/>
        <family val="2"/>
      </rPr>
      <t xml:space="preserve"> Roxb.,</t>
    </r>
  </si>
  <si>
    <t>Burma yellowheart, ironwood (GB)</t>
  </si>
  <si>
    <t>tembesu, tamosu, kolaki, nosu (RI); tembusu, temasuk, pedang (MAL); urung, dolo, teca (RP); anan, ananma (BUR); tatrao (K); man pa (LAO); tam sao, kankrao, man pla (T); trai (VN),  (Tembesu, tembusu)</t>
  </si>
  <si>
    <r>
      <t>149b Fagraea crenulata</t>
    </r>
    <r>
      <rPr>
        <sz val="9"/>
        <rFont val="Arial"/>
        <family val="2"/>
      </rPr>
      <t xml:space="preserve"> </t>
    </r>
  </si>
  <si>
    <r>
      <t>149c Fagraea elliptica</t>
    </r>
    <r>
      <rPr>
        <sz val="9"/>
        <rFont val="Arial"/>
        <family val="2"/>
      </rPr>
      <t xml:space="preserve"> </t>
    </r>
  </si>
  <si>
    <r>
      <t>149d Fagraeagracilipes</t>
    </r>
    <r>
      <rPr>
        <sz val="9"/>
        <rFont val="Arial"/>
        <family val="2"/>
      </rPr>
      <t xml:space="preserve"> </t>
    </r>
  </si>
  <si>
    <r>
      <t xml:space="preserve">150. </t>
    </r>
    <r>
      <rPr>
        <i/>
        <sz val="9"/>
        <rFont val="Arial"/>
        <family val="2"/>
      </rPr>
      <t>Fagus sylvatica</t>
    </r>
    <r>
      <rPr>
        <sz val="9"/>
        <rFont val="Arial"/>
        <family val="2"/>
      </rPr>
      <t xml:space="preserve"> L.</t>
    </r>
  </si>
  <si>
    <t>faggio (I), beuken (NL), haya (E), kaym (TR), rödbok (S), buk (CS, PL, RU), bökk (H)</t>
  </si>
  <si>
    <r>
      <t xml:space="preserve">151. </t>
    </r>
    <r>
      <rPr>
        <i/>
        <sz val="9"/>
        <rFont val="Arial"/>
        <family val="2"/>
      </rPr>
      <t>Ficus</t>
    </r>
    <r>
      <rPr>
        <sz val="9"/>
        <rFont val="Arial"/>
        <family val="2"/>
      </rPr>
      <t xml:space="preserve"> spp. </t>
    </r>
  </si>
  <si>
    <r>
      <t xml:space="preserve">151c Ficus </t>
    </r>
    <r>
      <rPr>
        <i/>
        <sz val="9"/>
        <rFont val="Arial"/>
        <family val="2"/>
      </rPr>
      <t xml:space="preserve"> glabrata</t>
    </r>
  </si>
  <si>
    <r>
      <t xml:space="preserve">152. </t>
    </r>
    <r>
      <rPr>
        <i/>
        <sz val="9"/>
        <rFont val="Arial"/>
        <family val="2"/>
      </rPr>
      <t>Fraxinus</t>
    </r>
    <r>
      <rPr>
        <sz val="9"/>
        <rFont val="Arial"/>
        <family val="2"/>
      </rPr>
      <t xml:space="preserve"> spp.</t>
    </r>
  </si>
  <si>
    <r>
      <t xml:space="preserve"> 152a Fraxinus  excelsior</t>
    </r>
    <r>
      <rPr>
        <sz val="9"/>
        <rFont val="Arial"/>
        <family val="2"/>
      </rPr>
      <t xml:space="preserve"> L. (Syn.: </t>
    </r>
    <r>
      <rPr>
        <i/>
        <sz val="9"/>
        <rFont val="Arial"/>
        <family val="2"/>
      </rPr>
      <t>F. floribunda</t>
    </r>
    <r>
      <rPr>
        <sz val="9"/>
        <rFont val="Arial"/>
        <family val="2"/>
      </rPr>
      <t xml:space="preserve"> Wall.)</t>
    </r>
  </si>
  <si>
    <t>common ash (GB)</t>
  </si>
  <si>
    <t>Europäische Esche, einheimische Esche, gemeine Esche (D)</t>
  </si>
  <si>
    <t>frêne commun (F)</t>
  </si>
  <si>
    <t>fresno comun €</t>
  </si>
  <si>
    <t xml:space="preserve">Europees essen (NL), frassino maggiore (I), , dischbudak (TR), daban gondjeschk (Iran), sum (PK), hum (IND); </t>
  </si>
  <si>
    <r>
      <t xml:space="preserve"> 152b Fraxinus  ornus</t>
    </r>
    <r>
      <rPr>
        <sz val="9"/>
        <rFont val="Arial"/>
        <family val="2"/>
      </rPr>
      <t xml:space="preserve"> L. (Syn.: </t>
    </r>
    <r>
      <rPr>
        <i/>
        <sz val="9"/>
        <rFont val="Arial"/>
        <family val="2"/>
      </rPr>
      <t>Ornus europaea</t>
    </r>
    <r>
      <rPr>
        <sz val="9"/>
        <rFont val="Arial"/>
        <family val="2"/>
      </rPr>
      <t xml:space="preserve"> Pers.)</t>
    </r>
  </si>
  <si>
    <r>
      <t xml:space="preserve"> 152c Fraxinus americana</t>
    </r>
    <r>
      <rPr>
        <sz val="9"/>
        <rFont val="Arial"/>
        <family val="2"/>
      </rPr>
      <t xml:space="preserve"> </t>
    </r>
  </si>
  <si>
    <t>(American) white ash (GB, USA)</t>
  </si>
  <si>
    <t>Amerikanische) Weißesche (D)</t>
  </si>
  <si>
    <t>frêne d' Amérique (F)</t>
  </si>
  <si>
    <r>
      <t xml:space="preserve"> 152d Fraxinus  pennsylvanica</t>
    </r>
    <r>
      <rPr>
        <sz val="9"/>
        <rFont val="Arial"/>
        <family val="2"/>
      </rPr>
      <t xml:space="preserve"> Marsh</t>
    </r>
  </si>
  <si>
    <t>green ash, red ash (GB, USA)</t>
  </si>
  <si>
    <t>amerikanische Grünesche (D)</t>
  </si>
  <si>
    <r>
      <t xml:space="preserve"> 152e Fraxinus  nigra</t>
    </r>
    <r>
      <rPr>
        <sz val="9"/>
        <rFont val="Arial"/>
        <family val="2"/>
      </rPr>
      <t xml:space="preserve"> Marsh. (Syn.: </t>
    </r>
    <r>
      <rPr>
        <i/>
        <sz val="9"/>
        <rFont val="Arial"/>
        <family val="2"/>
      </rPr>
      <t>F. sambucifolia</t>
    </r>
    <r>
      <rPr>
        <sz val="9"/>
        <rFont val="Arial"/>
        <family val="2"/>
      </rPr>
      <t xml:space="preserve"> Lam.)</t>
    </r>
  </si>
  <si>
    <t>brown ash, black ash (USA)</t>
  </si>
  <si>
    <t>Korbesche, (Amerikanische) Schwarzesche (D)</t>
  </si>
  <si>
    <t>frene noir (F)</t>
  </si>
  <si>
    <t>frassino negro (I)</t>
  </si>
  <si>
    <t>F. mandshurica</t>
  </si>
  <si>
    <t>Mandschurische Esche (D)</t>
  </si>
  <si>
    <t>tamo (J)</t>
  </si>
  <si>
    <r>
      <t xml:space="preserve">153. </t>
    </r>
    <r>
      <rPr>
        <i/>
        <sz val="9"/>
        <rFont val="Arial"/>
        <family val="2"/>
      </rPr>
      <t>Gambeya beguei</t>
    </r>
    <r>
      <rPr>
        <sz val="9"/>
        <rFont val="Arial"/>
        <family val="2"/>
      </rPr>
      <t xml:space="preserve"> (Aubr. &amp; Pell.) Aubr. &amp; Pell., </t>
    </r>
    <r>
      <rPr>
        <i/>
        <sz val="9"/>
        <rFont val="Arial"/>
        <family val="2"/>
      </rPr>
      <t>Donella</t>
    </r>
    <r>
      <rPr>
        <sz val="9"/>
        <rFont val="Arial"/>
        <family val="2"/>
      </rPr>
      <t xml:space="preserve"> spp.</t>
    </r>
  </si>
  <si>
    <r>
      <t>Gambeya beguei</t>
    </r>
    <r>
      <rPr>
        <sz val="9"/>
        <rFont val="Arial"/>
        <family val="2"/>
      </rPr>
      <t xml:space="preserve"> (Aubrev. &amp; Pellegr.) Aubrev &amp; Pellegr. - Syn.: </t>
    </r>
    <r>
      <rPr>
        <i/>
        <sz val="9"/>
        <rFont val="Arial"/>
        <family val="2"/>
      </rPr>
      <t>Chrysophyllum beguei</t>
    </r>
    <r>
      <rPr>
        <sz val="9"/>
        <rFont val="Arial"/>
        <family val="2"/>
      </rPr>
      <t xml:space="preserve"> Aubrev. &amp; Pellegr.; </t>
    </r>
    <r>
      <rPr>
        <i/>
        <sz val="9"/>
        <rFont val="Arial"/>
        <family val="2"/>
      </rPr>
      <t>Donella pruniformis</t>
    </r>
    <r>
      <rPr>
        <sz val="9"/>
        <rFont val="Arial"/>
        <family val="2"/>
      </rPr>
      <t xml:space="preserve"> Pierre</t>
    </r>
  </si>
  <si>
    <r>
      <t xml:space="preserve">154. </t>
    </r>
    <r>
      <rPr>
        <i/>
        <sz val="9"/>
        <rFont val="Arial"/>
        <family val="2"/>
      </rPr>
      <t>Gambeya</t>
    </r>
    <r>
      <rPr>
        <sz val="9"/>
        <rFont val="Arial"/>
        <family val="2"/>
      </rPr>
      <t xml:space="preserve"> spp. </t>
    </r>
  </si>
  <si>
    <r>
      <t>154a Gambeya albida</t>
    </r>
    <r>
      <rPr>
        <sz val="9"/>
        <rFont val="Arial"/>
        <family val="2"/>
      </rPr>
      <t xml:space="preserve"> (G. Don) Aubrev. &amp; Pellegr. - Syn.: </t>
    </r>
    <r>
      <rPr>
        <i/>
        <sz val="9"/>
        <rFont val="Arial"/>
        <family val="2"/>
      </rPr>
      <t>Chrysophyllum albidum</t>
    </r>
    <r>
      <rPr>
        <sz val="9"/>
        <rFont val="Arial"/>
        <family val="2"/>
      </rPr>
      <t xml:space="preserve"> G. Don, </t>
    </r>
    <r>
      <rPr>
        <i/>
        <sz val="9"/>
        <rFont val="Arial"/>
        <family val="2"/>
      </rPr>
      <t>C. millenianum</t>
    </r>
    <r>
      <rPr>
        <sz val="9"/>
        <rFont val="Arial"/>
        <family val="2"/>
      </rPr>
      <t xml:space="preserve"> Engl., </t>
    </r>
    <r>
      <rPr>
        <i/>
        <sz val="9"/>
        <rFont val="Arial"/>
        <family val="2"/>
      </rPr>
      <t>C. kayi</t>
    </r>
    <r>
      <rPr>
        <sz val="9"/>
        <rFont val="Arial"/>
        <family val="2"/>
      </rPr>
      <t xml:space="preserve"> S. Moore, </t>
    </r>
    <r>
      <rPr>
        <i/>
        <sz val="9"/>
        <rFont val="Arial"/>
        <family val="2"/>
      </rPr>
      <t>C. obovatum</t>
    </r>
    <r>
      <rPr>
        <sz val="9"/>
        <rFont val="Arial"/>
        <family val="2"/>
      </rPr>
      <t xml:space="preserve"> A. Chev., </t>
    </r>
    <r>
      <rPr>
        <i/>
        <sz val="9"/>
        <rFont val="Arial"/>
        <family val="2"/>
      </rPr>
      <t>Sapota mammosa</t>
    </r>
    <r>
      <rPr>
        <sz val="9"/>
        <rFont val="Arial"/>
        <family val="2"/>
      </rPr>
      <t xml:space="preserve"> Gaertn., </t>
    </r>
    <r>
      <rPr>
        <i/>
        <sz val="9"/>
        <rFont val="Arial"/>
        <family val="2"/>
      </rPr>
      <t>Gambeya mammosa</t>
    </r>
    <r>
      <rPr>
        <sz val="9"/>
        <rFont val="Arial"/>
        <family val="2"/>
      </rPr>
      <t xml:space="preserve"> (Gaertn.) Pierre, </t>
    </r>
    <r>
      <rPr>
        <i/>
        <sz val="9"/>
        <rFont val="Arial"/>
        <family val="2"/>
      </rPr>
      <t>Achras sericea</t>
    </r>
    <r>
      <rPr>
        <sz val="9"/>
        <rFont val="Arial"/>
        <family val="2"/>
      </rPr>
      <t xml:space="preserve"> Schumach.; </t>
    </r>
  </si>
  <si>
    <r>
      <t>154b Gambeya delevoyi</t>
    </r>
    <r>
      <rPr>
        <sz val="9"/>
        <rFont val="Arial"/>
        <family val="2"/>
      </rPr>
      <t xml:space="preserve"> (de Wild.) Aubrev. &amp; Pellegr. - Syn.: </t>
    </r>
    <r>
      <rPr>
        <i/>
        <sz val="9"/>
        <rFont val="Arial"/>
        <family val="2"/>
      </rPr>
      <t>Gambeya africana</t>
    </r>
    <r>
      <rPr>
        <sz val="9"/>
        <rFont val="Arial"/>
        <family val="2"/>
      </rPr>
      <t xml:space="preserve"> Pierre, </t>
    </r>
    <r>
      <rPr>
        <i/>
        <sz val="9"/>
        <rFont val="Arial"/>
        <family val="2"/>
      </rPr>
      <t>Chrysophyllum africanum</t>
    </r>
    <r>
      <rPr>
        <sz val="9"/>
        <rFont val="Arial"/>
        <family val="2"/>
      </rPr>
      <t xml:space="preserve"> A. DC., </t>
    </r>
    <r>
      <rPr>
        <i/>
        <sz val="9"/>
        <rFont val="Arial"/>
        <family val="2"/>
      </rPr>
      <t>C. delevoyi</t>
    </r>
    <r>
      <rPr>
        <sz val="9"/>
        <rFont val="Arial"/>
        <family val="2"/>
      </rPr>
      <t xml:space="preserve"> de Wild.</t>
    </r>
  </si>
  <si>
    <r>
      <t xml:space="preserve">154c  </t>
    </r>
    <r>
      <rPr>
        <i/>
        <sz val="9"/>
        <rFont val="Arial"/>
        <family val="2"/>
      </rPr>
      <t>Gambeyobotrys gigantea</t>
    </r>
    <r>
      <rPr>
        <sz val="9"/>
        <rFont val="Arial"/>
        <family val="2"/>
      </rPr>
      <t xml:space="preserve"> (A. Chev.) Aubrev. - Syn.: </t>
    </r>
    <r>
      <rPr>
        <i/>
        <sz val="9"/>
        <rFont val="Arial"/>
        <family val="2"/>
      </rPr>
      <t>Chrysophyllum giganteum</t>
    </r>
    <r>
      <rPr>
        <sz val="9"/>
        <rFont val="Arial"/>
        <family val="2"/>
      </rPr>
      <t xml:space="preserve"> A. Chev., </t>
    </r>
    <r>
      <rPr>
        <i/>
        <sz val="9"/>
        <rFont val="Arial"/>
        <family val="2"/>
      </rPr>
      <t>Gambeya gigantea</t>
    </r>
    <r>
      <rPr>
        <sz val="9"/>
        <rFont val="Arial"/>
        <family val="2"/>
      </rPr>
      <t xml:space="preserve"> (A. Chev.) Aubrev. &amp; Pellegr</t>
    </r>
  </si>
  <si>
    <r>
      <t xml:space="preserve">155. </t>
    </r>
    <r>
      <rPr>
        <i/>
        <sz val="9"/>
        <rFont val="Arial"/>
        <family val="2"/>
      </rPr>
      <t>Genipa americana</t>
    </r>
    <r>
      <rPr>
        <sz val="9"/>
        <rFont val="Arial"/>
        <family val="2"/>
      </rPr>
      <t xml:space="preserve"> L. </t>
    </r>
  </si>
  <si>
    <r>
      <t xml:space="preserve">incl. </t>
    </r>
    <r>
      <rPr>
        <i/>
        <sz val="9"/>
        <rFont val="Arial"/>
        <family val="2"/>
      </rPr>
      <t>Genipa caruto</t>
    </r>
    <r>
      <rPr>
        <sz val="9"/>
        <rFont val="Arial"/>
        <family val="2"/>
      </rPr>
      <t xml:space="preserve"> H.B.K</t>
    </r>
  </si>
  <si>
    <r>
      <t xml:space="preserve">156. </t>
    </r>
    <r>
      <rPr>
        <i/>
        <sz val="9"/>
        <rFont val="Arial"/>
        <family val="2"/>
      </rPr>
      <t>Gilbertiodendron spp.</t>
    </r>
    <r>
      <rPr>
        <sz val="9"/>
        <rFont val="Arial"/>
        <family val="2"/>
      </rPr>
      <t xml:space="preserve"> </t>
    </r>
  </si>
  <si>
    <r>
      <t>156a Gilbertiodendron brachystegioides</t>
    </r>
    <r>
      <rPr>
        <sz val="9"/>
        <rFont val="Arial"/>
        <family val="2"/>
      </rPr>
      <t xml:space="preserve"> (Harms) Leonard</t>
    </r>
  </si>
  <si>
    <r>
      <t>156b Gilbertiodendron dewevrei</t>
    </r>
    <r>
      <rPr>
        <sz val="9"/>
        <rFont val="Arial"/>
        <family val="2"/>
      </rPr>
      <t xml:space="preserve"> (de Wild.</t>
    </r>
  </si>
  <si>
    <r>
      <t>156c Gilbertiodendron preussii</t>
    </r>
    <r>
      <rPr>
        <sz val="9"/>
        <rFont val="Arial"/>
        <family val="2"/>
      </rPr>
      <t xml:space="preserve"> (Harms) Leonard</t>
    </r>
  </si>
  <si>
    <r>
      <t xml:space="preserve">157. </t>
    </r>
    <r>
      <rPr>
        <i/>
        <sz val="9"/>
        <rFont val="Arial"/>
        <family val="2"/>
      </rPr>
      <t>Gilibertia cuneata</t>
    </r>
    <r>
      <rPr>
        <sz val="9"/>
        <rFont val="Arial"/>
        <family val="2"/>
      </rPr>
      <t xml:space="preserve"> (DC.) March.</t>
    </r>
  </si>
  <si>
    <r>
      <t xml:space="preserve">Syn.: </t>
    </r>
    <r>
      <rPr>
        <i/>
        <sz val="9"/>
        <rFont val="Arial"/>
        <family val="2"/>
      </rPr>
      <t>Dendropanax cuneatum</t>
    </r>
    <r>
      <rPr>
        <sz val="9"/>
        <rFont val="Arial"/>
        <family val="2"/>
      </rPr>
      <t xml:space="preserve"> (DC.) Dcne. &amp; Planch</t>
    </r>
  </si>
  <si>
    <r>
      <t xml:space="preserve">158. </t>
    </r>
    <r>
      <rPr>
        <i/>
        <sz val="9"/>
        <rFont val="Arial"/>
        <family val="2"/>
      </rPr>
      <t>Gluta</t>
    </r>
    <r>
      <rPr>
        <sz val="9"/>
        <rFont val="Arial"/>
        <family val="2"/>
      </rPr>
      <t xml:space="preserve"> spp.</t>
    </r>
  </si>
  <si>
    <r>
      <t xml:space="preserve">158d </t>
    </r>
    <r>
      <rPr>
        <i/>
        <sz val="9"/>
        <rFont val="Arial"/>
        <family val="2"/>
      </rPr>
      <t>Gluta. Wallichii</t>
    </r>
  </si>
  <si>
    <r>
      <t xml:space="preserve">159. </t>
    </r>
    <r>
      <rPr>
        <i/>
        <sz val="9"/>
        <rFont val="Arial"/>
        <family val="2"/>
      </rPr>
      <t>Glycydendron amazonicum</t>
    </r>
    <r>
      <rPr>
        <sz val="9"/>
        <rFont val="Arial"/>
        <family val="2"/>
      </rPr>
      <t xml:space="preserve"> Ducke </t>
    </r>
  </si>
  <si>
    <r>
      <t xml:space="preserve">160. </t>
    </r>
    <r>
      <rPr>
        <i/>
        <sz val="9"/>
        <rFont val="Arial"/>
        <family val="2"/>
      </rPr>
      <t>Gmelina arborea</t>
    </r>
    <r>
      <rPr>
        <sz val="9"/>
        <rFont val="Arial"/>
        <family val="2"/>
      </rPr>
      <t xml:space="preserve"> Roxb. </t>
    </r>
  </si>
  <si>
    <r>
      <t xml:space="preserve">+ </t>
    </r>
    <r>
      <rPr>
        <i/>
        <sz val="9"/>
        <rFont val="Arial"/>
        <family val="2"/>
      </rPr>
      <t>Gmelina moluccana (Blume) Backer ex K. Heyne</t>
    </r>
  </si>
  <si>
    <r>
      <t xml:space="preserve">161. </t>
    </r>
    <r>
      <rPr>
        <i/>
        <sz val="9"/>
        <rFont val="Arial"/>
        <family val="2"/>
      </rPr>
      <t>Gonioma kamassi</t>
    </r>
    <r>
      <rPr>
        <sz val="9"/>
        <rFont val="Arial"/>
        <family val="2"/>
      </rPr>
      <t xml:space="preserve"> E. Meyer </t>
    </r>
  </si>
  <si>
    <r>
      <t xml:space="preserve">Syn.: </t>
    </r>
    <r>
      <rPr>
        <i/>
        <sz val="9"/>
        <rFont val="Arial"/>
        <family val="2"/>
      </rPr>
      <t>Tabernaemontana kamassi</t>
    </r>
    <r>
      <rPr>
        <sz val="9"/>
        <rFont val="Arial"/>
        <family val="2"/>
      </rPr>
      <t xml:space="preserve"> Eckl., </t>
    </r>
    <r>
      <rPr>
        <i/>
        <sz val="9"/>
        <rFont val="Arial"/>
        <family val="2"/>
      </rPr>
      <t>Gonioma kamassi</t>
    </r>
    <r>
      <rPr>
        <sz val="9"/>
        <rFont val="Arial"/>
        <family val="2"/>
      </rPr>
      <t xml:space="preserve"> var. </t>
    </r>
    <r>
      <rPr>
        <i/>
        <sz val="9"/>
        <rFont val="Arial"/>
        <family val="2"/>
      </rPr>
      <t>brachycarpum</t>
    </r>
    <r>
      <rPr>
        <sz val="9"/>
        <rFont val="Arial"/>
        <family val="2"/>
      </rPr>
      <t xml:space="preserve"> E. Meyer</t>
    </r>
  </si>
  <si>
    <r>
      <t xml:space="preserve">162. </t>
    </r>
    <r>
      <rPr>
        <i/>
        <sz val="9"/>
        <rFont val="Arial"/>
        <family val="2"/>
      </rPr>
      <t>Gonystylus</t>
    </r>
    <r>
      <rPr>
        <sz val="9"/>
        <rFont val="Arial"/>
        <family val="2"/>
      </rPr>
      <t xml:space="preserve"> spp.</t>
    </r>
  </si>
  <si>
    <r>
      <t>162a Gonystylus  bancanus</t>
    </r>
    <r>
      <rPr>
        <sz val="9"/>
        <rFont val="Arial"/>
        <family val="2"/>
      </rPr>
      <t xml:space="preserve"> (Miq.) Kurz - Syn.: </t>
    </r>
    <r>
      <rPr>
        <i/>
        <sz val="9"/>
        <rFont val="Arial"/>
        <family val="2"/>
      </rPr>
      <t>G. miquelianus</t>
    </r>
    <r>
      <rPr>
        <sz val="9"/>
        <rFont val="Arial"/>
        <family val="2"/>
      </rPr>
      <t xml:space="preserve"> Teijsm. &amp; Binn., </t>
    </r>
    <r>
      <rPr>
        <i/>
        <sz val="9"/>
        <rFont val="Arial"/>
        <family val="2"/>
      </rPr>
      <t>G. bancanus</t>
    </r>
    <r>
      <rPr>
        <sz val="9"/>
        <rFont val="Arial"/>
        <family val="2"/>
      </rPr>
      <t xml:space="preserve"> Gilg., </t>
    </r>
    <r>
      <rPr>
        <i/>
        <sz val="9"/>
        <rFont val="Arial"/>
        <family val="2"/>
      </rPr>
      <t>Aquillaria bancana</t>
    </r>
    <r>
      <rPr>
        <sz val="9"/>
        <rFont val="Arial"/>
        <family val="2"/>
      </rPr>
      <t xml:space="preserve"> Miq.</t>
    </r>
  </si>
  <si>
    <t>ramin (GB)</t>
  </si>
  <si>
    <t>ramin (D)</t>
  </si>
  <si>
    <t>ramin (MAL, RI); ahmin, kaya garu, melawis, ramin telur (MAL); lanutanbagio (RP); garu buaja (RI),  (Ramin)</t>
  </si>
  <si>
    <r>
      <t>162bGonystylus  macrophyllus</t>
    </r>
    <r>
      <rPr>
        <sz val="9"/>
        <rFont val="Arial"/>
        <family val="2"/>
      </rPr>
      <t xml:space="preserve"> (Miq.) Airy-Shaw</t>
    </r>
  </si>
  <si>
    <r>
      <t>162c Gonystylus  warburgianus</t>
    </r>
    <r>
      <rPr>
        <sz val="9"/>
        <rFont val="Arial"/>
        <family val="2"/>
      </rPr>
      <t xml:space="preserve"> Gilg</t>
    </r>
  </si>
  <si>
    <r>
      <t xml:space="preserve">163. </t>
    </r>
    <r>
      <rPr>
        <i/>
        <sz val="9"/>
        <rFont val="Arial"/>
        <family val="2"/>
      </rPr>
      <t>Gossweilerodendron balsamiferum</t>
    </r>
    <r>
      <rPr>
        <sz val="9"/>
        <rFont val="Arial"/>
        <family val="2"/>
      </rPr>
      <t xml:space="preserve"> (Verm.) Harms </t>
    </r>
  </si>
  <si>
    <r>
      <t xml:space="preserve">Syn.: </t>
    </r>
    <r>
      <rPr>
        <i/>
        <sz val="9"/>
        <rFont val="Arial"/>
        <family val="2"/>
      </rPr>
      <t>Pterygopodium balsamiferum</t>
    </r>
    <r>
      <rPr>
        <sz val="9"/>
        <rFont val="Arial"/>
        <family val="2"/>
      </rPr>
      <t xml:space="preserve"> Verm</t>
    </r>
  </si>
  <si>
    <t>agba (GB)</t>
  </si>
  <si>
    <t>agba, tola branca (D)</t>
  </si>
  <si>
    <t>tola blanc (F)</t>
  </si>
  <si>
    <t>agba (NL, WAN); tola (I, RPC, ZRE); tola branca (ANG, RPC); agbara, moboron (WAN); avulu, boana, bokuku, bolimba, ntola, ntuba, mpele, mupaka (RPC, ZRE); alop, mpele (ANG); sinedom (CAM); emolo (G), (Agba, tola)</t>
  </si>
  <si>
    <r>
      <t xml:space="preserve">164. </t>
    </r>
    <r>
      <rPr>
        <i/>
        <sz val="9"/>
        <rFont val="Arial"/>
        <family val="2"/>
      </rPr>
      <t>Gossweilerodendron joveri</t>
    </r>
    <r>
      <rPr>
        <sz val="9"/>
        <rFont val="Arial"/>
        <family val="2"/>
      </rPr>
      <t xml:space="preserve"> Normand ex Aubrev. </t>
    </r>
  </si>
  <si>
    <r>
      <t xml:space="preserve">165. </t>
    </r>
    <r>
      <rPr>
        <i/>
        <sz val="9"/>
        <rFont val="Arial"/>
        <family val="2"/>
      </rPr>
      <t>Goupia glabra</t>
    </r>
    <r>
      <rPr>
        <sz val="9"/>
        <rFont val="Arial"/>
        <family val="2"/>
      </rPr>
      <t xml:space="preserve"> Aublet</t>
    </r>
  </si>
  <si>
    <r>
      <t xml:space="preserve">166. </t>
    </r>
    <r>
      <rPr>
        <i/>
        <sz val="9"/>
        <rFont val="Arial"/>
        <family val="2"/>
      </rPr>
      <t>Grevillea robusta</t>
    </r>
    <r>
      <rPr>
        <sz val="9"/>
        <rFont val="Arial"/>
        <family val="2"/>
      </rPr>
      <t xml:space="preserve"> A.Cunn. </t>
    </r>
  </si>
  <si>
    <r>
      <t xml:space="preserve">167. </t>
    </r>
    <r>
      <rPr>
        <i/>
        <sz val="9"/>
        <rFont val="Arial"/>
        <family val="2"/>
      </rPr>
      <t>Guaiacum</t>
    </r>
    <r>
      <rPr>
        <sz val="9"/>
        <rFont val="Arial"/>
        <family val="2"/>
      </rPr>
      <t xml:space="preserve"> spp.</t>
    </r>
  </si>
  <si>
    <r>
      <t xml:space="preserve">168. </t>
    </r>
    <r>
      <rPr>
        <i/>
        <sz val="9"/>
        <rFont val="Arial"/>
        <family val="2"/>
      </rPr>
      <t>Guarea</t>
    </r>
    <r>
      <rPr>
        <sz val="9"/>
        <rFont val="Arial"/>
        <family val="2"/>
      </rPr>
      <t xml:space="preserve"> spp.</t>
    </r>
  </si>
  <si>
    <r>
      <t>168a Guarea . cedrata</t>
    </r>
    <r>
      <rPr>
        <sz val="9"/>
        <rFont val="Arial"/>
        <family val="2"/>
      </rPr>
      <t xml:space="preserve"> (A. Chev.) Pellegr. - Syn: G. alatipetiolata de Wild., Trichilia cedrata A. Chev</t>
    </r>
  </si>
  <si>
    <t>scented or white guarea (GB)</t>
  </si>
  <si>
    <t>bossé (D)</t>
  </si>
  <si>
    <t>bossé (F); bossé claire (F)</t>
  </si>
  <si>
    <r>
      <t xml:space="preserve">bossé (B, NL, ZRE); scented or white guarea (WAN); bosasa, lisasa, dumbala (ZRE); divuiti (G); bossi, kwabohoro (GH); akuraten, obobonufua (WAN); timbi, ebangbembra, obobo (CAM); krassé, ibotou, anakué, krassain, m'bossa (CI); </t>
    </r>
    <r>
      <rPr>
        <i/>
        <sz val="9"/>
        <rFont val="Arial"/>
        <family val="2"/>
      </rPr>
      <t>G. thompsonii</t>
    </r>
    <r>
      <rPr>
        <sz val="9"/>
        <rFont val="Arial"/>
        <family val="2"/>
      </rPr>
      <t>: mutigbanaye (CI); black guarea (WAN); bossé foncé (F); bolon (CAM); guarea, diambi (ZRE),  (Bossé)</t>
    </r>
  </si>
  <si>
    <r>
      <t xml:space="preserve">168b </t>
    </r>
    <r>
      <rPr>
        <i/>
        <sz val="9"/>
        <rFont val="Arial"/>
        <family val="2"/>
      </rPr>
      <t>Guarea laurentii de Wild.</t>
    </r>
    <r>
      <rPr>
        <sz val="9"/>
        <rFont val="Arial"/>
        <family val="2"/>
      </rPr>
      <t xml:space="preserve"> - Syn.: Trichilia reygaertii de Wild.; G. thompsonii Sprague &amp; Hutch</t>
    </r>
  </si>
  <si>
    <r>
      <t xml:space="preserve">169. </t>
    </r>
    <r>
      <rPr>
        <i/>
        <sz val="9"/>
        <rFont val="Arial"/>
        <family val="2"/>
      </rPr>
      <t>Guazuma ulmifolia</t>
    </r>
    <r>
      <rPr>
        <sz val="9"/>
        <rFont val="Arial"/>
        <family val="2"/>
      </rPr>
      <t xml:space="preserve"> Lamk. </t>
    </r>
  </si>
  <si>
    <r>
      <t xml:space="preserve">Syn.: </t>
    </r>
    <r>
      <rPr>
        <i/>
        <sz val="9"/>
        <rFont val="Arial"/>
        <family val="2"/>
      </rPr>
      <t>Guazuma tomentosa</t>
    </r>
    <r>
      <rPr>
        <sz val="9"/>
        <rFont val="Arial"/>
        <family val="2"/>
      </rPr>
      <t xml:space="preserve"> H.B.K., </t>
    </r>
    <r>
      <rPr>
        <i/>
        <sz val="9"/>
        <rFont val="Arial"/>
        <family val="2"/>
      </rPr>
      <t>Guazuma polybotrya</t>
    </r>
    <r>
      <rPr>
        <sz val="9"/>
        <rFont val="Arial"/>
        <family val="2"/>
      </rPr>
      <t xml:space="preserve"> Cav., </t>
    </r>
    <r>
      <rPr>
        <i/>
        <sz val="9"/>
        <rFont val="Arial"/>
        <family val="2"/>
      </rPr>
      <t>Theobroma guazuma</t>
    </r>
    <r>
      <rPr>
        <sz val="9"/>
        <rFont val="Arial"/>
        <family val="2"/>
      </rPr>
      <t xml:space="preserve"> L., </t>
    </r>
    <r>
      <rPr>
        <i/>
        <sz val="9"/>
        <rFont val="Arial"/>
        <family val="2"/>
      </rPr>
      <t>Guazuma bubroma</t>
    </r>
    <r>
      <rPr>
        <sz val="9"/>
        <rFont val="Arial"/>
        <family val="2"/>
      </rPr>
      <t xml:space="preserve"> Tuss., </t>
    </r>
    <r>
      <rPr>
        <i/>
        <sz val="9"/>
        <rFont val="Arial"/>
        <family val="2"/>
      </rPr>
      <t>Theobroma foliis serratis</t>
    </r>
    <r>
      <rPr>
        <sz val="9"/>
        <rFont val="Arial"/>
        <family val="2"/>
      </rPr>
      <t xml:space="preserve"> L., </t>
    </r>
    <r>
      <rPr>
        <i/>
        <sz val="9"/>
        <rFont val="Arial"/>
        <family val="2"/>
      </rPr>
      <t>Diuroglossum rufescens</t>
    </r>
    <r>
      <rPr>
        <sz val="9"/>
        <rFont val="Arial"/>
        <family val="2"/>
      </rPr>
      <t xml:space="preserve"> Turcz</t>
    </r>
  </si>
  <si>
    <r>
      <t xml:space="preserve">170. </t>
    </r>
    <r>
      <rPr>
        <i/>
        <sz val="9"/>
        <rFont val="Arial"/>
        <family val="2"/>
      </rPr>
      <t>Guibourtia arnoldiana</t>
    </r>
    <r>
      <rPr>
        <sz val="9"/>
        <rFont val="Arial"/>
        <family val="2"/>
      </rPr>
      <t xml:space="preserve"> (de Wild. &amp; Th. Dur.) J. Léonard </t>
    </r>
  </si>
  <si>
    <r>
      <t>Syn.:</t>
    </r>
    <r>
      <rPr>
        <i/>
        <sz val="9"/>
        <rFont val="Arial"/>
        <family val="2"/>
      </rPr>
      <t xml:space="preserve"> Copaifera arnoldianai </t>
    </r>
    <r>
      <rPr>
        <sz val="9"/>
        <rFont val="Arial"/>
        <family val="2"/>
      </rPr>
      <t>(de Wild. &amp; Th. Dur.)</t>
    </r>
    <r>
      <rPr>
        <i/>
        <sz val="9"/>
        <rFont val="Arial"/>
        <family val="2"/>
      </rPr>
      <t xml:space="preserve"> </t>
    </r>
    <r>
      <rPr>
        <sz val="9"/>
        <rFont val="Arial"/>
        <family val="2"/>
      </rPr>
      <t>Th. et H. Dur</t>
    </r>
    <r>
      <rPr>
        <i/>
        <sz val="9"/>
        <rFont val="Arial"/>
        <family val="2"/>
      </rPr>
      <t xml:space="preserve">., Copaipa arnoldianai </t>
    </r>
    <r>
      <rPr>
        <sz val="9"/>
        <rFont val="Arial"/>
        <family val="2"/>
      </rPr>
      <t>de Wild. &amp; Th. Dur</t>
    </r>
  </si>
  <si>
    <t>olive walnut (GB); mutenye (GB)</t>
  </si>
  <si>
    <t>Jaspis- oder Paradies- Nussbaum (D); mutenye (D)</t>
  </si>
  <si>
    <t>olivier tropical (F); mutenye (F)</t>
  </si>
  <si>
    <t>mutenye (B, RPC, ZRE); benge; mutene (B, ZRE); kouan, ogboneli (CAM); benzi, libengé, nténé, tungi (RPC); (Mutenye)</t>
  </si>
  <si>
    <r>
      <t xml:space="preserve">171. </t>
    </r>
    <r>
      <rPr>
        <i/>
        <sz val="9"/>
        <rFont val="Arial"/>
        <family val="2"/>
      </rPr>
      <t>Guibourtia coleosperma</t>
    </r>
    <r>
      <rPr>
        <sz val="9"/>
        <rFont val="Arial"/>
        <family val="2"/>
      </rPr>
      <t xml:space="preserve"> (Benth.) J. Léonard </t>
    </r>
  </si>
  <si>
    <t>muzaule (ZW), (Mushibi)</t>
  </si>
  <si>
    <r>
      <t xml:space="preserve">172. </t>
    </r>
    <r>
      <rPr>
        <i/>
        <sz val="9"/>
        <rFont val="Arial"/>
        <family val="2"/>
      </rPr>
      <t>Guibourtia conjugata</t>
    </r>
    <r>
      <rPr>
        <sz val="9"/>
        <rFont val="Arial"/>
        <family val="2"/>
      </rPr>
      <t xml:space="preserve"> (Bolle) J. Léonard </t>
    </r>
  </si>
  <si>
    <t xml:space="preserve">black chacate; mutenye </t>
  </si>
  <si>
    <t>mutenye (D), Jaspis- oder Paradies- Nussbaum (D)</t>
  </si>
  <si>
    <t>mutenye (B, RPC, ZRE); benge; mutene (B, ZRE); kouan, ogboneli (CAM); benzi, libengé, nténé, tungi (RPC); (Black chacate)</t>
  </si>
  <si>
    <r>
      <t xml:space="preserve">173. </t>
    </r>
    <r>
      <rPr>
        <i/>
        <sz val="9"/>
        <rFont val="Arial"/>
        <family val="2"/>
      </rPr>
      <t>Guibourtia ehie</t>
    </r>
    <r>
      <rPr>
        <sz val="9"/>
        <rFont val="Arial"/>
        <family val="2"/>
      </rPr>
      <t xml:space="preserve"> (A. Chev.) J. Léonard </t>
    </r>
  </si>
  <si>
    <r>
      <t xml:space="preserve">Syn.: </t>
    </r>
    <r>
      <rPr>
        <i/>
        <sz val="9"/>
        <rFont val="Arial"/>
        <family val="2"/>
      </rPr>
      <t>Copaifera ehie</t>
    </r>
    <r>
      <rPr>
        <sz val="9"/>
        <rFont val="Arial"/>
        <family val="2"/>
      </rPr>
      <t xml:space="preserve"> A. Chev. </t>
    </r>
  </si>
  <si>
    <r>
      <t xml:space="preserve">174. </t>
    </r>
    <r>
      <rPr>
        <i/>
        <sz val="9"/>
        <rFont val="Arial"/>
        <family val="2"/>
      </rPr>
      <t>Guibourtia</t>
    </r>
    <r>
      <rPr>
        <sz val="9"/>
        <rFont val="Arial"/>
        <family val="2"/>
      </rPr>
      <t xml:space="preserve"> spp.</t>
    </r>
  </si>
  <si>
    <r>
      <t>174a Guibourtia demeusei</t>
    </r>
    <r>
      <rPr>
        <sz val="9"/>
        <rFont val="Arial"/>
        <family val="2"/>
      </rPr>
      <t xml:space="preserve"> (Harms) J. Léonard - Syn.: </t>
    </r>
    <r>
      <rPr>
        <i/>
        <sz val="9"/>
        <rFont val="Arial"/>
        <family val="2"/>
      </rPr>
      <t>Copaifera demeusei</t>
    </r>
    <r>
      <rPr>
        <sz val="9"/>
        <rFont val="Arial"/>
        <family val="2"/>
      </rPr>
      <t xml:space="preserve"> Harms, </t>
    </r>
    <r>
      <rPr>
        <i/>
        <sz val="9"/>
        <rFont val="Arial"/>
        <family val="2"/>
      </rPr>
      <t>C. laurentii</t>
    </r>
    <r>
      <rPr>
        <sz val="9"/>
        <rFont val="Arial"/>
        <family val="2"/>
      </rPr>
      <t xml:space="preserve"> de Wild.</t>
    </r>
  </si>
  <si>
    <r>
      <t>174bGuibourtia  pellegriniana</t>
    </r>
    <r>
      <rPr>
        <sz val="9"/>
        <rFont val="Arial"/>
        <family val="2"/>
      </rPr>
      <t xml:space="preserve"> J. Léonard; </t>
    </r>
    <r>
      <rPr>
        <i/>
        <sz val="9"/>
        <rFont val="Arial"/>
        <family val="2"/>
      </rPr>
      <t>G. tessmannii</t>
    </r>
    <r>
      <rPr>
        <sz val="9"/>
        <rFont val="Arial"/>
        <family val="2"/>
      </rPr>
      <t xml:space="preserve"> (Harms) J. Léonard - Syn.: </t>
    </r>
    <r>
      <rPr>
        <i/>
        <sz val="9"/>
        <rFont val="Arial"/>
        <family val="2"/>
      </rPr>
      <t>Copaifera tessmannii</t>
    </r>
    <r>
      <rPr>
        <sz val="9"/>
        <rFont val="Arial"/>
        <family val="2"/>
      </rPr>
      <t xml:space="preserve"> Harms. </t>
    </r>
  </si>
  <si>
    <r>
      <t xml:space="preserve">175. </t>
    </r>
    <r>
      <rPr>
        <i/>
        <sz val="9"/>
        <rFont val="Arial"/>
        <family val="2"/>
      </rPr>
      <t>Guilandina echinata</t>
    </r>
    <r>
      <rPr>
        <sz val="9"/>
        <rFont val="Arial"/>
        <family val="2"/>
      </rPr>
      <t xml:space="preserve"> (Lam.) Spreng. </t>
    </r>
  </si>
  <si>
    <r>
      <t xml:space="preserve">Syn.: </t>
    </r>
    <r>
      <rPr>
        <i/>
        <sz val="9"/>
        <rFont val="Arial"/>
        <family val="2"/>
      </rPr>
      <t>Caesalpinia echinata</t>
    </r>
    <r>
      <rPr>
        <sz val="9"/>
        <rFont val="Arial"/>
        <family val="2"/>
      </rPr>
      <t xml:space="preserve"> Lam.; ((locally (Brazil) on the IBAMA list of endangered plants)).</t>
    </r>
  </si>
  <si>
    <t>arabutan, brasiletto, ibira-pitanga, pau Brasil, pauu rosado, pau Pernambuco, ymirapiranga (BR); legno del Brasile, legnorosso (I); (Páu brasil, Fernambuc, brazilwood)</t>
  </si>
  <si>
    <r>
      <t xml:space="preserve">176. </t>
    </r>
    <r>
      <rPr>
        <i/>
        <sz val="9"/>
        <rFont val="Arial"/>
        <family val="2"/>
      </rPr>
      <t>Heliocarpus popayannensis</t>
    </r>
    <r>
      <rPr>
        <sz val="9"/>
        <rFont val="Arial"/>
        <family val="2"/>
      </rPr>
      <t xml:space="preserve"> Hook &amp; Arn. </t>
    </r>
  </si>
  <si>
    <r>
      <t xml:space="preserve">Syn.: </t>
    </r>
    <r>
      <rPr>
        <i/>
        <sz val="9"/>
        <rFont val="Arial"/>
        <family val="2"/>
      </rPr>
      <t>Heliocarpus americanus</t>
    </r>
    <r>
      <rPr>
        <sz val="9"/>
        <rFont val="Arial"/>
        <family val="2"/>
      </rPr>
      <t xml:space="preserve"> L.</t>
    </r>
  </si>
  <si>
    <r>
      <t xml:space="preserve">177. </t>
    </r>
    <r>
      <rPr>
        <i/>
        <sz val="9"/>
        <rFont val="Arial"/>
        <family val="2"/>
      </rPr>
      <t>Heritiera utilis</t>
    </r>
    <r>
      <rPr>
        <sz val="9"/>
        <rFont val="Arial"/>
        <family val="2"/>
      </rPr>
      <t xml:space="preserve"> (Sprague) Sprague (Niangón)</t>
    </r>
  </si>
  <si>
    <r>
      <t xml:space="preserve">Syn.: </t>
    </r>
    <r>
      <rPr>
        <i/>
        <sz val="9"/>
        <rFont val="Arial"/>
        <family val="2"/>
      </rPr>
      <t>Tarrietia utilis</t>
    </r>
    <r>
      <rPr>
        <sz val="9"/>
        <rFont val="Arial"/>
        <family val="2"/>
      </rPr>
      <t>.</t>
    </r>
  </si>
  <si>
    <t>Niangón (GB), Nyanwen, Wishmore, Angi (GB)</t>
  </si>
  <si>
    <t>Niangón (D), Nyanwen, Wishmore, Angi (D)</t>
  </si>
  <si>
    <t xml:space="preserve">Niangón (CI, WAN), </t>
  </si>
  <si>
    <r>
      <t xml:space="preserve">178. </t>
    </r>
    <r>
      <rPr>
        <i/>
        <sz val="9"/>
        <rFont val="Arial"/>
        <family val="2"/>
      </rPr>
      <t>Heritiera</t>
    </r>
    <r>
      <rPr>
        <sz val="9"/>
        <rFont val="Arial"/>
        <family val="2"/>
      </rPr>
      <t xml:space="preserve"> spp.</t>
    </r>
  </si>
  <si>
    <r>
      <t xml:space="preserve">179. </t>
    </r>
    <r>
      <rPr>
        <i/>
        <sz val="9"/>
        <rFont val="Arial"/>
        <family val="2"/>
      </rPr>
      <t>Hevea brasiliensis</t>
    </r>
    <r>
      <rPr>
        <sz val="9"/>
        <rFont val="Arial"/>
        <family val="2"/>
      </rPr>
      <t xml:space="preserve"> (Willd.) Muell.Arg </t>
    </r>
  </si>
  <si>
    <r>
      <t xml:space="preserve">180. </t>
    </r>
    <r>
      <rPr>
        <i/>
        <sz val="9"/>
        <rFont val="Arial"/>
        <family val="2"/>
      </rPr>
      <t xml:space="preserve">Hieronyma sp. </t>
    </r>
  </si>
  <si>
    <r>
      <t xml:space="preserve">incl. </t>
    </r>
    <r>
      <rPr>
        <i/>
        <sz val="9"/>
        <rFont val="Arial"/>
        <family val="2"/>
      </rPr>
      <t>Hieronyma chocoensis</t>
    </r>
    <r>
      <rPr>
        <sz val="9"/>
        <rFont val="Arial"/>
        <family val="2"/>
      </rPr>
      <t xml:space="preserve"> Cuatr., </t>
    </r>
    <r>
      <rPr>
        <i/>
        <sz val="9"/>
        <rFont val="Arial"/>
        <family val="2"/>
      </rPr>
      <t>H. laxiflora</t>
    </r>
    <r>
      <rPr>
        <sz val="9"/>
        <rFont val="Arial"/>
        <family val="2"/>
      </rPr>
      <t xml:space="preserve"> (Tul.) Muell.Arg., </t>
    </r>
    <r>
      <rPr>
        <i/>
        <sz val="9"/>
        <rFont val="Arial"/>
        <family val="2"/>
      </rPr>
      <t>H. oblonga</t>
    </r>
    <r>
      <rPr>
        <sz val="9"/>
        <rFont val="Arial"/>
        <family val="2"/>
      </rPr>
      <t xml:space="preserve"> Muell.Arg., </t>
    </r>
    <r>
      <rPr>
        <i/>
        <sz val="9"/>
        <rFont val="Arial"/>
        <family val="2"/>
      </rPr>
      <t>H. poasana</t>
    </r>
    <r>
      <rPr>
        <sz val="9"/>
        <rFont val="Arial"/>
        <family val="2"/>
      </rPr>
      <t xml:space="preserve"> Standl. </t>
    </r>
  </si>
  <si>
    <r>
      <t xml:space="preserve">181. </t>
    </r>
    <r>
      <rPr>
        <i/>
        <sz val="9"/>
        <rFont val="Arial"/>
        <family val="2"/>
      </rPr>
      <t>Homalium</t>
    </r>
    <r>
      <rPr>
        <sz val="9"/>
        <rFont val="Arial"/>
        <family val="2"/>
      </rPr>
      <t xml:space="preserve"> spp.</t>
    </r>
  </si>
  <si>
    <r>
      <t>181a Homalium foetidum</t>
    </r>
    <r>
      <rPr>
        <sz val="9"/>
        <rFont val="Arial"/>
        <family val="2"/>
      </rPr>
      <t xml:space="preserve"> (Roxb.) Benth.</t>
    </r>
  </si>
  <si>
    <t>gia, dlingsem, melmas, momala, (RI); selimbar, petaling, padang, takaliu, banisian (MAL); aranga (RP); myaukchaw, myaukugo (BUR); khen nang (LAO); kha nang (T),  (Malas)</t>
  </si>
  <si>
    <r>
      <t>181b Homalium  longifolium</t>
    </r>
    <r>
      <rPr>
        <sz val="9"/>
        <rFont val="Arial"/>
        <family val="2"/>
      </rPr>
      <t xml:space="preserve"> Benth.</t>
    </r>
  </si>
  <si>
    <r>
      <t>182c Homalium  tomentosum</t>
    </r>
    <r>
      <rPr>
        <sz val="9"/>
        <rFont val="Arial"/>
        <family val="2"/>
      </rPr>
      <t xml:space="preserve"> (Vent.) Benth</t>
    </r>
  </si>
  <si>
    <r>
      <t xml:space="preserve">182. </t>
    </r>
    <r>
      <rPr>
        <i/>
        <sz val="9"/>
        <rFont val="Arial"/>
        <family val="2"/>
      </rPr>
      <t>Hopea</t>
    </r>
    <r>
      <rPr>
        <sz val="9"/>
        <rFont val="Arial"/>
        <family val="2"/>
      </rPr>
      <t xml:space="preserve"> spp.</t>
    </r>
  </si>
  <si>
    <r>
      <t>182d Hopea</t>
    </r>
    <r>
      <rPr>
        <i/>
        <sz val="9"/>
        <rFont val="Arial"/>
        <family val="2"/>
      </rPr>
      <t xml:space="preserve"> nutans</t>
    </r>
  </si>
  <si>
    <r>
      <t xml:space="preserve">183. </t>
    </r>
    <r>
      <rPr>
        <i/>
        <sz val="9"/>
        <rFont val="Arial"/>
        <family val="2"/>
      </rPr>
      <t>Hopea</t>
    </r>
    <r>
      <rPr>
        <sz val="9"/>
        <rFont val="Arial"/>
        <family val="2"/>
      </rPr>
      <t xml:space="preserve"> spp. </t>
    </r>
  </si>
  <si>
    <r>
      <t xml:space="preserve">184. </t>
    </r>
    <r>
      <rPr>
        <i/>
        <sz val="9"/>
        <rFont val="Arial"/>
        <family val="2"/>
      </rPr>
      <t>Horsfieldia</t>
    </r>
    <r>
      <rPr>
        <sz val="9"/>
        <rFont val="Arial"/>
        <family val="2"/>
      </rPr>
      <t xml:space="preserve"> spp.</t>
    </r>
  </si>
  <si>
    <r>
      <t>184a Horsfieldia amygdalina</t>
    </r>
    <r>
      <rPr>
        <sz val="9"/>
        <rFont val="Arial"/>
        <family val="2"/>
      </rPr>
      <t xml:space="preserve"> Warb.</t>
    </r>
  </si>
  <si>
    <r>
      <t>184b Horsfieldia brachiata</t>
    </r>
    <r>
      <rPr>
        <sz val="9"/>
        <rFont val="Arial"/>
        <family val="2"/>
      </rPr>
      <t xml:space="preserve"> (King) Warb. </t>
    </r>
  </si>
  <si>
    <r>
      <t>184c Horsfieldiabracteosa</t>
    </r>
    <r>
      <rPr>
        <sz val="9"/>
        <rFont val="Arial"/>
        <family val="2"/>
      </rPr>
      <t xml:space="preserve"> Hend. </t>
    </r>
  </si>
  <si>
    <r>
      <t>184d Horsfieldia flocculosa</t>
    </r>
    <r>
      <rPr>
        <sz val="9"/>
        <rFont val="Arial"/>
        <family val="2"/>
      </rPr>
      <t xml:space="preserve"> (King) Warb.</t>
    </r>
  </si>
  <si>
    <r>
      <t>184e Horsfieldiaglabra</t>
    </r>
    <r>
      <rPr>
        <sz val="9"/>
        <rFont val="Arial"/>
        <family val="2"/>
      </rPr>
      <t xml:space="preserve"> (Bl.) Warb. </t>
    </r>
  </si>
  <si>
    <r>
      <t>184f Horsfieldia irya</t>
    </r>
    <r>
      <rPr>
        <sz val="9"/>
        <rFont val="Arial"/>
        <family val="2"/>
      </rPr>
      <t xml:space="preserve"> (Gaertn.) Warb. </t>
    </r>
  </si>
  <si>
    <r>
      <t>184g Horsfieldia lauterbachii</t>
    </r>
    <r>
      <rPr>
        <sz val="9"/>
        <rFont val="Arial"/>
        <family val="2"/>
      </rPr>
      <t xml:space="preserve"> Warb. </t>
    </r>
  </si>
  <si>
    <r>
      <t>184h Horsfieldia macrocoma</t>
    </r>
    <r>
      <rPr>
        <sz val="9"/>
        <rFont val="Arial"/>
        <family val="2"/>
      </rPr>
      <t xml:space="preserve"> (Miq.) Warb. </t>
    </r>
  </si>
  <si>
    <r>
      <t>184i Horsfieldiapilifera</t>
    </r>
    <r>
      <rPr>
        <sz val="9"/>
        <rFont val="Arial"/>
        <family val="2"/>
      </rPr>
      <t xml:space="preserve"> Markgraf </t>
    </r>
  </si>
  <si>
    <r>
      <t>184j Horsfieldia punctatifolia</t>
    </r>
    <r>
      <rPr>
        <sz val="9"/>
        <rFont val="Arial"/>
        <family val="2"/>
      </rPr>
      <t xml:space="preserve"> I.Sinclair </t>
    </r>
  </si>
  <si>
    <r>
      <t>184k Horsfieldia ralunensis</t>
    </r>
    <r>
      <rPr>
        <sz val="9"/>
        <rFont val="Arial"/>
        <family val="2"/>
      </rPr>
      <t xml:space="preserve"> Warb.</t>
    </r>
  </si>
  <si>
    <r>
      <t>184l Horsfieldia spicata</t>
    </r>
    <r>
      <rPr>
        <sz val="9"/>
        <rFont val="Arial"/>
        <family val="2"/>
      </rPr>
      <t xml:space="preserve"> (Roxb.) I.Sinclair var. </t>
    </r>
    <r>
      <rPr>
        <i/>
        <sz val="9"/>
        <rFont val="Arial"/>
        <family val="2"/>
      </rPr>
      <t>sepikensis</t>
    </r>
    <r>
      <rPr>
        <sz val="9"/>
        <rFont val="Arial"/>
        <family val="2"/>
      </rPr>
      <t xml:space="preserve"> (Markgraf) I.Sinclair </t>
    </r>
  </si>
  <si>
    <r>
      <t>184m Horsfieldia succosa</t>
    </r>
    <r>
      <rPr>
        <sz val="9"/>
        <rFont val="Arial"/>
        <family val="2"/>
      </rPr>
      <t xml:space="preserve"> (King) Warb. </t>
    </r>
  </si>
  <si>
    <r>
      <t>184n Horsfieldia superba</t>
    </r>
    <r>
      <rPr>
        <sz val="9"/>
        <rFont val="Arial"/>
        <family val="2"/>
      </rPr>
      <t xml:space="preserve"> (Hook.f. &amp; Thoms.) Warb. </t>
    </r>
  </si>
  <si>
    <r>
      <t>184o Horsfieldia wallichii</t>
    </r>
    <r>
      <rPr>
        <sz val="9"/>
        <rFont val="Arial"/>
        <family val="2"/>
      </rPr>
      <t xml:space="preserve"> (Hook.f. &amp; Thoms.) Warb. </t>
    </r>
  </si>
  <si>
    <r>
      <t>184p Horsfieldia trifida</t>
    </r>
    <r>
      <rPr>
        <sz val="9"/>
        <rFont val="Arial"/>
        <family val="2"/>
      </rPr>
      <t xml:space="preserve"> A.C. Smith</t>
    </r>
  </si>
  <si>
    <r>
      <t xml:space="preserve">185. </t>
    </r>
    <r>
      <rPr>
        <i/>
        <sz val="9"/>
        <rFont val="Arial"/>
        <family val="2"/>
      </rPr>
      <t>Hura crepitans</t>
    </r>
    <r>
      <rPr>
        <sz val="9"/>
        <rFont val="Arial"/>
        <family val="2"/>
      </rPr>
      <t xml:space="preserve"> L., </t>
    </r>
    <r>
      <rPr>
        <i/>
        <sz val="9"/>
        <rFont val="Arial"/>
        <family val="2"/>
      </rPr>
      <t>H. polyandra</t>
    </r>
    <r>
      <rPr>
        <sz val="9"/>
        <rFont val="Arial"/>
        <family val="2"/>
      </rPr>
      <t xml:space="preserve"> Baill. </t>
    </r>
  </si>
  <si>
    <r>
      <t xml:space="preserve">186. </t>
    </r>
    <r>
      <rPr>
        <i/>
        <sz val="9"/>
        <rFont val="Arial"/>
        <family val="2"/>
      </rPr>
      <t>Hymenaea courbaril</t>
    </r>
    <r>
      <rPr>
        <sz val="9"/>
        <rFont val="Arial"/>
        <family val="2"/>
      </rPr>
      <t xml:space="preserve"> L., </t>
    </r>
    <r>
      <rPr>
        <i/>
        <sz val="9"/>
        <rFont val="Arial"/>
        <family val="2"/>
      </rPr>
      <t>Hymenaea</t>
    </r>
    <r>
      <rPr>
        <sz val="9"/>
        <rFont val="Arial"/>
        <family val="2"/>
      </rPr>
      <t xml:space="preserve"> spp. </t>
    </r>
  </si>
  <si>
    <t xml:space="preserve">locust (GB); courbaril </t>
  </si>
  <si>
    <t xml:space="preserve">courbaril </t>
  </si>
  <si>
    <t>courbaril (GUY); algarrobo (BR, YV); corobore (YV); jatobá, jutabí, jutaí, jutahy, fainheira (BR); locust (NL); kawanari; itaiba Locust (GUY); algarroba, coapinol, ñere (MEX); guapinol (MEX, NIC, CR); avati (PA); copalier (GUY, ANT); rode locust, witte locust, West Indian locust (NL), (Jatobá, courbaril)</t>
  </si>
  <si>
    <r>
      <t xml:space="preserve">187. </t>
    </r>
    <r>
      <rPr>
        <i/>
        <sz val="9"/>
        <rFont val="Arial"/>
        <family val="2"/>
      </rPr>
      <t>Hymenolobium</t>
    </r>
    <r>
      <rPr>
        <sz val="9"/>
        <rFont val="Arial"/>
        <family val="2"/>
      </rPr>
      <t xml:space="preserve"> spp.</t>
    </r>
  </si>
  <si>
    <r>
      <t>187a Hymenolobium elatum</t>
    </r>
    <r>
      <rPr>
        <sz val="9"/>
        <rFont val="Arial"/>
        <family val="2"/>
      </rPr>
      <t xml:space="preserve"> Ducke </t>
    </r>
  </si>
  <si>
    <r>
      <t>187b Hymenolobium excelsum</t>
    </r>
    <r>
      <rPr>
        <sz val="9"/>
        <rFont val="Arial"/>
        <family val="2"/>
      </rPr>
      <t xml:space="preserve"> Ducke </t>
    </r>
  </si>
  <si>
    <r>
      <t>187c Hymenolobium flavum</t>
    </r>
    <r>
      <rPr>
        <sz val="9"/>
        <rFont val="Arial"/>
        <family val="2"/>
      </rPr>
      <t xml:space="preserve"> Kleinh. </t>
    </r>
  </si>
  <si>
    <r>
      <t xml:space="preserve">188. </t>
    </r>
    <r>
      <rPr>
        <i/>
        <sz val="9"/>
        <rFont val="Arial"/>
        <family val="2"/>
      </rPr>
      <t>Ilex</t>
    </r>
    <r>
      <rPr>
        <sz val="9"/>
        <rFont val="Arial"/>
        <family val="2"/>
      </rPr>
      <t xml:space="preserve"> spp.</t>
    </r>
  </si>
  <si>
    <t>incl. I. amplifolia, I. amygdalifolia, I. anomala, I. boliviana, I.laurina, I. parviflora.</t>
  </si>
  <si>
    <r>
      <t xml:space="preserve">189. </t>
    </r>
    <r>
      <rPr>
        <i/>
        <sz val="9"/>
        <rFont val="Arial"/>
        <family val="2"/>
      </rPr>
      <t>Inga uraguensis</t>
    </r>
    <r>
      <rPr>
        <sz val="9"/>
        <rFont val="Arial"/>
        <family val="2"/>
      </rPr>
      <t xml:space="preserve"> Hook &amp; Arn. (Ingá)</t>
    </r>
  </si>
  <si>
    <r>
      <t xml:space="preserve">190. </t>
    </r>
    <r>
      <rPr>
        <i/>
        <sz val="9"/>
        <rFont val="Arial"/>
        <family val="2"/>
      </rPr>
      <t>Intsia</t>
    </r>
    <r>
      <rPr>
        <sz val="9"/>
        <rFont val="Arial"/>
        <family val="2"/>
      </rPr>
      <t xml:space="preserve"> spp.</t>
    </r>
  </si>
  <si>
    <r>
      <t>I. bijuga</t>
    </r>
    <r>
      <rPr>
        <sz val="9"/>
        <rFont val="Arial"/>
        <family val="2"/>
      </rPr>
      <t xml:space="preserve"> (Colebr.) O. Kuntze (Syn.: </t>
    </r>
    <r>
      <rPr>
        <i/>
        <sz val="9"/>
        <rFont val="Arial"/>
        <family val="2"/>
      </rPr>
      <t>Macrolobium bijugum</t>
    </r>
    <r>
      <rPr>
        <sz val="9"/>
        <rFont val="Arial"/>
        <family val="2"/>
      </rPr>
      <t xml:space="preserve"> Colebr., </t>
    </r>
    <r>
      <rPr>
        <i/>
        <sz val="9"/>
        <rFont val="Arial"/>
        <family val="2"/>
      </rPr>
      <t>Afzelia bijuga</t>
    </r>
    <r>
      <rPr>
        <sz val="9"/>
        <rFont val="Arial"/>
        <family val="2"/>
      </rPr>
      <t xml:space="preserve"> (Colebr.) A.Gray, </t>
    </r>
    <r>
      <rPr>
        <i/>
        <sz val="9"/>
        <rFont val="Arial"/>
        <family val="2"/>
      </rPr>
      <t>I. amboinensis</t>
    </r>
    <r>
      <rPr>
        <sz val="9"/>
        <rFont val="Arial"/>
        <family val="2"/>
      </rPr>
      <t xml:space="preserve"> DC., </t>
    </r>
    <r>
      <rPr>
        <i/>
        <sz val="9"/>
        <rFont val="Arial"/>
        <family val="2"/>
      </rPr>
      <t>I. retusa</t>
    </r>
    <r>
      <rPr>
        <sz val="9"/>
        <rFont val="Arial"/>
        <family val="2"/>
      </rPr>
      <t xml:space="preserve"> (Kurz) Merrill); </t>
    </r>
    <r>
      <rPr>
        <i/>
        <sz val="9"/>
        <rFont val="Arial"/>
        <family val="2"/>
      </rPr>
      <t>I. palembanica</t>
    </r>
    <r>
      <rPr>
        <sz val="9"/>
        <rFont val="Arial"/>
        <family val="2"/>
      </rPr>
      <t xml:space="preserve"> Miq. (Syn.: </t>
    </r>
    <r>
      <rPr>
        <i/>
        <sz val="9"/>
        <rFont val="Arial"/>
        <family val="2"/>
      </rPr>
      <t>Afzelia palembanica</t>
    </r>
    <r>
      <rPr>
        <sz val="9"/>
        <rFont val="Arial"/>
        <family val="2"/>
      </rPr>
      <t xml:space="preserve"> Baker, </t>
    </r>
    <r>
      <rPr>
        <i/>
        <sz val="9"/>
        <rFont val="Arial"/>
        <family val="2"/>
      </rPr>
      <t>A. bakeri</t>
    </r>
    <r>
      <rPr>
        <sz val="9"/>
        <rFont val="Arial"/>
        <family val="2"/>
      </rPr>
      <t xml:space="preserve"> Prain, </t>
    </r>
    <r>
      <rPr>
        <i/>
        <sz val="9"/>
        <rFont val="Arial"/>
        <family val="2"/>
      </rPr>
      <t>A. bijuga</t>
    </r>
    <r>
      <rPr>
        <sz val="9"/>
        <rFont val="Arial"/>
        <family val="2"/>
      </rPr>
      <t xml:space="preserve"> Kurz, </t>
    </r>
    <r>
      <rPr>
        <i/>
        <sz val="9"/>
        <rFont val="Arial"/>
        <family val="2"/>
      </rPr>
      <t>Intsia bakeri</t>
    </r>
    <r>
      <rPr>
        <sz val="9"/>
        <rFont val="Arial"/>
        <family val="2"/>
      </rPr>
      <t xml:space="preserve"> Prain). </t>
    </r>
  </si>
  <si>
    <r>
      <t xml:space="preserve">191. </t>
    </r>
    <r>
      <rPr>
        <i/>
        <sz val="9"/>
        <rFont val="Arial"/>
        <family val="2"/>
      </rPr>
      <t>Irvingia gabonensis</t>
    </r>
    <r>
      <rPr>
        <sz val="9"/>
        <rFont val="Arial"/>
        <family val="2"/>
      </rPr>
      <t xml:space="preserve"> Baill., </t>
    </r>
    <r>
      <rPr>
        <i/>
        <sz val="9"/>
        <rFont val="Arial"/>
        <family val="2"/>
      </rPr>
      <t>Irvingia</t>
    </r>
    <r>
      <rPr>
        <sz val="9"/>
        <rFont val="Arial"/>
        <family val="2"/>
      </rPr>
      <t xml:space="preserve"> spp. </t>
    </r>
  </si>
  <si>
    <t>incl. Irvingia barteri, I. grandifolia</t>
  </si>
  <si>
    <r>
      <t xml:space="preserve">192. </t>
    </r>
    <r>
      <rPr>
        <i/>
        <sz val="9"/>
        <rFont val="Arial"/>
        <family val="2"/>
      </rPr>
      <t>Irvingia malayana</t>
    </r>
    <r>
      <rPr>
        <sz val="9"/>
        <rFont val="Arial"/>
        <family val="2"/>
      </rPr>
      <t xml:space="preserve"> Oliv. </t>
    </r>
  </si>
  <si>
    <r>
      <t xml:space="preserve">193. </t>
    </r>
    <r>
      <rPr>
        <i/>
        <sz val="9"/>
        <rFont val="Arial"/>
        <family val="2"/>
      </rPr>
      <t>Jacaranda copaia</t>
    </r>
    <r>
      <rPr>
        <sz val="9"/>
        <rFont val="Arial"/>
        <family val="2"/>
      </rPr>
      <t xml:space="preserve"> (Aubl.) D.Don, </t>
    </r>
    <r>
      <rPr>
        <i/>
        <sz val="9"/>
        <rFont val="Arial"/>
        <family val="2"/>
      </rPr>
      <t>Jacaranda</t>
    </r>
    <r>
      <rPr>
        <sz val="9"/>
        <rFont val="Arial"/>
        <family val="2"/>
      </rPr>
      <t xml:space="preserve"> spp. </t>
    </r>
  </si>
  <si>
    <t xml:space="preserve">incl. Jacaranda acutifolia H.B.K., J. caroba C.DC., J. cuspidifolia Ktze., J. lasiogyne Bur. &amp; K. Schum., J. micrantha Cham., J. mimosaefolia D. Don, J. rhombifolia G.F.W. Meyer, J. semiserrata Cham. </t>
  </si>
  <si>
    <r>
      <t>incl. J. boliviana</t>
    </r>
    <r>
      <rPr>
        <sz val="9"/>
        <rFont val="Arial"/>
        <family val="2"/>
      </rPr>
      <t xml:space="preserve"> Dode; </t>
    </r>
    <r>
      <rPr>
        <i/>
        <sz val="9"/>
        <rFont val="Arial"/>
        <family val="2"/>
      </rPr>
      <t>J. jamaicensis</t>
    </r>
    <r>
      <rPr>
        <sz val="9"/>
        <rFont val="Arial"/>
        <family val="2"/>
      </rPr>
      <t xml:space="preserve"> C.DC. (Syn.: </t>
    </r>
    <r>
      <rPr>
        <i/>
        <sz val="9"/>
        <rFont val="Arial"/>
        <family val="2"/>
      </rPr>
      <t>J. insularis</t>
    </r>
    <r>
      <rPr>
        <sz val="9"/>
        <rFont val="Arial"/>
        <family val="2"/>
      </rPr>
      <t xml:space="preserve"> Griseb.); </t>
    </r>
    <r>
      <rPr>
        <i/>
        <sz val="9"/>
        <rFont val="Arial"/>
        <family val="2"/>
      </rPr>
      <t>J. neotropica</t>
    </r>
    <r>
      <rPr>
        <sz val="9"/>
        <rFont val="Arial"/>
        <family val="2"/>
      </rPr>
      <t xml:space="preserve"> Diels.; </t>
    </r>
    <r>
      <rPr>
        <i/>
        <sz val="9"/>
        <rFont val="Arial"/>
        <family val="2"/>
      </rPr>
      <t>J. olanchana</t>
    </r>
    <r>
      <rPr>
        <sz val="9"/>
        <rFont val="Arial"/>
        <family val="2"/>
      </rPr>
      <t xml:space="preserve"> Standl. &amp; Williams. </t>
    </r>
  </si>
  <si>
    <r>
      <t xml:space="preserve">194. </t>
    </r>
    <r>
      <rPr>
        <i/>
        <sz val="9"/>
        <rFont val="Arial"/>
        <family val="2"/>
      </rPr>
      <t>Juglans australis</t>
    </r>
    <r>
      <rPr>
        <sz val="9"/>
        <rFont val="Arial"/>
        <family val="2"/>
      </rPr>
      <t xml:space="preserve"> Griseb., </t>
    </r>
    <r>
      <rPr>
        <i/>
        <sz val="9"/>
        <rFont val="Arial"/>
        <family val="2"/>
      </rPr>
      <t>Juglans</t>
    </r>
    <r>
      <rPr>
        <sz val="9"/>
        <rFont val="Arial"/>
        <family val="2"/>
      </rPr>
      <t xml:space="preserve"> spp.</t>
    </r>
  </si>
  <si>
    <t>nogal (SAm) (Nogal, tropical walnut)</t>
  </si>
  <si>
    <r>
      <t xml:space="preserve">195. </t>
    </r>
    <r>
      <rPr>
        <i/>
        <sz val="9"/>
        <rFont val="Arial"/>
        <family val="2"/>
      </rPr>
      <t xml:space="preserve">Juglans spp. </t>
    </r>
  </si>
  <si>
    <t>Nussbaum, Gemeiner Walnussbaum, Französisch -, Italienisch-, Kaukasisch-, Nepal-, Persisch-, Türkisch Nussbaum (D)</t>
  </si>
  <si>
    <t xml:space="preserve">Europees noten (NL), noce (I), geviz (TR), dié (H), nogal (E); </t>
  </si>
  <si>
    <t>American walnut (GB), (American) black walnut, (Eastern) black walnut (USA)</t>
  </si>
  <si>
    <t>Amerikanischer Nussbaum, Schwarznuss (D)</t>
  </si>
  <si>
    <t xml:space="preserve">oresák cerny (CS), noce nero (I), oreh crni, oreh crni (YU), Amerikaans noten (NL), nuc negru (RO), orech tschornyi (RU), fekete diá (H). </t>
  </si>
  <si>
    <r>
      <t xml:space="preserve">196. </t>
    </r>
    <r>
      <rPr>
        <i/>
        <sz val="9"/>
        <rFont val="Arial"/>
        <family val="2"/>
      </rPr>
      <t>Kalopanax pictus</t>
    </r>
    <r>
      <rPr>
        <sz val="9"/>
        <rFont val="Arial"/>
        <family val="2"/>
      </rPr>
      <t xml:space="preserve"> (Thunb.) Nakai </t>
    </r>
  </si>
  <si>
    <r>
      <t xml:space="preserve">Syn.: </t>
    </r>
    <r>
      <rPr>
        <i/>
        <sz val="9"/>
        <rFont val="Arial"/>
        <family val="2"/>
      </rPr>
      <t>Kalopanax septemlobus</t>
    </r>
    <r>
      <rPr>
        <sz val="9"/>
        <rFont val="Arial"/>
        <family val="2"/>
      </rPr>
      <t xml:space="preserve"> (Thunb.) Koidz., </t>
    </r>
    <r>
      <rPr>
        <i/>
        <sz val="9"/>
        <rFont val="Arial"/>
        <family val="2"/>
      </rPr>
      <t>K. ricinifolius</t>
    </r>
    <r>
      <rPr>
        <sz val="9"/>
        <rFont val="Arial"/>
        <family val="2"/>
      </rPr>
      <t xml:space="preserve"> (Thunb.) Miq., </t>
    </r>
    <r>
      <rPr>
        <i/>
        <sz val="9"/>
        <rFont val="Arial"/>
        <family val="2"/>
      </rPr>
      <t>Acanthopanax ricinifolius</t>
    </r>
    <r>
      <rPr>
        <sz val="9"/>
        <rFont val="Arial"/>
        <family val="2"/>
      </rPr>
      <t xml:space="preserve"> (Sieb. &amp; Zucc.) Seem. </t>
    </r>
  </si>
  <si>
    <t xml:space="preserve">Sen (D), Goldrüster, Sen Esche (D). </t>
  </si>
  <si>
    <t xml:space="preserve">Sen (J), sen noki, haragiri, nakoda (J), tstsin (VRC), </t>
  </si>
  <si>
    <r>
      <t xml:space="preserve">197. </t>
    </r>
    <r>
      <rPr>
        <i/>
        <sz val="9"/>
        <rFont val="Arial"/>
        <family val="2"/>
      </rPr>
      <t>Khaya</t>
    </r>
    <r>
      <rPr>
        <sz val="9"/>
        <rFont val="Arial"/>
        <family val="2"/>
      </rPr>
      <t xml:space="preserve"> spp.</t>
    </r>
  </si>
  <si>
    <r>
      <t>197a Khaya ivorensis</t>
    </r>
    <r>
      <rPr>
        <sz val="9"/>
        <rFont val="Arial"/>
        <family val="2"/>
      </rPr>
      <t xml:space="preserve"> A. Chev.</t>
    </r>
  </si>
  <si>
    <t>Benin-, Lagos-mahagoni (WAN), Dubini-, Axim-, Accra-, Tacoradi mahagoni (GH), n'gollon, n'dola, Kap Lopez mahagoni (G), Grand Bassam mahagoni (CI), undianunu (ANG), Douala mahonie (NL). (Khaya, African mahogany)</t>
  </si>
  <si>
    <r>
      <t>197b Khaya. anthotheca</t>
    </r>
    <r>
      <rPr>
        <sz val="9"/>
        <rFont val="Arial"/>
        <family val="2"/>
      </rPr>
      <t xml:space="preserve"> (Syn. </t>
    </r>
    <r>
      <rPr>
        <i/>
        <sz val="9"/>
        <rFont val="Arial"/>
        <family val="2"/>
      </rPr>
      <t>Garretia anthotheca</t>
    </r>
    <r>
      <rPr>
        <sz val="9"/>
        <rFont val="Arial"/>
        <family val="2"/>
      </rPr>
      <t xml:space="preserve"> Welw.)</t>
    </r>
  </si>
  <si>
    <r>
      <t>197c Khaya grandifoliola</t>
    </r>
    <r>
      <rPr>
        <sz val="9"/>
        <rFont val="Arial"/>
        <family val="2"/>
      </rPr>
      <t xml:space="preserve"> C.DC. </t>
    </r>
  </si>
  <si>
    <r>
      <t xml:space="preserve">198. </t>
    </r>
    <r>
      <rPr>
        <i/>
        <sz val="9"/>
        <rFont val="Arial"/>
        <family val="2"/>
      </rPr>
      <t>Kokoona littoralis</t>
    </r>
    <r>
      <rPr>
        <sz val="9"/>
        <rFont val="Arial"/>
        <family val="2"/>
      </rPr>
      <t xml:space="preserve"> Laws. </t>
    </r>
  </si>
  <si>
    <r>
      <t xml:space="preserve">199. </t>
    </r>
    <r>
      <rPr>
        <i/>
        <sz val="9"/>
        <rFont val="Arial"/>
        <family val="2"/>
      </rPr>
      <t>Koompassia excelsa</t>
    </r>
    <r>
      <rPr>
        <sz val="9"/>
        <rFont val="Arial"/>
        <family val="2"/>
      </rPr>
      <t xml:space="preserve"> (Becc.) Taub. </t>
    </r>
  </si>
  <si>
    <r>
      <t xml:space="preserve">200. </t>
    </r>
    <r>
      <rPr>
        <i/>
        <sz val="9"/>
        <rFont val="Arial"/>
        <family val="2"/>
      </rPr>
      <t>Koompassia malaccensis</t>
    </r>
    <r>
      <rPr>
        <sz val="9"/>
        <rFont val="Arial"/>
        <family val="2"/>
      </rPr>
      <t xml:space="preserve"> Maing. </t>
    </r>
  </si>
  <si>
    <r>
      <t xml:space="preserve">201. </t>
    </r>
    <r>
      <rPr>
        <i/>
        <sz val="9"/>
        <rFont val="Arial"/>
        <family val="2"/>
      </rPr>
      <t>Lagerstroemia balansae</t>
    </r>
    <r>
      <rPr>
        <sz val="9"/>
        <rFont val="Arial"/>
        <family val="2"/>
      </rPr>
      <t xml:space="preserve"> Kohne </t>
    </r>
  </si>
  <si>
    <t>incl.  Lagerstroemia angustifolia, L. cochinchinensis, L. duppereana, L. floribunda, L. ovalifolia, L. speciosa (Syn.: L. flos-reginae)</t>
  </si>
  <si>
    <r>
      <t xml:space="preserve">202. </t>
    </r>
    <r>
      <rPr>
        <i/>
        <sz val="9"/>
        <rFont val="Arial"/>
        <family val="2"/>
      </rPr>
      <t>Leucaena</t>
    </r>
    <r>
      <rPr>
        <sz val="9"/>
        <rFont val="Arial"/>
        <family val="2"/>
      </rPr>
      <t xml:space="preserve"> spp. </t>
    </r>
  </si>
  <si>
    <r>
      <t>203a Licaria leucocephala</t>
    </r>
    <r>
      <rPr>
        <sz val="9"/>
        <rFont val="Arial"/>
        <family val="2"/>
      </rPr>
      <t xml:space="preserve"> (Lam.) De Wit</t>
    </r>
  </si>
  <si>
    <r>
      <t>203b Licaria collinsii</t>
    </r>
    <r>
      <rPr>
        <sz val="9"/>
        <rFont val="Arial"/>
        <family val="2"/>
      </rPr>
      <t xml:space="preserve"> Britton &amp; Rose</t>
    </r>
  </si>
  <si>
    <r>
      <t>203c Licaria esculenta</t>
    </r>
    <r>
      <rPr>
        <sz val="9"/>
        <rFont val="Arial"/>
        <family val="2"/>
      </rPr>
      <t xml:space="preserve"> (DC.) Benth</t>
    </r>
  </si>
  <si>
    <r>
      <t>203d Licaria diversifolia</t>
    </r>
    <r>
      <rPr>
        <sz val="9"/>
        <rFont val="Arial"/>
        <family val="2"/>
      </rPr>
      <t xml:space="preserve"> (Schltdl.) Benth</t>
    </r>
  </si>
  <si>
    <r>
      <t>203e Licaria. lanceolata</t>
    </r>
    <r>
      <rPr>
        <sz val="9"/>
        <rFont val="Arial"/>
        <family val="2"/>
      </rPr>
      <t xml:space="preserve"> S. Watson</t>
    </r>
  </si>
  <si>
    <r>
      <t>203f Licaria magnifica</t>
    </r>
    <r>
      <rPr>
        <sz val="9"/>
        <rFont val="Arial"/>
        <family val="2"/>
      </rPr>
      <t xml:space="preserve"> (C.E. Hughes) C.E. Hughes</t>
    </r>
  </si>
  <si>
    <r>
      <t>203g Licaria matudae</t>
    </r>
    <r>
      <rPr>
        <sz val="9"/>
        <rFont val="Arial"/>
        <family val="2"/>
      </rPr>
      <t xml:space="preserve"> (Zarate) C.E. Hughes</t>
    </r>
  </si>
  <si>
    <r>
      <t>203h Licaria multicaptulata</t>
    </r>
    <r>
      <rPr>
        <sz val="9"/>
        <rFont val="Arial"/>
        <family val="2"/>
      </rPr>
      <t xml:space="preserve"> Schery</t>
    </r>
  </si>
  <si>
    <r>
      <t>203i Licaria pulverulenta</t>
    </r>
    <r>
      <rPr>
        <sz val="9"/>
        <rFont val="Arial"/>
        <family val="2"/>
      </rPr>
      <t xml:space="preserve"> (Schltdl.) Benth.</t>
    </r>
  </si>
  <si>
    <r>
      <t>203j Licaria salvadorensis</t>
    </r>
    <r>
      <rPr>
        <sz val="9"/>
        <rFont val="Arial"/>
        <family val="2"/>
      </rPr>
      <t xml:space="preserve"> Standl. ex Britton &amp; Rose</t>
    </r>
  </si>
  <si>
    <r>
      <t>203k Licaria shannonii</t>
    </r>
    <r>
      <rPr>
        <sz val="9"/>
        <rFont val="Arial"/>
        <family val="2"/>
      </rPr>
      <t xml:space="preserve"> Donn. Sm.</t>
    </r>
  </si>
  <si>
    <r>
      <t>203l Licaria trichandra</t>
    </r>
    <r>
      <rPr>
        <sz val="9"/>
        <rFont val="Arial"/>
        <family val="2"/>
      </rPr>
      <t xml:space="preserve"> (Zucc.) Urb</t>
    </r>
  </si>
  <si>
    <r>
      <t>203m Licaria trichodes</t>
    </r>
    <r>
      <rPr>
        <sz val="9"/>
        <rFont val="Arial"/>
        <family val="2"/>
      </rPr>
      <t xml:space="preserve"> (Jacq.) Benth. </t>
    </r>
  </si>
  <si>
    <r>
      <t xml:space="preserve">203. </t>
    </r>
    <r>
      <rPr>
        <i/>
        <sz val="9"/>
        <rFont val="Arial"/>
        <family val="2"/>
      </rPr>
      <t>Licaria</t>
    </r>
    <r>
      <rPr>
        <sz val="9"/>
        <rFont val="Arial"/>
        <family val="2"/>
      </rPr>
      <t xml:space="preserve"> spp. </t>
    </r>
  </si>
  <si>
    <r>
      <t xml:space="preserve">204. </t>
    </r>
    <r>
      <rPr>
        <i/>
        <sz val="9"/>
        <rFont val="Arial"/>
        <family val="2"/>
      </rPr>
      <t>Licaria canella</t>
    </r>
    <r>
      <rPr>
        <sz val="9"/>
        <rFont val="Arial"/>
        <family val="2"/>
      </rPr>
      <t xml:space="preserve"> (Meissn.) Kosterm. </t>
    </r>
  </si>
  <si>
    <r>
      <t xml:space="preserve">Syn.: </t>
    </r>
    <r>
      <rPr>
        <i/>
        <sz val="9"/>
        <rFont val="Arial"/>
        <family val="2"/>
      </rPr>
      <t>Licaria cyennensis</t>
    </r>
  </si>
  <si>
    <r>
      <t xml:space="preserve">205. </t>
    </r>
    <r>
      <rPr>
        <i/>
        <sz val="9"/>
        <rFont val="Arial"/>
        <family val="2"/>
      </rPr>
      <t>Licaria capitata</t>
    </r>
    <r>
      <rPr>
        <sz val="9"/>
        <rFont val="Arial"/>
        <family val="2"/>
      </rPr>
      <t xml:space="preserve"> </t>
    </r>
  </si>
  <si>
    <r>
      <t xml:space="preserve">206. </t>
    </r>
    <r>
      <rPr>
        <i/>
        <sz val="9"/>
        <rFont val="Arial"/>
        <family val="2"/>
      </rPr>
      <t>Licaria subbullata</t>
    </r>
    <r>
      <rPr>
        <sz val="9"/>
        <rFont val="Arial"/>
        <family val="2"/>
      </rPr>
      <t xml:space="preserve"> Kosterm. </t>
    </r>
  </si>
  <si>
    <r>
      <t xml:space="preserve">Syn.: </t>
    </r>
    <r>
      <rPr>
        <i/>
        <sz val="9"/>
        <rFont val="Arial"/>
        <family val="2"/>
      </rPr>
      <t>Licaria wilhelminensis</t>
    </r>
  </si>
  <si>
    <r>
      <t xml:space="preserve">207. </t>
    </r>
    <r>
      <rPr>
        <i/>
        <sz val="9"/>
        <rFont val="Arial"/>
        <family val="2"/>
      </rPr>
      <t>Liquidambar styraciflua</t>
    </r>
    <r>
      <rPr>
        <sz val="9"/>
        <rFont val="Arial"/>
        <family val="2"/>
      </rPr>
      <t xml:space="preserve"> L.</t>
    </r>
  </si>
  <si>
    <r>
      <t xml:space="preserve">Another similar species from southern China and Taiwan: </t>
    </r>
    <r>
      <rPr>
        <i/>
        <sz val="9"/>
        <rFont val="Arial"/>
        <family val="2"/>
      </rPr>
      <t>Liquidambar formosana</t>
    </r>
  </si>
  <si>
    <r>
      <t xml:space="preserve">208. </t>
    </r>
    <r>
      <rPr>
        <i/>
        <sz val="9"/>
        <rFont val="Arial"/>
        <family val="2"/>
      </rPr>
      <t>Liriodendron tulipifera</t>
    </r>
    <r>
      <rPr>
        <sz val="9"/>
        <rFont val="Arial"/>
        <family val="2"/>
      </rPr>
      <t xml:space="preserve"> L. </t>
    </r>
  </si>
  <si>
    <r>
      <t xml:space="preserve">209. </t>
    </r>
    <r>
      <rPr>
        <i/>
        <sz val="9"/>
        <rFont val="Arial"/>
        <family val="2"/>
      </rPr>
      <t>Lithocarpus</t>
    </r>
    <r>
      <rPr>
        <sz val="9"/>
        <rFont val="Arial"/>
        <family val="2"/>
      </rPr>
      <t xml:space="preserve"> spp.</t>
    </r>
  </si>
  <si>
    <r>
      <t>209a Lithocarpus amygdalifolius</t>
    </r>
    <r>
      <rPr>
        <sz val="9"/>
        <rFont val="Arial"/>
        <family val="2"/>
      </rPr>
      <t xml:space="preserve"> (Skan) Hayata </t>
    </r>
  </si>
  <si>
    <t>Mempening, Chinese oak</t>
  </si>
  <si>
    <r>
      <t>209b Lithocarpus cyrtorhyncha</t>
    </r>
    <r>
      <rPr>
        <sz val="9"/>
        <rFont val="Arial"/>
        <family val="2"/>
      </rPr>
      <t xml:space="preserve"> (Miq.) Rheder </t>
    </r>
  </si>
  <si>
    <r>
      <t>209c Lithocarpus daphnoideus</t>
    </r>
    <r>
      <rPr>
        <sz val="9"/>
        <rFont val="Arial"/>
        <family val="2"/>
      </rPr>
      <t xml:space="preserve"> (Bl.) A. Camus</t>
    </r>
  </si>
  <si>
    <r>
      <t>209d Lithocarpus henryi</t>
    </r>
    <r>
      <rPr>
        <sz val="9"/>
        <rFont val="Arial"/>
        <family val="2"/>
      </rPr>
      <t xml:space="preserve"> (Seem.) Rehd. </t>
    </r>
  </si>
  <si>
    <r>
      <t>209e Lithocarpus soleriana</t>
    </r>
    <r>
      <rPr>
        <sz val="9"/>
        <rFont val="Arial"/>
        <family val="2"/>
      </rPr>
      <t xml:space="preserve"> (Vidal) Rehd. </t>
    </r>
  </si>
  <si>
    <r>
      <t>209f Lithocarpus vinkii</t>
    </r>
    <r>
      <rPr>
        <sz val="9"/>
        <rFont val="Arial"/>
        <family val="2"/>
      </rPr>
      <t xml:space="preserve"> Soepadmo</t>
    </r>
  </si>
  <si>
    <r>
      <t xml:space="preserve">210. </t>
    </r>
    <r>
      <rPr>
        <i/>
        <sz val="9"/>
        <rFont val="Arial"/>
        <family val="2"/>
      </rPr>
      <t>Lonchocarpus leucanthus</t>
    </r>
    <r>
      <rPr>
        <sz val="9"/>
        <rFont val="Arial"/>
        <family val="2"/>
      </rPr>
      <t xml:space="preserve"> Burk. </t>
    </r>
  </si>
  <si>
    <r>
      <t xml:space="preserve">Syn.: </t>
    </r>
    <r>
      <rPr>
        <i/>
        <sz val="9"/>
        <rFont val="Arial"/>
        <family val="2"/>
      </rPr>
      <t>Lonchocarpus albiflorus</t>
    </r>
    <r>
      <rPr>
        <sz val="9"/>
        <rFont val="Arial"/>
        <family val="2"/>
      </rPr>
      <t xml:space="preserve"> Hassk.</t>
    </r>
  </si>
  <si>
    <r>
      <t xml:space="preserve">211. </t>
    </r>
    <r>
      <rPr>
        <i/>
        <sz val="9"/>
        <rFont val="Arial"/>
        <family val="2"/>
      </rPr>
      <t>Lophira alata</t>
    </r>
    <r>
      <rPr>
        <sz val="9"/>
        <rFont val="Arial"/>
        <family val="2"/>
      </rPr>
      <t xml:space="preserve"> Banks ex Gaertn.f. </t>
    </r>
  </si>
  <si>
    <r>
      <t xml:space="preserve">Syn.: </t>
    </r>
    <r>
      <rPr>
        <i/>
        <sz val="9"/>
        <rFont val="Arial"/>
        <family val="2"/>
      </rPr>
      <t>L. procera</t>
    </r>
    <r>
      <rPr>
        <sz val="9"/>
        <rFont val="Arial"/>
        <family val="2"/>
      </rPr>
      <t xml:space="preserve"> A. Chev. </t>
    </r>
  </si>
  <si>
    <t>ekki, eba (GB), red ironwood (GB)</t>
  </si>
  <si>
    <t>azobé (D), bongossi (D)</t>
  </si>
  <si>
    <t>azobé (D)</t>
  </si>
  <si>
    <t>azobé (CI, GH, WAN); bongossi (CAM, WAN); ekki, eba (WAN); asso, edoum, ous (CI); hendui (WAL), Kaku (GH); akélé, bang, okoa (CAM); akoga, akoura (G); aya, bonkolé (B, ZRE, RCA); (Azobé, bongossi)</t>
  </si>
  <si>
    <r>
      <t xml:space="preserve">212. </t>
    </r>
    <r>
      <rPr>
        <i/>
        <sz val="9"/>
        <rFont val="Arial"/>
        <family val="2"/>
      </rPr>
      <t>Lophopetalum</t>
    </r>
    <r>
      <rPr>
        <sz val="9"/>
        <rFont val="Arial"/>
        <family val="2"/>
      </rPr>
      <t xml:space="preserve"> spp. </t>
    </r>
  </si>
  <si>
    <r>
      <t>212a Lophopetalum beccarianum</t>
    </r>
    <r>
      <rPr>
        <sz val="9"/>
        <rFont val="Arial"/>
        <family val="2"/>
      </rPr>
      <t xml:space="preserve"> Pierre</t>
    </r>
  </si>
  <si>
    <r>
      <t>212b Lophopetalum  floribundum</t>
    </r>
    <r>
      <rPr>
        <sz val="9"/>
        <rFont val="Arial"/>
        <family val="2"/>
      </rPr>
      <t xml:space="preserve"> Wight, </t>
    </r>
    <r>
      <rPr>
        <i/>
        <sz val="9"/>
        <rFont val="Arial"/>
        <family val="2"/>
      </rPr>
      <t>L. javanicum</t>
    </r>
    <r>
      <rPr>
        <sz val="9"/>
        <rFont val="Arial"/>
        <family val="2"/>
      </rPr>
      <t xml:space="preserve"> (Zoll.) Turcz.</t>
    </r>
  </si>
  <si>
    <r>
      <t>212c Lophopetalum  multinervium</t>
    </r>
    <r>
      <rPr>
        <sz val="9"/>
        <rFont val="Arial"/>
        <family val="2"/>
      </rPr>
      <t xml:space="preserve"> Ridley</t>
    </r>
  </si>
  <si>
    <r>
      <t>212d Lophopetalum  pachyphyllum</t>
    </r>
    <r>
      <rPr>
        <sz val="9"/>
        <rFont val="Arial"/>
        <family val="2"/>
      </rPr>
      <t xml:space="preserve"> King</t>
    </r>
  </si>
  <si>
    <r>
      <t>212e Lophopetalum  pallidum</t>
    </r>
    <r>
      <rPr>
        <sz val="9"/>
        <rFont val="Arial"/>
        <family val="2"/>
      </rPr>
      <t xml:space="preserve"> M. Lawson</t>
    </r>
  </si>
  <si>
    <r>
      <t>212f Lophopetalum  rigidum</t>
    </r>
    <r>
      <rPr>
        <sz val="9"/>
        <rFont val="Arial"/>
        <family val="2"/>
      </rPr>
      <t xml:space="preserve"> Ridley</t>
    </r>
  </si>
  <si>
    <r>
      <t>212g Lophopetalum  subobovatum</t>
    </r>
    <r>
      <rPr>
        <sz val="9"/>
        <rFont val="Arial"/>
        <family val="2"/>
      </rPr>
      <t xml:space="preserve"> King, </t>
    </r>
    <r>
      <rPr>
        <i/>
        <sz val="9"/>
        <rFont val="Arial"/>
        <family val="2"/>
      </rPr>
      <t>L. wightianum</t>
    </r>
    <r>
      <rPr>
        <sz val="9"/>
        <rFont val="Arial"/>
        <family val="2"/>
      </rPr>
      <t xml:space="preserve"> Arn. </t>
    </r>
  </si>
  <si>
    <r>
      <t xml:space="preserve">213. </t>
    </r>
    <r>
      <rPr>
        <i/>
        <sz val="9"/>
        <rFont val="Arial"/>
        <family val="2"/>
      </rPr>
      <t>Lovoa trichilioides</t>
    </r>
    <r>
      <rPr>
        <sz val="9"/>
        <rFont val="Arial"/>
        <family val="2"/>
      </rPr>
      <t xml:space="preserve"> Harms </t>
    </r>
  </si>
  <si>
    <r>
      <t xml:space="preserve">Syn.: </t>
    </r>
    <r>
      <rPr>
        <i/>
        <sz val="9"/>
        <rFont val="Arial"/>
        <family val="2"/>
      </rPr>
      <t>L. klaineana</t>
    </r>
    <r>
      <rPr>
        <sz val="9"/>
        <rFont val="Arial"/>
        <family val="2"/>
      </rPr>
      <t xml:space="preserve"> Pierre es Sprague</t>
    </r>
  </si>
  <si>
    <t xml:space="preserve">African Walnut (GB), Congo wood (USA); </t>
  </si>
  <si>
    <t>Afrikanisch Nussbaum (D), bibolo (D), dibétou (D)</t>
  </si>
  <si>
    <t>Noyer d'Afrique (F), dibétou (F)</t>
  </si>
  <si>
    <t>dibétou (CI); bibolo (CAM, G); abanif, koudra, lakoa, moutchibanaie, ti-kossou (CI); dubini-biri, penkwa, tema(m)ire (GH); apop(o), Lovoa, sida (WAN), alop (CAM); bombolu, lifaki (ZRE); eyan, dominguila (G); embero, nvero (EGu); (Dibétou)</t>
  </si>
  <si>
    <r>
      <t xml:space="preserve">214. </t>
    </r>
    <r>
      <rPr>
        <i/>
        <sz val="9"/>
        <rFont val="Arial"/>
        <family val="2"/>
      </rPr>
      <t>Luehea divaricata</t>
    </r>
    <r>
      <rPr>
        <sz val="9"/>
        <rFont val="Arial"/>
        <family val="2"/>
      </rPr>
      <t xml:space="preserve"> Mart. </t>
    </r>
  </si>
  <si>
    <r>
      <t xml:space="preserve">215. </t>
    </r>
    <r>
      <rPr>
        <i/>
        <sz val="9"/>
        <rFont val="Arial"/>
        <family val="2"/>
      </rPr>
      <t>Machaerium scleroxylon</t>
    </r>
    <r>
      <rPr>
        <sz val="9"/>
        <rFont val="Arial"/>
        <family val="2"/>
      </rPr>
      <t xml:space="preserve"> Tul. </t>
    </r>
  </si>
  <si>
    <r>
      <t xml:space="preserve">216. </t>
    </r>
    <r>
      <rPr>
        <i/>
        <sz val="9"/>
        <rFont val="Arial"/>
        <family val="2"/>
      </rPr>
      <t>Maclura tinctoria</t>
    </r>
    <r>
      <rPr>
        <sz val="9"/>
        <rFont val="Arial"/>
        <family val="2"/>
      </rPr>
      <t xml:space="preserve"> (L.) D. Don ex Steud. </t>
    </r>
  </si>
  <si>
    <r>
      <t xml:space="preserve">Syn.: </t>
    </r>
    <r>
      <rPr>
        <i/>
        <sz val="9"/>
        <rFont val="Arial"/>
        <family val="2"/>
      </rPr>
      <t>Chlorophora tinctoria</t>
    </r>
    <r>
      <rPr>
        <sz val="9"/>
        <rFont val="Arial"/>
        <family val="2"/>
      </rPr>
      <t xml:space="preserve"> (L.) Gaudich.</t>
    </r>
  </si>
  <si>
    <t>tata jyva, tata-yva (PY); mora amarilla (RA); taiúva, amoreira, tatajuba, limão- rana, amarelinho, moreira, tatajiba, tajuba (BR); moral fino, sota (EC); mora (NIC); brazil, mora, morillo (CR); mora, mora amarilla, palo mora (BOL); dinde, dinde fustete, avinge, palo amarillo, palo moro, moral fustete, morita, palo de mora (CO); insira caspi, limulana (PE); mora, moral amarillo (YV); palo negro (GCA); mora, moral, palo de mora, chichiti, lun-da-e-quec, fustic, mora amarilla, moral liso, mora lisa, moral de clavo, moradilla, palo moral, moral amarillo, yaga-huil, ya-hui, tzitzi, tzitzil, chijchijtli, palo amarillo(MEX); mora, moral de loma (C); palo naranjo (E); (Fustic, moral)</t>
  </si>
  <si>
    <r>
      <t xml:space="preserve">217. </t>
    </r>
    <r>
      <rPr>
        <i/>
        <sz val="9"/>
        <rFont val="Arial"/>
        <family val="2"/>
      </rPr>
      <t>Madhuca</t>
    </r>
    <r>
      <rPr>
        <sz val="9"/>
        <rFont val="Arial"/>
        <family val="2"/>
      </rPr>
      <t xml:space="preserve"> spp</t>
    </r>
  </si>
  <si>
    <r>
      <t>217a Madhuca aspera</t>
    </r>
    <r>
      <rPr>
        <sz val="9"/>
        <rFont val="Arial"/>
        <family val="2"/>
      </rPr>
      <t xml:space="preserve"> H.J. Lam</t>
    </r>
  </si>
  <si>
    <r>
      <t>217b Madhuca bejandii</t>
    </r>
    <r>
      <rPr>
        <sz val="9"/>
        <rFont val="Arial"/>
        <family val="2"/>
      </rPr>
      <t xml:space="preserve"> Aubr</t>
    </r>
  </si>
  <si>
    <r>
      <t>217c Madhuca betis</t>
    </r>
    <r>
      <rPr>
        <sz val="9"/>
        <rFont val="Arial"/>
        <family val="2"/>
      </rPr>
      <t xml:space="preserve"> (Blanco) MacBride</t>
    </r>
  </si>
  <si>
    <r>
      <t>217d Madhuca latifolia</t>
    </r>
    <r>
      <rPr>
        <sz val="9"/>
        <rFont val="Arial"/>
        <family val="2"/>
      </rPr>
      <t xml:space="preserve"> (Roxb.) MacBride</t>
    </r>
  </si>
  <si>
    <r>
      <t>217e Madhuca longifolia</t>
    </r>
    <r>
      <rPr>
        <sz val="9"/>
        <rFont val="Arial"/>
        <family val="2"/>
      </rPr>
      <t xml:space="preserve"> (Koenig) MacBride</t>
    </r>
  </si>
  <si>
    <r>
      <t>217f Madhuca neriifolia</t>
    </r>
    <r>
      <rPr>
        <sz val="9"/>
        <rFont val="Arial"/>
        <family val="2"/>
      </rPr>
      <t xml:space="preserve"> (Moon) H.J. Lam</t>
    </r>
  </si>
  <si>
    <r>
      <t>217g Madhuca</t>
    </r>
    <r>
      <rPr>
        <sz val="9"/>
        <rFont val="Arial"/>
        <family val="2"/>
      </rPr>
      <t xml:space="preserve"> </t>
    </r>
    <r>
      <rPr>
        <i/>
        <sz val="9"/>
        <rFont val="Arial"/>
        <family val="2"/>
      </rPr>
      <t xml:space="preserve"> pasquieri</t>
    </r>
    <r>
      <rPr>
        <sz val="9"/>
        <rFont val="Arial"/>
        <family val="2"/>
      </rPr>
      <t xml:space="preserve"> (Dubard) H.J. Lam</t>
    </r>
  </si>
  <si>
    <r>
      <t>217h Madhuca philippinensis</t>
    </r>
    <r>
      <rPr>
        <sz val="9"/>
        <rFont val="Arial"/>
        <family val="2"/>
      </rPr>
      <t xml:space="preserve"> Merr.</t>
    </r>
  </si>
  <si>
    <r>
      <t>217i Madhuca  pierrei</t>
    </r>
    <r>
      <rPr>
        <sz val="9"/>
        <rFont val="Arial"/>
        <family val="2"/>
      </rPr>
      <t xml:space="preserve"> (Williams) H.J. Lam</t>
    </r>
  </si>
  <si>
    <r>
      <t>217j Madhuca sericera</t>
    </r>
    <r>
      <rPr>
        <sz val="9"/>
        <rFont val="Arial"/>
        <family val="2"/>
      </rPr>
      <t xml:space="preserve"> H.J. Lam</t>
    </r>
  </si>
  <si>
    <r>
      <t>217k Madhuca utilis</t>
    </r>
    <r>
      <rPr>
        <sz val="9"/>
        <rFont val="Arial"/>
        <family val="2"/>
      </rPr>
      <t xml:space="preserve"> (Ridley) H.J. Lam</t>
    </r>
  </si>
  <si>
    <r>
      <t xml:space="preserve">218. </t>
    </r>
    <r>
      <rPr>
        <i/>
        <sz val="9"/>
        <rFont val="Arial"/>
        <family val="2"/>
      </rPr>
      <t>Malacantha alnifolia</t>
    </r>
    <r>
      <rPr>
        <sz val="9"/>
        <rFont val="Arial"/>
        <family val="2"/>
      </rPr>
      <t xml:space="preserve"> Pierre </t>
    </r>
  </si>
  <si>
    <r>
      <t xml:space="preserve">219. </t>
    </r>
    <r>
      <rPr>
        <i/>
        <sz val="9"/>
        <rFont val="Arial"/>
        <family val="2"/>
      </rPr>
      <t>Mammea africana</t>
    </r>
    <r>
      <rPr>
        <sz val="9"/>
        <rFont val="Arial"/>
        <family val="2"/>
      </rPr>
      <t xml:space="preserve"> Sabine </t>
    </r>
  </si>
  <si>
    <r>
      <t xml:space="preserve">Syn.: </t>
    </r>
    <r>
      <rPr>
        <i/>
        <sz val="9"/>
        <rFont val="Arial"/>
        <family val="2"/>
      </rPr>
      <t>Ochrocarpus africanus</t>
    </r>
    <r>
      <rPr>
        <sz val="9"/>
        <rFont val="Arial"/>
        <family val="2"/>
      </rPr>
      <t xml:space="preserve"> (Sabine) Oliv. </t>
    </r>
  </si>
  <si>
    <t>Djimbo (CI); bom pegya (GH); ologbomidu (WAN); abotzok (CAM); oboto, ebornzork (G); m'bossi, libu (RPC); bokoli, m'boza, boliki (ZRE), (Oboto)</t>
  </si>
  <si>
    <r>
      <t xml:space="preserve">220. </t>
    </r>
    <r>
      <rPr>
        <i/>
        <sz val="9"/>
        <rFont val="Arial"/>
        <family val="2"/>
      </rPr>
      <t>Mangifera indica</t>
    </r>
    <r>
      <rPr>
        <sz val="9"/>
        <rFont val="Arial"/>
        <family val="2"/>
      </rPr>
      <t xml:space="preserve"> L., </t>
    </r>
    <r>
      <rPr>
        <i/>
        <sz val="9"/>
        <rFont val="Arial"/>
        <family val="2"/>
      </rPr>
      <t>Mangifera</t>
    </r>
    <r>
      <rPr>
        <sz val="9"/>
        <rFont val="Arial"/>
        <family val="2"/>
      </rPr>
      <t xml:space="preserve"> spp. </t>
    </r>
  </si>
  <si>
    <r>
      <t xml:space="preserve">221. </t>
    </r>
    <r>
      <rPr>
        <i/>
        <sz val="9"/>
        <rFont val="Arial"/>
        <family val="2"/>
      </rPr>
      <t>Manilkara bidentata</t>
    </r>
    <r>
      <rPr>
        <sz val="9"/>
        <rFont val="Arial"/>
        <family val="2"/>
      </rPr>
      <t xml:space="preserve"> (A.DC.) A.Chev. </t>
    </r>
  </si>
  <si>
    <r>
      <t xml:space="preserve">Syn.: </t>
    </r>
    <r>
      <rPr>
        <i/>
        <sz val="9"/>
        <rFont val="Arial"/>
        <family val="2"/>
      </rPr>
      <t>Mimusops bidentata</t>
    </r>
    <r>
      <rPr>
        <sz val="9"/>
        <rFont val="Arial"/>
        <family val="2"/>
      </rPr>
      <t xml:space="preserve"> A.DC., </t>
    </r>
    <r>
      <rPr>
        <i/>
        <sz val="9"/>
        <rFont val="Arial"/>
        <family val="2"/>
      </rPr>
      <t>Mimusops huberi</t>
    </r>
    <r>
      <rPr>
        <sz val="9"/>
        <rFont val="Arial"/>
        <family val="2"/>
      </rPr>
      <t xml:space="preserve"> Ducke, </t>
    </r>
    <r>
      <rPr>
        <i/>
        <sz val="9"/>
        <rFont val="Arial"/>
        <family val="2"/>
      </rPr>
      <t>Mimusops elata</t>
    </r>
    <r>
      <rPr>
        <sz val="9"/>
        <rFont val="Arial"/>
        <family val="2"/>
      </rPr>
      <t xml:space="preserve"> Fr.Allem., </t>
    </r>
    <r>
      <rPr>
        <i/>
        <sz val="9"/>
        <rFont val="Arial"/>
        <family val="2"/>
      </rPr>
      <t>Manilkara bidenta</t>
    </r>
    <r>
      <rPr>
        <sz val="9"/>
        <rFont val="Arial"/>
        <family val="2"/>
      </rPr>
      <t xml:space="preserve"> (A.DC.) Chev. ssp. </t>
    </r>
    <r>
      <rPr>
        <i/>
        <sz val="9"/>
        <rFont val="Arial"/>
        <family val="2"/>
      </rPr>
      <t>surinamensis</t>
    </r>
    <r>
      <rPr>
        <sz val="9"/>
        <rFont val="Arial"/>
        <family val="2"/>
      </rPr>
      <t xml:space="preserve"> (Miq.) Pennington, </t>
    </r>
    <r>
      <rPr>
        <i/>
        <sz val="9"/>
        <rFont val="Arial"/>
        <family val="2"/>
      </rPr>
      <t>Manilkara elata</t>
    </r>
    <r>
      <rPr>
        <sz val="9"/>
        <rFont val="Arial"/>
        <family val="2"/>
      </rPr>
      <t xml:space="preserve"> (Fr. Allem.) Monachino, </t>
    </r>
    <r>
      <rPr>
        <i/>
        <sz val="9"/>
        <rFont val="Arial"/>
        <family val="2"/>
      </rPr>
      <t>Manilkara huberi</t>
    </r>
    <r>
      <rPr>
        <sz val="9"/>
        <rFont val="Arial"/>
        <family val="2"/>
      </rPr>
      <t xml:space="preserve"> (Ducke) A. Chev.</t>
    </r>
  </si>
  <si>
    <r>
      <t>222.</t>
    </r>
    <r>
      <rPr>
        <i/>
        <sz val="9"/>
        <rFont val="Arial"/>
        <family val="2"/>
      </rPr>
      <t>Manilkara</t>
    </r>
    <r>
      <rPr>
        <sz val="9"/>
        <rFont val="Arial"/>
        <family val="2"/>
      </rPr>
      <t xml:space="preserve"> spp.</t>
    </r>
  </si>
  <si>
    <r>
      <t xml:space="preserve"> 222a Manilkara kauki</t>
    </r>
    <r>
      <rPr>
        <sz val="9"/>
        <rFont val="Arial"/>
        <family val="2"/>
      </rPr>
      <t xml:space="preserve"> (L.) Dubard, </t>
    </r>
  </si>
  <si>
    <r>
      <t xml:space="preserve"> 222b </t>
    </r>
    <r>
      <rPr>
        <i/>
        <sz val="9"/>
        <rFont val="Arial"/>
        <family val="2"/>
      </rPr>
      <t>Manilkara celebica</t>
    </r>
  </si>
  <si>
    <r>
      <t xml:space="preserve">223. </t>
    </r>
    <r>
      <rPr>
        <i/>
        <sz val="9"/>
        <rFont val="Arial"/>
        <family val="2"/>
      </rPr>
      <t>Mansonia altissima</t>
    </r>
    <r>
      <rPr>
        <sz val="9"/>
        <rFont val="Arial"/>
        <family val="2"/>
      </rPr>
      <t xml:space="preserve"> (A. Chev.) A. Chev. </t>
    </r>
  </si>
  <si>
    <r>
      <t xml:space="preserve">Syn.: </t>
    </r>
    <r>
      <rPr>
        <i/>
        <sz val="9"/>
        <rFont val="Arial"/>
        <family val="2"/>
      </rPr>
      <t>Achantia altissima</t>
    </r>
    <r>
      <rPr>
        <sz val="9"/>
        <rFont val="Arial"/>
        <family val="2"/>
      </rPr>
      <t xml:space="preserve"> A. Chev. </t>
    </r>
  </si>
  <si>
    <t>mansonia (GB), bété (GB)</t>
  </si>
  <si>
    <t>mansonia (D), bété (D)</t>
  </si>
  <si>
    <t>bété</t>
  </si>
  <si>
    <t>bété (CI, CAM), ofun, odo, urodo (WAN), aprono (GH), bodua (CI), (Mansonia, Béte)</t>
  </si>
  <si>
    <r>
      <t xml:space="preserve">224. </t>
    </r>
    <r>
      <rPr>
        <i/>
        <sz val="9"/>
        <rFont val="Arial"/>
        <family val="2"/>
      </rPr>
      <t>Maquira sclerophylla</t>
    </r>
    <r>
      <rPr>
        <sz val="9"/>
        <rFont val="Arial"/>
        <family val="2"/>
      </rPr>
      <t xml:space="preserve"> (Ducke) C.C. Berg (Muiratinga)</t>
    </r>
  </si>
  <si>
    <r>
      <t xml:space="preserve">Syn.: </t>
    </r>
    <r>
      <rPr>
        <i/>
        <sz val="9"/>
        <rFont val="Arial"/>
        <family val="2"/>
      </rPr>
      <t>Oldmedioperebea sclerophylla</t>
    </r>
  </si>
  <si>
    <t>muiratinga (D)</t>
  </si>
  <si>
    <t>muiratinga (BR), pau tanino, pau de indio (BR)</t>
  </si>
  <si>
    <r>
      <t xml:space="preserve">225. </t>
    </r>
    <r>
      <rPr>
        <i/>
        <sz val="9"/>
        <rFont val="Arial"/>
        <family val="2"/>
      </rPr>
      <t>Melia azedarach</t>
    </r>
    <r>
      <rPr>
        <sz val="9"/>
        <rFont val="Arial"/>
        <family val="2"/>
      </rPr>
      <t xml:space="preserve"> L.</t>
    </r>
  </si>
  <si>
    <r>
      <t xml:space="preserve">226. </t>
    </r>
    <r>
      <rPr>
        <i/>
        <sz val="9"/>
        <rFont val="Arial"/>
        <family val="2"/>
      </rPr>
      <t>Mesua ferrea</t>
    </r>
    <r>
      <rPr>
        <sz val="9"/>
        <rFont val="Arial"/>
        <family val="2"/>
      </rPr>
      <t xml:space="preserve"> L. </t>
    </r>
  </si>
  <si>
    <r>
      <t xml:space="preserve">227. </t>
    </r>
    <r>
      <rPr>
        <i/>
        <sz val="9"/>
        <rFont val="Arial"/>
        <family val="2"/>
      </rPr>
      <t>Mezilaurus</t>
    </r>
    <r>
      <rPr>
        <sz val="9"/>
        <rFont val="Arial"/>
        <family val="2"/>
      </rPr>
      <t xml:space="preserve"> spp. </t>
    </r>
  </si>
  <si>
    <r>
      <t>227a  Mezilaurus itauba</t>
    </r>
    <r>
      <rPr>
        <sz val="9"/>
        <rFont val="Arial"/>
        <family val="2"/>
      </rPr>
      <t xml:space="preserve"> (Meissn.) Taub. ex Mez</t>
    </r>
  </si>
  <si>
    <r>
      <rPr>
        <sz val="9"/>
        <rFont val="Arial"/>
        <family val="2"/>
      </rPr>
      <t xml:space="preserve">itaúba, i. preta, i. vermelha, i. amarela, louro itaúba; </t>
    </r>
    <r>
      <rPr>
        <i/>
        <sz val="9"/>
        <rFont val="Arial"/>
        <family val="2"/>
      </rPr>
      <t>M. lindaviana</t>
    </r>
    <r>
      <rPr>
        <sz val="9"/>
        <rFont val="Arial"/>
        <family val="2"/>
      </rPr>
      <t>: itaúba abacate (BR), (Itauba)</t>
    </r>
  </si>
  <si>
    <r>
      <t>227b  Mezilaurus lindaviana</t>
    </r>
    <r>
      <rPr>
        <sz val="9"/>
        <rFont val="Arial"/>
        <family val="2"/>
      </rPr>
      <t xml:space="preserve"> Schw. &amp; Mez</t>
    </r>
  </si>
  <si>
    <r>
      <t xml:space="preserve">228. </t>
    </r>
    <r>
      <rPr>
        <i/>
        <sz val="9"/>
        <rFont val="Arial"/>
        <family val="2"/>
      </rPr>
      <t>Microberlinia brazzavillensis</t>
    </r>
    <r>
      <rPr>
        <sz val="9"/>
        <rFont val="Arial"/>
        <family val="2"/>
      </rPr>
      <t xml:space="preserve"> A. Chev., </t>
    </r>
    <r>
      <rPr>
        <i/>
        <sz val="9"/>
        <rFont val="Arial"/>
        <family val="2"/>
      </rPr>
      <t>M. bisulcata</t>
    </r>
    <r>
      <rPr>
        <sz val="9"/>
        <rFont val="Arial"/>
        <family val="2"/>
      </rPr>
      <t xml:space="preserve"> A. Chev. </t>
    </r>
  </si>
  <si>
    <t>zebrano, zingana (D)</t>
  </si>
  <si>
    <t>zebrano, zingana (G, CAM), amouk, allen ele (CAM), izingana (G), enuk-enug (EGu), (Zebrano)</t>
  </si>
  <si>
    <r>
      <t xml:space="preserve">229. </t>
    </r>
    <r>
      <rPr>
        <i/>
        <sz val="9"/>
        <rFont val="Arial"/>
        <family val="2"/>
      </rPr>
      <t>Mildbraediodendron excelsum</t>
    </r>
    <r>
      <rPr>
        <sz val="9"/>
        <rFont val="Arial"/>
        <family val="2"/>
      </rPr>
      <t xml:space="preserve"> Harms </t>
    </r>
  </si>
  <si>
    <r>
      <t xml:space="preserve">230. </t>
    </r>
    <r>
      <rPr>
        <i/>
        <sz val="9"/>
        <rFont val="Arial"/>
        <family val="2"/>
      </rPr>
      <t>Milicia excelsa</t>
    </r>
    <r>
      <rPr>
        <sz val="9"/>
        <rFont val="Arial"/>
        <family val="2"/>
      </rPr>
      <t xml:space="preserve"> (Welw.) C.C. Berg </t>
    </r>
  </si>
  <si>
    <r>
      <t xml:space="preserve"> Syn.: </t>
    </r>
    <r>
      <rPr>
        <i/>
        <sz val="9"/>
        <rFont val="Arial"/>
        <family val="2"/>
      </rPr>
      <t>Chlorophora excelsa</t>
    </r>
    <r>
      <rPr>
        <sz val="9"/>
        <rFont val="Arial"/>
        <family val="2"/>
      </rPr>
      <t xml:space="preserve"> (Welw.) Benth., </t>
    </r>
    <r>
      <rPr>
        <i/>
        <sz val="9"/>
        <rFont val="Arial"/>
        <family val="2"/>
      </rPr>
      <t>Morus excelsa</t>
    </r>
    <r>
      <rPr>
        <sz val="9"/>
        <rFont val="Arial"/>
        <family val="2"/>
      </rPr>
      <t xml:space="preserve"> Welw. </t>
    </r>
  </si>
  <si>
    <t xml:space="preserve">Iroko </t>
  </si>
  <si>
    <t>Iroko (NL, WAN), Kambala (G, RPC, ZRE), Odum (GH, CI), Abang, Bang (CAM), Amoreira (ANG), Chamfutu (MOC), Semli (WAL, LB), Rokko (WAN), Lusanga (ZRE), (Iroko, kambala)</t>
  </si>
  <si>
    <r>
      <t xml:space="preserve">231. </t>
    </r>
    <r>
      <rPr>
        <i/>
        <sz val="9"/>
        <rFont val="Arial"/>
        <family val="2"/>
      </rPr>
      <t>Millettia laurentii</t>
    </r>
    <r>
      <rPr>
        <sz val="9"/>
        <rFont val="Arial"/>
        <family val="2"/>
      </rPr>
      <t xml:space="preserve"> De Wild.</t>
    </r>
  </si>
  <si>
    <t>wengé</t>
  </si>
  <si>
    <t>wengé (B, NL, ZRE), nson-so (G), awong (CAM), n'toko, n'gondou (RPC), dikela, kiboto, mboto, monkonge, mundambi, bokonge, tshikalakala (ZRE),  (Wengé)</t>
  </si>
  <si>
    <r>
      <t xml:space="preserve">232. </t>
    </r>
    <r>
      <rPr>
        <i/>
        <sz val="9"/>
        <rFont val="Arial"/>
        <family val="2"/>
      </rPr>
      <t>Millettia stuhlmannii</t>
    </r>
    <r>
      <rPr>
        <sz val="9"/>
        <rFont val="Arial"/>
        <family val="2"/>
      </rPr>
      <t xml:space="preserve"> Taub. </t>
    </r>
  </si>
  <si>
    <t>panga panga</t>
  </si>
  <si>
    <t>panga panga (EAf), jambire (MOC), mpande, partridge wood (EAT), (Panga panga)</t>
  </si>
  <si>
    <r>
      <t xml:space="preserve">233. </t>
    </r>
    <r>
      <rPr>
        <i/>
        <sz val="9"/>
        <rFont val="Arial"/>
        <family val="2"/>
      </rPr>
      <t>Minquartia guianensis</t>
    </r>
    <r>
      <rPr>
        <sz val="9"/>
        <rFont val="Arial"/>
        <family val="2"/>
      </rPr>
      <t xml:space="preserve"> Aublet </t>
    </r>
  </si>
  <si>
    <r>
      <t xml:space="preserve">incl. </t>
    </r>
    <r>
      <rPr>
        <i/>
        <sz val="9"/>
        <rFont val="Arial"/>
        <family val="2"/>
      </rPr>
      <t>Minquartia punctata</t>
    </r>
    <r>
      <rPr>
        <sz val="9"/>
        <rFont val="Arial"/>
        <family val="2"/>
      </rPr>
      <t xml:space="preserve"> (Radlk.) Sleumer.</t>
    </r>
  </si>
  <si>
    <r>
      <t xml:space="preserve">234. </t>
    </r>
    <r>
      <rPr>
        <i/>
        <sz val="9"/>
        <rFont val="Arial"/>
        <family val="2"/>
      </rPr>
      <t xml:space="preserve">Mitragyna spp. </t>
    </r>
  </si>
  <si>
    <r>
      <t xml:space="preserve">Syn.: M. macrophylla Hiern earlier maintained under </t>
    </r>
    <r>
      <rPr>
        <i/>
        <sz val="9"/>
        <rFont val="Arial"/>
        <family val="2"/>
      </rPr>
      <t>Hallea</t>
    </r>
    <r>
      <rPr>
        <sz val="9"/>
        <rFont val="Arial"/>
        <family val="2"/>
      </rPr>
      <t xml:space="preserve"> spp</t>
    </r>
  </si>
  <si>
    <t xml:space="preserve">abura </t>
  </si>
  <si>
    <t>abura</t>
  </si>
  <si>
    <t xml:space="preserve">abura, bahia </t>
  </si>
  <si>
    <t>abura (GH), bahia (B, CI), elelome (CAM), subaha (GH), vuku (CI), woda (ETH)</t>
  </si>
  <si>
    <r>
      <t>234a  Mitragyna stipulosa</t>
    </r>
    <r>
      <rPr>
        <sz val="9"/>
        <rFont val="Arial"/>
        <family val="2"/>
      </rPr>
      <t xml:space="preserve"> O. Kuntze (Abura)</t>
    </r>
  </si>
  <si>
    <r>
      <t>234b Mitragyna ciliata</t>
    </r>
    <r>
      <rPr>
        <sz val="9"/>
        <rFont val="Arial"/>
        <family val="2"/>
      </rPr>
      <t xml:space="preserve"> Aubrév. &amp; Pellegr.</t>
    </r>
  </si>
  <si>
    <r>
      <t xml:space="preserve">235. </t>
    </r>
    <r>
      <rPr>
        <i/>
        <sz val="9"/>
        <rFont val="Arial"/>
        <family val="2"/>
      </rPr>
      <t>Mouriri</t>
    </r>
    <r>
      <rPr>
        <sz val="9"/>
        <rFont val="Arial"/>
        <family val="2"/>
      </rPr>
      <t xml:space="preserve"> spp.</t>
    </r>
  </si>
  <si>
    <r>
      <t xml:space="preserve">236. </t>
    </r>
    <r>
      <rPr>
        <i/>
        <sz val="9"/>
        <rFont val="Arial"/>
        <family val="2"/>
      </rPr>
      <t>Myrcianthes pungens</t>
    </r>
    <r>
      <rPr>
        <sz val="9"/>
        <rFont val="Arial"/>
        <family val="2"/>
      </rPr>
      <t xml:space="preserve"> (Berg.) Legrand </t>
    </r>
  </si>
  <si>
    <r>
      <t xml:space="preserve">237. </t>
    </r>
    <r>
      <rPr>
        <i/>
        <sz val="9"/>
        <rFont val="Arial"/>
        <family val="2"/>
      </rPr>
      <t>Myristica</t>
    </r>
    <r>
      <rPr>
        <sz val="9"/>
        <rFont val="Arial"/>
        <family val="2"/>
      </rPr>
      <t xml:space="preserve"> spp.</t>
    </r>
  </si>
  <si>
    <r>
      <t>237a Myristica buchneriana</t>
    </r>
    <r>
      <rPr>
        <sz val="9"/>
        <rFont val="Arial"/>
        <family val="2"/>
      </rPr>
      <t xml:space="preserve"> Warb</t>
    </r>
  </si>
  <si>
    <r>
      <t>237b Myristica elliptica</t>
    </r>
    <r>
      <rPr>
        <sz val="9"/>
        <rFont val="Arial"/>
        <family val="2"/>
      </rPr>
      <t xml:space="preserve"> Wallich ex Hook.f. &amp; Thomson</t>
    </r>
  </si>
  <si>
    <r>
      <t>237c Myristica gigantea</t>
    </r>
    <r>
      <rPr>
        <sz val="9"/>
        <rFont val="Arial"/>
        <family val="2"/>
      </rPr>
      <t xml:space="preserve"> King</t>
    </r>
  </si>
  <si>
    <r>
      <t>237d Myristica iners</t>
    </r>
    <r>
      <rPr>
        <sz val="9"/>
        <rFont val="Arial"/>
        <family val="2"/>
      </rPr>
      <t xml:space="preserve"> Blume</t>
    </r>
  </si>
  <si>
    <r>
      <t>237e Myristica lowiana</t>
    </r>
    <r>
      <rPr>
        <sz val="9"/>
        <rFont val="Arial"/>
        <family val="2"/>
      </rPr>
      <t xml:space="preserve"> King</t>
    </r>
  </si>
  <si>
    <r>
      <t>237f Myristica maingayi</t>
    </r>
    <r>
      <rPr>
        <sz val="9"/>
        <rFont val="Arial"/>
        <family val="2"/>
      </rPr>
      <t xml:space="preserve"> Hook.f.</t>
    </r>
  </si>
  <si>
    <r>
      <t>237g Myristica maxima</t>
    </r>
    <r>
      <rPr>
        <sz val="9"/>
        <rFont val="Arial"/>
        <family val="2"/>
      </rPr>
      <t xml:space="preserve"> Warb</t>
    </r>
  </si>
  <si>
    <r>
      <t>237h Myristica  simiarum</t>
    </r>
    <r>
      <rPr>
        <sz val="9"/>
        <rFont val="Arial"/>
        <family val="2"/>
      </rPr>
      <t xml:space="preserve"> A.DC</t>
    </r>
  </si>
  <si>
    <r>
      <t xml:space="preserve">238. </t>
    </r>
    <r>
      <rPr>
        <i/>
        <sz val="9"/>
        <rFont val="Arial"/>
        <family val="2"/>
      </rPr>
      <t>Myrocarpus frondosus</t>
    </r>
    <r>
      <rPr>
        <sz val="9"/>
        <rFont val="Arial"/>
        <family val="2"/>
      </rPr>
      <t xml:space="preserve"> Fr. Allem</t>
    </r>
  </si>
  <si>
    <r>
      <t xml:space="preserve">239. </t>
    </r>
    <r>
      <rPr>
        <i/>
        <sz val="9"/>
        <rFont val="Arial"/>
        <family val="2"/>
      </rPr>
      <t>Myroxylon spp.</t>
    </r>
    <r>
      <rPr>
        <sz val="9"/>
        <rFont val="Arial"/>
        <family val="2"/>
      </rPr>
      <t xml:space="preserve"> </t>
    </r>
  </si>
  <si>
    <r>
      <t>239a Myroxylon balsamum</t>
    </r>
    <r>
      <rPr>
        <sz val="9"/>
        <rFont val="Arial"/>
        <family val="2"/>
      </rPr>
      <t xml:space="preserve"> Harms</t>
    </r>
  </si>
  <si>
    <r>
      <t>239b Myroxylon. peruiferum</t>
    </r>
    <r>
      <rPr>
        <sz val="9"/>
        <rFont val="Arial"/>
        <family val="2"/>
      </rPr>
      <t xml:space="preserve"> L. </t>
    </r>
  </si>
  <si>
    <r>
      <t xml:space="preserve">240. </t>
    </r>
    <r>
      <rPr>
        <i/>
        <sz val="9"/>
        <rFont val="Arial"/>
        <family val="2"/>
      </rPr>
      <t>Nauclea diderrichii</t>
    </r>
    <r>
      <rPr>
        <sz val="9"/>
        <rFont val="Arial"/>
        <family val="2"/>
      </rPr>
      <t xml:space="preserve"> Merrill </t>
    </r>
  </si>
  <si>
    <r>
      <t xml:space="preserve">Syn.: </t>
    </r>
    <r>
      <rPr>
        <i/>
        <sz val="9"/>
        <rFont val="Arial"/>
        <family val="2"/>
      </rPr>
      <t>N. trillesii</t>
    </r>
    <r>
      <rPr>
        <sz val="9"/>
        <rFont val="Arial"/>
        <family val="2"/>
      </rPr>
      <t xml:space="preserve"> Merill, </t>
    </r>
    <r>
      <rPr>
        <i/>
        <sz val="9"/>
        <rFont val="Arial"/>
        <family val="2"/>
      </rPr>
      <t>N. badi</t>
    </r>
    <r>
      <rPr>
        <sz val="9"/>
        <rFont val="Arial"/>
        <family val="2"/>
      </rPr>
      <t xml:space="preserve"> Aubrév., </t>
    </r>
    <r>
      <rPr>
        <i/>
        <sz val="9"/>
        <rFont val="Arial"/>
        <family val="2"/>
      </rPr>
      <t>Sarcocephalus diderrichii</t>
    </r>
    <r>
      <rPr>
        <sz val="9"/>
        <rFont val="Arial"/>
        <family val="2"/>
      </rPr>
      <t xml:space="preserve"> De Wild. &amp; Th. Dur., </t>
    </r>
    <r>
      <rPr>
        <i/>
        <sz val="9"/>
        <rFont val="Arial"/>
        <family val="2"/>
      </rPr>
      <t>S. trillesii</t>
    </r>
    <r>
      <rPr>
        <sz val="9"/>
        <rFont val="Arial"/>
        <family val="2"/>
      </rPr>
      <t xml:space="preserve"> Pierre, </t>
    </r>
    <r>
      <rPr>
        <i/>
        <sz val="9"/>
        <rFont val="Arial"/>
        <family val="2"/>
      </rPr>
      <t>S. badi</t>
    </r>
    <r>
      <rPr>
        <sz val="9"/>
        <rFont val="Arial"/>
        <family val="2"/>
      </rPr>
      <t xml:space="preserve"> Aubrév., </t>
    </r>
    <r>
      <rPr>
        <i/>
        <sz val="9"/>
        <rFont val="Arial"/>
        <family val="2"/>
      </rPr>
      <t>S. xanthoxylon</t>
    </r>
    <r>
      <rPr>
        <sz val="9"/>
        <rFont val="Arial"/>
        <family val="2"/>
      </rPr>
      <t xml:space="preserve"> A. Chev.</t>
    </r>
  </si>
  <si>
    <t>opepe (GB)</t>
  </si>
  <si>
    <t>bilinga (D)</t>
  </si>
  <si>
    <t>bilinga (F)</t>
  </si>
  <si>
    <t>bilinga (G, NL, EGU), opepe (WAN, B), badi, sibo, bedo, ekusamba (CI), kusia (GH), akondok, eke, aloma (CAM), bonkangu, gulu maza (ANG, ZRE), mokese (UBA), kilingi (EAU), (Bilinga)</t>
  </si>
  <si>
    <r>
      <t xml:space="preserve">241. </t>
    </r>
    <r>
      <rPr>
        <i/>
        <sz val="9"/>
        <rFont val="Arial"/>
        <family val="2"/>
      </rPr>
      <t>Nectandra lanceolata</t>
    </r>
    <r>
      <rPr>
        <sz val="9"/>
        <rFont val="Arial"/>
        <family val="2"/>
      </rPr>
      <t xml:space="preserve"> Nees</t>
    </r>
  </si>
  <si>
    <r>
      <t xml:space="preserve">Syn.: </t>
    </r>
    <r>
      <rPr>
        <i/>
        <sz val="9"/>
        <rFont val="Arial"/>
        <family val="2"/>
      </rPr>
      <t>Nectandra lanceolata</t>
    </r>
    <r>
      <rPr>
        <sz val="9"/>
        <rFont val="Arial"/>
        <family val="2"/>
      </rPr>
      <t xml:space="preserve"> Nees var. </t>
    </r>
    <r>
      <rPr>
        <i/>
        <sz val="9"/>
        <rFont val="Arial"/>
        <family val="2"/>
      </rPr>
      <t>grandifolia</t>
    </r>
    <r>
      <rPr>
        <sz val="9"/>
        <rFont val="Arial"/>
        <family val="2"/>
      </rPr>
      <t xml:space="preserve"> Mez, </t>
    </r>
    <r>
      <rPr>
        <i/>
        <sz val="9"/>
        <rFont val="Arial"/>
        <family val="2"/>
      </rPr>
      <t>Nectandra lanceolata Nees var. parvifolia</t>
    </r>
    <r>
      <rPr>
        <sz val="9"/>
        <rFont val="Arial"/>
        <family val="2"/>
      </rPr>
      <t xml:space="preserve"> Mez, </t>
    </r>
    <r>
      <rPr>
        <i/>
        <sz val="9"/>
        <rFont val="Arial"/>
        <family val="2"/>
      </rPr>
      <t>Nectandra lanceolata</t>
    </r>
    <r>
      <rPr>
        <sz val="9"/>
        <rFont val="Arial"/>
        <family val="2"/>
      </rPr>
      <t xml:space="preserve"> Nees var.</t>
    </r>
    <r>
      <rPr>
        <i/>
        <sz val="9"/>
        <rFont val="Arial"/>
        <family val="2"/>
      </rPr>
      <t>paraguariensis</t>
    </r>
    <r>
      <rPr>
        <sz val="9"/>
        <rFont val="Arial"/>
        <family val="2"/>
      </rPr>
      <t xml:space="preserve"> Hassler. </t>
    </r>
  </si>
  <si>
    <r>
      <t xml:space="preserve">242. </t>
    </r>
    <r>
      <rPr>
        <i/>
        <sz val="9"/>
        <rFont val="Arial"/>
        <family val="2"/>
      </rPr>
      <t>Nectandra megapotamica</t>
    </r>
    <r>
      <rPr>
        <sz val="9"/>
        <rFont val="Arial"/>
        <family val="2"/>
      </rPr>
      <t xml:space="preserve"> (Sprengel) Mez </t>
    </r>
  </si>
  <si>
    <r>
      <t xml:space="preserve">Syn.: </t>
    </r>
    <r>
      <rPr>
        <i/>
        <sz val="9"/>
        <rFont val="Arial"/>
        <family val="2"/>
      </rPr>
      <t>Tetranthera megapotamica</t>
    </r>
    <r>
      <rPr>
        <sz val="9"/>
        <rFont val="Arial"/>
        <family val="2"/>
      </rPr>
      <t xml:space="preserve"> Sprengel, </t>
    </r>
    <r>
      <rPr>
        <i/>
        <sz val="9"/>
        <rFont val="Arial"/>
        <family val="2"/>
      </rPr>
      <t>Nectandra saligna</t>
    </r>
    <r>
      <rPr>
        <sz val="9"/>
        <rFont val="Arial"/>
        <family val="2"/>
      </rPr>
      <t xml:space="preserve"> Nees, </t>
    </r>
    <r>
      <rPr>
        <i/>
        <sz val="9"/>
        <rFont val="Arial"/>
        <family val="2"/>
      </rPr>
      <t>Oreodaphne tweediei Meissner var. cymulosa</t>
    </r>
    <r>
      <rPr>
        <sz val="9"/>
        <rFont val="Arial"/>
        <family val="2"/>
      </rPr>
      <t xml:space="preserve"> Meissner, </t>
    </r>
    <r>
      <rPr>
        <i/>
        <sz val="9"/>
        <rFont val="Arial"/>
        <family val="2"/>
      </rPr>
      <t>Nectandra saligna</t>
    </r>
    <r>
      <rPr>
        <sz val="9"/>
        <rFont val="Arial"/>
        <family val="2"/>
      </rPr>
      <t xml:space="preserve"> Nees var.</t>
    </r>
    <r>
      <rPr>
        <i/>
        <sz val="9"/>
        <rFont val="Arial"/>
        <family val="2"/>
      </rPr>
      <t>obscura</t>
    </r>
    <r>
      <rPr>
        <sz val="9"/>
        <rFont val="Arial"/>
        <family val="2"/>
      </rPr>
      <t xml:space="preserve"> Meissner, </t>
    </r>
    <r>
      <rPr>
        <i/>
        <sz val="9"/>
        <rFont val="Arial"/>
        <family val="2"/>
      </rPr>
      <t>Nectandra racemifera</t>
    </r>
    <r>
      <rPr>
        <sz val="9"/>
        <rFont val="Arial"/>
        <family val="2"/>
      </rPr>
      <t xml:space="preserve"> Meissner, </t>
    </r>
    <r>
      <rPr>
        <i/>
        <sz val="9"/>
        <rFont val="Arial"/>
        <family val="2"/>
      </rPr>
      <t>Nectandra tweediei</t>
    </r>
    <r>
      <rPr>
        <sz val="9"/>
        <rFont val="Arial"/>
        <family val="2"/>
      </rPr>
      <t xml:space="preserve"> (Meissner) Mez, </t>
    </r>
    <r>
      <rPr>
        <i/>
        <sz val="9"/>
        <rFont val="Arial"/>
        <family val="2"/>
      </rPr>
      <t>Nectandra briquetii</t>
    </r>
    <r>
      <rPr>
        <sz val="9"/>
        <rFont val="Arial"/>
        <family val="2"/>
      </rPr>
      <t xml:space="preserve"> Hassl.,</t>
    </r>
    <r>
      <rPr>
        <i/>
        <sz val="9"/>
        <rFont val="Arial"/>
        <family val="2"/>
      </rPr>
      <t>Nectandra membranacea</t>
    </r>
    <r>
      <rPr>
        <sz val="9"/>
        <rFont val="Arial"/>
        <family val="2"/>
      </rPr>
      <t xml:space="preserve"> Hassl., </t>
    </r>
    <r>
      <rPr>
        <i/>
        <sz val="9"/>
        <rFont val="Arial"/>
        <family val="2"/>
      </rPr>
      <t>Nectandra membranacea</t>
    </r>
    <r>
      <rPr>
        <sz val="9"/>
        <rFont val="Arial"/>
        <family val="2"/>
      </rPr>
      <t xml:space="preserve"> Hassl. var.</t>
    </r>
    <r>
      <rPr>
        <i/>
        <sz val="9"/>
        <rFont val="Arial"/>
        <family val="2"/>
      </rPr>
      <t>saligna</t>
    </r>
    <r>
      <rPr>
        <sz val="9"/>
        <rFont val="Arial"/>
        <family val="2"/>
      </rPr>
      <t xml:space="preserve"> (Nees) Hassl., </t>
    </r>
    <r>
      <rPr>
        <i/>
        <sz val="9"/>
        <rFont val="Arial"/>
        <family val="2"/>
      </rPr>
      <t>N. membranacea</t>
    </r>
    <r>
      <rPr>
        <sz val="9"/>
        <rFont val="Arial"/>
        <family val="2"/>
      </rPr>
      <t xml:space="preserve"> Hassl. var. </t>
    </r>
    <r>
      <rPr>
        <i/>
        <sz val="9"/>
        <rFont val="Arial"/>
        <family val="2"/>
      </rPr>
      <t>saligna</t>
    </r>
    <r>
      <rPr>
        <sz val="9"/>
        <rFont val="Arial"/>
        <family val="2"/>
      </rPr>
      <t xml:space="preserve"> (Nees) Hassl. forma </t>
    </r>
    <r>
      <rPr>
        <i/>
        <sz val="9"/>
        <rFont val="Arial"/>
        <family val="2"/>
      </rPr>
      <t>floribunda</t>
    </r>
    <r>
      <rPr>
        <sz val="9"/>
        <rFont val="Arial"/>
        <family val="2"/>
      </rPr>
      <t xml:space="preserve"> Hassl. </t>
    </r>
  </si>
  <si>
    <r>
      <t xml:space="preserve">243. </t>
    </r>
    <r>
      <rPr>
        <i/>
        <sz val="9"/>
        <rFont val="Arial"/>
        <family val="2"/>
      </rPr>
      <t>Neobalanocarpus heimii</t>
    </r>
    <r>
      <rPr>
        <sz val="9"/>
        <rFont val="Arial"/>
        <family val="2"/>
      </rPr>
      <t xml:space="preserve"> (King) Ashton </t>
    </r>
  </si>
  <si>
    <r>
      <t xml:space="preserve">Syn.: </t>
    </r>
    <r>
      <rPr>
        <i/>
        <sz val="9"/>
        <rFont val="Arial"/>
        <family val="2"/>
      </rPr>
      <t>Balanocarpus heimii</t>
    </r>
    <r>
      <rPr>
        <sz val="9"/>
        <rFont val="Arial"/>
        <family val="2"/>
      </rPr>
      <t xml:space="preserve"> King, </t>
    </r>
    <r>
      <rPr>
        <i/>
        <sz val="9"/>
        <rFont val="Arial"/>
        <family val="2"/>
      </rPr>
      <t>B. wrayi</t>
    </r>
    <r>
      <rPr>
        <sz val="9"/>
        <rFont val="Arial"/>
        <family val="2"/>
      </rPr>
      <t xml:space="preserve"> King, </t>
    </r>
    <r>
      <rPr>
        <i/>
        <sz val="9"/>
        <rFont val="Arial"/>
        <family val="2"/>
      </rPr>
      <t>B. accuminatus</t>
    </r>
    <r>
      <rPr>
        <sz val="9"/>
        <rFont val="Arial"/>
        <family val="2"/>
      </rPr>
      <t xml:space="preserve"> Heim. Trade and local names: chengal (D, GB, NL, MAL), chingal, penak (MAL), takien chan (T)</t>
    </r>
  </si>
  <si>
    <t>chengal (GB)</t>
  </si>
  <si>
    <t>chengal (D)</t>
  </si>
  <si>
    <t>chengal (NL, MAL), chingal, penak (MAL), takien chan (T), (Chengal)</t>
  </si>
  <si>
    <r>
      <t xml:space="preserve">244. </t>
    </r>
    <r>
      <rPr>
        <i/>
        <sz val="9"/>
        <rFont val="Arial"/>
        <family val="2"/>
      </rPr>
      <t>Nesogordonia papaverifera</t>
    </r>
    <r>
      <rPr>
        <sz val="9"/>
        <rFont val="Arial"/>
        <family val="2"/>
      </rPr>
      <t xml:space="preserve"> (A. Chev.) R. Capuron </t>
    </r>
  </si>
  <si>
    <r>
      <t xml:space="preserve">Syn.: </t>
    </r>
    <r>
      <rPr>
        <i/>
        <sz val="9"/>
        <rFont val="Arial"/>
        <family val="2"/>
      </rPr>
      <t>Cistanthera papaverifera</t>
    </r>
    <r>
      <rPr>
        <sz val="9"/>
        <rFont val="Arial"/>
        <family val="2"/>
      </rPr>
      <t xml:space="preserve"> A. Chev. Trade and local names: kotibé (CI, B), danta (GB, GH, NL, WAN), kissinhungo (ANG), ahia, baka (CI), olborbora (G), akuma, apru, epro (GH), ovoué (CAM), tsanva (RPC), otutun (WAN), naougua (ZRE).</t>
    </r>
  </si>
  <si>
    <t>danta (GB)</t>
  </si>
  <si>
    <t>kotibé (CI, B), danta (GH, NL, WAN), kissinhungo (ANG), ahia, baka (CI), olborbora (G), akuma, apru, epro (GH), ovoué (CAM), tsanva (RPC), otutun (WAN), naougua (ZRE), (Kotibé)</t>
  </si>
  <si>
    <r>
      <t xml:space="preserve">245. </t>
    </r>
    <r>
      <rPr>
        <i/>
        <sz val="9"/>
        <rFont val="Arial"/>
        <family val="2"/>
      </rPr>
      <t>Nothaphoebe</t>
    </r>
    <r>
      <rPr>
        <sz val="9"/>
        <rFont val="Arial"/>
        <family val="2"/>
      </rPr>
      <t xml:space="preserve"> spp. </t>
    </r>
  </si>
  <si>
    <r>
      <t xml:space="preserve">246. </t>
    </r>
    <r>
      <rPr>
        <i/>
        <sz val="9"/>
        <rFont val="Arial"/>
        <family val="2"/>
      </rPr>
      <t>Nothofagus</t>
    </r>
    <r>
      <rPr>
        <sz val="9"/>
        <rFont val="Arial"/>
        <family val="2"/>
      </rPr>
      <t xml:space="preserve"> spp. </t>
    </r>
  </si>
  <si>
    <r>
      <t>246a Nothofagus dombeyi</t>
    </r>
    <r>
      <rPr>
        <sz val="9"/>
        <rFont val="Arial"/>
        <family val="2"/>
      </rPr>
      <t xml:space="preserve"> (Mirb.) Oerst</t>
    </r>
  </si>
  <si>
    <t>coigue (D); Feuerland-Kirsche (D)</t>
  </si>
  <si>
    <t>coigue (RCH, RA)</t>
  </si>
  <si>
    <r>
      <t>246b Nothofagus procera</t>
    </r>
    <r>
      <rPr>
        <sz val="9"/>
        <rFont val="Arial"/>
        <family val="2"/>
      </rPr>
      <t xml:space="preserve"> (Poepp. &amp; Endl.) Oerst. (Syn.: </t>
    </r>
    <r>
      <rPr>
        <i/>
        <sz val="9"/>
        <rFont val="Arial"/>
        <family val="2"/>
      </rPr>
      <t>N. nervosa</t>
    </r>
    <r>
      <rPr>
        <sz val="9"/>
        <rFont val="Arial"/>
        <family val="2"/>
      </rPr>
      <t xml:space="preserve"> (Phil.) Dim. &amp; Mil.), Nothofagus  procera (Poepp. &amp; Endl.) Oerst. (Syn.: N. alpina (Poepp. &amp; Endl.) Oerst, Fagus procera Poepp. &amp; Endl.)</t>
    </r>
  </si>
  <si>
    <t>Chilean "beech", South American "beech" (USA); rauli (GB)</t>
  </si>
  <si>
    <t>rauli (D)</t>
  </si>
  <si>
    <t>rauli (RA, RCH)</t>
  </si>
  <si>
    <r>
      <t>246c Nothofagus obliqua</t>
    </r>
    <r>
      <rPr>
        <sz val="9"/>
        <rFont val="Arial"/>
        <family val="2"/>
      </rPr>
      <t xml:space="preserve"> (Mirb.) Oerst. (Syn.: </t>
    </r>
    <r>
      <rPr>
        <i/>
        <sz val="9"/>
        <rFont val="Arial"/>
        <family val="2"/>
      </rPr>
      <t>N. obliqua</t>
    </r>
    <r>
      <rPr>
        <sz val="9"/>
        <rFont val="Arial"/>
        <family val="2"/>
      </rPr>
      <t xml:space="preserve"> Bl.)</t>
    </r>
  </si>
  <si>
    <t>roble, pellin, roble pellin (D)</t>
  </si>
  <si>
    <t>roble, pellin, roble pellin (RCH, RA)</t>
  </si>
  <si>
    <r>
      <t>246d Nothofagus  pumilio</t>
    </r>
    <r>
      <rPr>
        <sz val="9"/>
        <rFont val="Arial"/>
        <family val="2"/>
      </rPr>
      <t xml:space="preserve"> (Poepp. &amp; Endl.) Krasser (Syn.: </t>
    </r>
    <r>
      <rPr>
        <i/>
        <sz val="9"/>
        <rFont val="Arial"/>
        <family val="2"/>
      </rPr>
      <t>Fagus pumilio</t>
    </r>
    <r>
      <rPr>
        <sz val="9"/>
        <rFont val="Arial"/>
        <family val="2"/>
      </rPr>
      <t xml:space="preserve"> Poepp. &amp; Endl.)</t>
    </r>
  </si>
  <si>
    <t>lenga, roble blanco (D)</t>
  </si>
  <si>
    <t>lenga, roble blanco (RCH, RA)</t>
  </si>
  <si>
    <r>
      <t xml:space="preserve">247. </t>
    </r>
    <r>
      <rPr>
        <i/>
        <sz val="9"/>
        <rFont val="Arial"/>
        <family val="2"/>
      </rPr>
      <t>Nothofagus menziesii</t>
    </r>
    <r>
      <rPr>
        <sz val="9"/>
        <rFont val="Arial"/>
        <family val="2"/>
      </rPr>
      <t xml:space="preserve"> Oerst. </t>
    </r>
  </si>
  <si>
    <r>
      <t xml:space="preserve">Syn.: </t>
    </r>
    <r>
      <rPr>
        <i/>
        <sz val="9"/>
        <rFont val="Arial"/>
        <family val="2"/>
      </rPr>
      <t>Fagus menziesii</t>
    </r>
    <r>
      <rPr>
        <sz val="9"/>
        <rFont val="Arial"/>
        <family val="2"/>
      </rPr>
      <t xml:space="preserve"> Hook.</t>
    </r>
  </si>
  <si>
    <r>
      <t xml:space="preserve">248. </t>
    </r>
    <r>
      <rPr>
        <i/>
        <sz val="9"/>
        <rFont val="Arial"/>
        <family val="2"/>
      </rPr>
      <t>Nyssa</t>
    </r>
    <r>
      <rPr>
        <sz val="9"/>
        <rFont val="Arial"/>
        <family val="2"/>
      </rPr>
      <t xml:space="preserve"> spp.</t>
    </r>
  </si>
  <si>
    <r>
      <t>248a Nyssa aquatica</t>
    </r>
    <r>
      <rPr>
        <sz val="9"/>
        <rFont val="Arial"/>
        <family val="2"/>
      </rPr>
      <t xml:space="preserve"> L. </t>
    </r>
  </si>
  <si>
    <r>
      <t xml:space="preserve">248b Nyssa ogeche </t>
    </r>
    <r>
      <rPr>
        <sz val="9"/>
        <rFont val="Arial"/>
        <family val="2"/>
      </rPr>
      <t xml:space="preserve">Batr. </t>
    </r>
  </si>
  <si>
    <r>
      <t>248c Nyssa sylvatica</t>
    </r>
    <r>
      <rPr>
        <sz val="9"/>
        <rFont val="Arial"/>
        <family val="2"/>
      </rPr>
      <t xml:space="preserve"> Marsh </t>
    </r>
  </si>
  <si>
    <r>
      <t xml:space="preserve">249. </t>
    </r>
    <r>
      <rPr>
        <i/>
        <sz val="9"/>
        <rFont val="Arial"/>
        <family val="2"/>
      </rPr>
      <t>Ochanostachys amentacea</t>
    </r>
    <r>
      <rPr>
        <sz val="9"/>
        <rFont val="Arial"/>
        <family val="2"/>
      </rPr>
      <t xml:space="preserve"> Masters </t>
    </r>
  </si>
  <si>
    <r>
      <t xml:space="preserve">Syn.: </t>
    </r>
    <r>
      <rPr>
        <i/>
        <sz val="9"/>
        <rFont val="Arial"/>
        <family val="2"/>
      </rPr>
      <t>O. bancana</t>
    </r>
    <r>
      <rPr>
        <sz val="9"/>
        <rFont val="Arial"/>
        <family val="2"/>
      </rPr>
      <t xml:space="preserve"> (Becc.) Valeton, </t>
    </r>
    <r>
      <rPr>
        <i/>
        <sz val="9"/>
        <rFont val="Arial"/>
        <family val="2"/>
      </rPr>
      <t>Petalinia bancana</t>
    </r>
    <r>
      <rPr>
        <sz val="9"/>
        <rFont val="Arial"/>
        <family val="2"/>
      </rPr>
      <t xml:space="preserve"> Becc. </t>
    </r>
  </si>
  <si>
    <r>
      <t xml:space="preserve">250. </t>
    </r>
    <r>
      <rPr>
        <i/>
        <sz val="9"/>
        <rFont val="Arial"/>
        <family val="2"/>
      </rPr>
      <t>Ochroma lagopus</t>
    </r>
    <r>
      <rPr>
        <sz val="9"/>
        <rFont val="Arial"/>
        <family val="2"/>
      </rPr>
      <t xml:space="preserve"> Sw. (Balsa)</t>
    </r>
  </si>
  <si>
    <r>
      <t xml:space="preserve">Syn.: </t>
    </r>
    <r>
      <rPr>
        <i/>
        <sz val="9"/>
        <rFont val="Arial"/>
        <family val="2"/>
      </rPr>
      <t>O. pyramidale</t>
    </r>
    <r>
      <rPr>
        <sz val="9"/>
        <rFont val="Arial"/>
        <family val="2"/>
      </rPr>
      <t xml:space="preserve"> Urb., </t>
    </r>
    <r>
      <rPr>
        <i/>
        <sz val="9"/>
        <rFont val="Arial"/>
        <family val="2"/>
      </rPr>
      <t>O. boliviana</t>
    </r>
    <r>
      <rPr>
        <sz val="9"/>
        <rFont val="Arial"/>
        <family val="2"/>
      </rPr>
      <t xml:space="preserve"> Rowlee, </t>
    </r>
    <r>
      <rPr>
        <i/>
        <sz val="9"/>
        <rFont val="Arial"/>
        <family val="2"/>
      </rPr>
      <t>O. bicolor</t>
    </r>
    <r>
      <rPr>
        <sz val="9"/>
        <rFont val="Arial"/>
        <family val="2"/>
      </rPr>
      <t xml:space="preserve"> Rowlee, </t>
    </r>
    <r>
      <rPr>
        <i/>
        <sz val="9"/>
        <rFont val="Arial"/>
        <family val="2"/>
      </rPr>
      <t>O. concolor</t>
    </r>
    <r>
      <rPr>
        <sz val="9"/>
        <rFont val="Arial"/>
        <family val="2"/>
      </rPr>
      <t xml:space="preserve"> Rowlee, </t>
    </r>
    <r>
      <rPr>
        <i/>
        <sz val="9"/>
        <rFont val="Arial"/>
        <family val="2"/>
      </rPr>
      <t>O. grandiflora</t>
    </r>
    <r>
      <rPr>
        <sz val="9"/>
        <rFont val="Arial"/>
        <family val="2"/>
      </rPr>
      <t xml:space="preserve"> Rowlee, </t>
    </r>
    <r>
      <rPr>
        <i/>
        <sz val="9"/>
        <rFont val="Arial"/>
        <family val="2"/>
      </rPr>
      <t>O. limonensis</t>
    </r>
    <r>
      <rPr>
        <sz val="9"/>
        <rFont val="Arial"/>
        <family val="2"/>
      </rPr>
      <t xml:space="preserve"> Rowlee, </t>
    </r>
    <r>
      <rPr>
        <i/>
        <sz val="9"/>
        <rFont val="Arial"/>
        <family val="2"/>
      </rPr>
      <t>O. obtusa</t>
    </r>
    <r>
      <rPr>
        <sz val="9"/>
        <rFont val="Arial"/>
        <family val="2"/>
      </rPr>
      <t xml:space="preserve"> Rowlee, </t>
    </r>
    <r>
      <rPr>
        <i/>
        <sz val="9"/>
        <rFont val="Arial"/>
        <family val="2"/>
      </rPr>
      <t>O. peruviana</t>
    </r>
    <r>
      <rPr>
        <sz val="9"/>
        <rFont val="Arial"/>
        <family val="2"/>
      </rPr>
      <t xml:space="preserve"> Johnston, </t>
    </r>
    <r>
      <rPr>
        <i/>
        <sz val="9"/>
        <rFont val="Arial"/>
        <family val="2"/>
      </rPr>
      <t>O. velutina</t>
    </r>
    <r>
      <rPr>
        <sz val="9"/>
        <rFont val="Arial"/>
        <family val="2"/>
      </rPr>
      <t xml:space="preserve"> Rowlee</t>
    </r>
  </si>
  <si>
    <t>balsa (USA, GB)</t>
  </si>
  <si>
    <t>balsa (DL)</t>
  </si>
  <si>
    <t>balsa (F)</t>
  </si>
  <si>
    <t xml:space="preserve">balsa (cAm, sAm, NL), tami (BOL), topa (PE), lano, tacarigua (YV), enea, pung (CR), gatillo, polak (NIC), guano (HON), gonote, maho (MEX), corkwood (GUY), cajeto, tanbor (GUA). </t>
  </si>
  <si>
    <r>
      <t xml:space="preserve">251. </t>
    </r>
    <r>
      <rPr>
        <i/>
        <sz val="9"/>
        <rFont val="Arial"/>
        <family val="2"/>
      </rPr>
      <t>Ocotea puberula</t>
    </r>
    <r>
      <rPr>
        <sz val="9"/>
        <rFont val="Arial"/>
        <family val="2"/>
      </rPr>
      <t xml:space="preserve"> (Rich.) Nees </t>
    </r>
  </si>
  <si>
    <r>
      <t xml:space="preserve">Syn.: </t>
    </r>
    <r>
      <rPr>
        <i/>
        <sz val="9"/>
        <rFont val="Arial"/>
        <family val="2"/>
      </rPr>
      <t xml:space="preserve">Ocotea baturitensis </t>
    </r>
    <r>
      <rPr>
        <sz val="9"/>
        <rFont val="Arial"/>
        <family val="2"/>
      </rPr>
      <t xml:space="preserve"> Vattimo, </t>
    </r>
    <r>
      <rPr>
        <i/>
        <sz val="9"/>
        <rFont val="Arial"/>
        <family val="2"/>
      </rPr>
      <t>O. martiniana</t>
    </r>
    <r>
      <rPr>
        <sz val="9"/>
        <rFont val="Arial"/>
        <family val="2"/>
      </rPr>
      <t xml:space="preserve"> (Nees)Mez, </t>
    </r>
    <r>
      <rPr>
        <i/>
        <sz val="9"/>
        <rFont val="Arial"/>
        <family val="2"/>
      </rPr>
      <t>O. paraensis</t>
    </r>
    <r>
      <rPr>
        <sz val="9"/>
        <rFont val="Arial"/>
        <family val="2"/>
      </rPr>
      <t xml:space="preserve"> Coe-Teixeira, </t>
    </r>
    <r>
      <rPr>
        <i/>
        <sz val="9"/>
        <rFont val="Arial"/>
        <family val="2"/>
      </rPr>
      <t>O. paranapiacabensis</t>
    </r>
    <r>
      <rPr>
        <sz val="9"/>
        <rFont val="Arial"/>
        <family val="2"/>
      </rPr>
      <t xml:space="preserve">Coe-Teixeira, </t>
    </r>
    <r>
      <rPr>
        <i/>
        <sz val="9"/>
        <rFont val="Arial"/>
        <family val="2"/>
      </rPr>
      <t>O. puberula var.truncata</t>
    </r>
    <r>
      <rPr>
        <sz val="9"/>
        <rFont val="Arial"/>
        <family val="2"/>
      </rPr>
      <t xml:space="preserve"> (Meissn.)Mez, </t>
    </r>
    <r>
      <rPr>
        <i/>
        <sz val="9"/>
        <rFont val="Arial"/>
        <family val="2"/>
      </rPr>
      <t>O. pyramidata</t>
    </r>
    <r>
      <rPr>
        <sz val="9"/>
        <rFont val="Arial"/>
        <family val="2"/>
      </rPr>
      <t xml:space="preserve">Blake ex Brandegee, </t>
    </r>
    <r>
      <rPr>
        <i/>
        <sz val="9"/>
        <rFont val="Arial"/>
        <family val="2"/>
      </rPr>
      <t>O. subglabrata</t>
    </r>
    <r>
      <rPr>
        <sz val="9"/>
        <rFont val="Arial"/>
        <family val="2"/>
      </rPr>
      <t xml:space="preserve"> Benoist, </t>
    </r>
    <r>
      <rPr>
        <i/>
        <sz val="9"/>
        <rFont val="Arial"/>
        <family val="2"/>
      </rPr>
      <t>O. ucayalensis</t>
    </r>
    <r>
      <rPr>
        <sz val="9"/>
        <rFont val="Arial"/>
        <family val="2"/>
      </rPr>
      <t xml:space="preserve">O. C.Schmidt </t>
    </r>
    <r>
      <rPr>
        <i/>
        <sz val="9"/>
        <rFont val="Arial"/>
        <family val="2"/>
      </rPr>
      <t>Oreodaphne acutifolia var.latifolia</t>
    </r>
    <r>
      <rPr>
        <sz val="9"/>
        <rFont val="Arial"/>
        <family val="2"/>
      </rPr>
      <t xml:space="preserve"> Nees, </t>
    </r>
    <r>
      <rPr>
        <i/>
        <sz val="9"/>
        <rFont val="Arial"/>
        <family val="2"/>
      </rPr>
      <t>Oreodaphne hostmanniana</t>
    </r>
    <r>
      <rPr>
        <sz val="9"/>
        <rFont val="Arial"/>
        <family val="2"/>
      </rPr>
      <t xml:space="preserve">Miq. </t>
    </r>
    <r>
      <rPr>
        <i/>
        <sz val="9"/>
        <rFont val="Arial"/>
        <family val="2"/>
      </rPr>
      <t>Oreodaphne martiniana var. latifolia</t>
    </r>
    <r>
      <rPr>
        <sz val="9"/>
        <rFont val="Arial"/>
        <family val="2"/>
      </rPr>
      <t xml:space="preserve"> Meissn., </t>
    </r>
    <r>
      <rPr>
        <i/>
        <sz val="9"/>
        <rFont val="Arial"/>
        <family val="2"/>
      </rPr>
      <t>Oreodaphne warmingii</t>
    </r>
    <r>
      <rPr>
        <sz val="9"/>
        <rFont val="Arial"/>
        <family val="2"/>
      </rPr>
      <t xml:space="preserve"> Meissn. </t>
    </r>
    <r>
      <rPr>
        <i/>
        <sz val="9"/>
        <rFont val="Arial"/>
        <family val="2"/>
      </rPr>
      <t>Strychnodaphne puberula</t>
    </r>
    <r>
      <rPr>
        <sz val="9"/>
        <rFont val="Arial"/>
        <family val="2"/>
      </rPr>
      <t xml:space="preserve"> Nees &amp; Mart.ex Nees,</t>
    </r>
  </si>
  <si>
    <r>
      <t xml:space="preserve">252. </t>
    </r>
    <r>
      <rPr>
        <i/>
        <sz val="9"/>
        <rFont val="Arial"/>
        <family val="2"/>
      </rPr>
      <t>Ocotea rubra</t>
    </r>
    <r>
      <rPr>
        <sz val="9"/>
        <rFont val="Arial"/>
        <family val="2"/>
      </rPr>
      <t xml:space="preserve"> Mez </t>
    </r>
  </si>
  <si>
    <r>
      <t xml:space="preserve">Syn.: </t>
    </r>
    <r>
      <rPr>
        <i/>
        <sz val="9"/>
        <rFont val="Arial"/>
        <family val="2"/>
      </rPr>
      <t>Nectandra rubra</t>
    </r>
    <r>
      <rPr>
        <sz val="9"/>
        <rFont val="Arial"/>
        <family val="2"/>
      </rPr>
      <t xml:space="preserve"> (Mez) C.K. Allen. </t>
    </r>
  </si>
  <si>
    <r>
      <t xml:space="preserve">253. </t>
    </r>
    <r>
      <rPr>
        <i/>
        <sz val="9"/>
        <rFont val="Arial"/>
        <family val="2"/>
      </rPr>
      <t>Octomeles sumatrana</t>
    </r>
    <r>
      <rPr>
        <sz val="9"/>
        <rFont val="Arial"/>
        <family val="2"/>
      </rPr>
      <t xml:space="preserve"> Miq. (Binuang)</t>
    </r>
  </si>
  <si>
    <r>
      <t xml:space="preserve">Syn.: </t>
    </r>
    <r>
      <rPr>
        <i/>
        <sz val="9"/>
        <rFont val="Arial"/>
        <family val="2"/>
      </rPr>
      <t>Octomeles moluccana</t>
    </r>
    <r>
      <rPr>
        <sz val="9"/>
        <rFont val="Arial"/>
        <family val="2"/>
      </rPr>
      <t xml:space="preserve"> Teijsm. &amp; Binnend. ex Hassk. </t>
    </r>
  </si>
  <si>
    <r>
      <t xml:space="preserve">254. </t>
    </r>
    <r>
      <rPr>
        <i/>
        <sz val="9"/>
        <rFont val="Arial"/>
        <family val="2"/>
      </rPr>
      <t>Olea europea</t>
    </r>
    <r>
      <rPr>
        <sz val="9"/>
        <rFont val="Arial"/>
        <family val="2"/>
      </rPr>
      <t xml:space="preserve"> L.</t>
    </r>
  </si>
  <si>
    <t>olivier (F)</t>
  </si>
  <si>
    <t>olivastro (I); acebuche (ES); zeitun (nAf); sejtun (IR),  (Olive)</t>
  </si>
  <si>
    <r>
      <t xml:space="preserve">255. </t>
    </r>
    <r>
      <rPr>
        <i/>
        <sz val="9"/>
        <rFont val="Arial"/>
        <family val="2"/>
      </rPr>
      <t>Oxystigma spp.</t>
    </r>
    <r>
      <rPr>
        <sz val="9"/>
        <rFont val="Arial"/>
        <family val="2"/>
      </rPr>
      <t xml:space="preserve"> </t>
    </r>
  </si>
  <si>
    <r>
      <t>255a Oxystigma oxyphyllum</t>
    </r>
    <r>
      <rPr>
        <sz val="9"/>
        <rFont val="Arial"/>
        <family val="2"/>
      </rPr>
      <t xml:space="preserve"> (Harms) J. Léonard</t>
    </r>
  </si>
  <si>
    <r>
      <t>255b Oxystigma buchholzii</t>
    </r>
    <r>
      <rPr>
        <sz val="9"/>
        <rFont val="Arial"/>
        <family val="2"/>
      </rPr>
      <t xml:space="preserve"> Harms</t>
    </r>
  </si>
  <si>
    <r>
      <t>255c Oxystigma. gilbertii</t>
    </r>
    <r>
      <rPr>
        <sz val="9"/>
        <rFont val="Arial"/>
        <family val="2"/>
      </rPr>
      <t xml:space="preserve"> J. Léonard</t>
    </r>
  </si>
  <si>
    <r>
      <t>255d Oxystigma mannii</t>
    </r>
    <r>
      <rPr>
        <sz val="9"/>
        <rFont val="Arial"/>
        <family val="2"/>
      </rPr>
      <t xml:space="preserve"> (Oliv.) Harms</t>
    </r>
  </si>
  <si>
    <r>
      <t xml:space="preserve">256. </t>
    </r>
    <r>
      <rPr>
        <i/>
        <sz val="9"/>
        <rFont val="Arial"/>
        <family val="2"/>
      </rPr>
      <t>Palaquium</t>
    </r>
    <r>
      <rPr>
        <sz val="9"/>
        <rFont val="Arial"/>
        <family val="2"/>
      </rPr>
      <t xml:space="preserve"> spp.</t>
    </r>
  </si>
  <si>
    <t>nyatoh (MAL, RI, D); chay (VN); pencil cedar, red planchonella (PNG); pali (IND); nato (RP); kha-nunnok (T); riam, jangka (MAL-Sar); hangkang, balam teruing puteh, balam masin, kayu tanjung hutan, mayang, taban (MAL, RI); (Nyatoh)</t>
  </si>
  <si>
    <r>
      <t>256f Palaquium  regina-montium</t>
    </r>
    <r>
      <rPr>
        <sz val="9"/>
        <rFont val="Arial"/>
        <family val="2"/>
      </rPr>
      <t>,</t>
    </r>
  </si>
  <si>
    <r>
      <t xml:space="preserve">257. </t>
    </r>
    <r>
      <rPr>
        <i/>
        <sz val="9"/>
        <rFont val="Arial"/>
        <family val="2"/>
      </rPr>
      <t>Paraserianthes falcataria</t>
    </r>
    <r>
      <rPr>
        <sz val="9"/>
        <rFont val="Arial"/>
        <family val="2"/>
      </rPr>
      <t xml:space="preserve"> (L.) Nielsen </t>
    </r>
  </si>
  <si>
    <r>
      <t xml:space="preserve">Syn.: </t>
    </r>
    <r>
      <rPr>
        <i/>
        <sz val="9"/>
        <rFont val="Arial"/>
        <family val="2"/>
      </rPr>
      <t>Albizia falcata</t>
    </r>
    <r>
      <rPr>
        <sz val="9"/>
        <rFont val="Arial"/>
        <family val="2"/>
      </rPr>
      <t xml:space="preserve">, </t>
    </r>
    <r>
      <rPr>
        <i/>
        <sz val="9"/>
        <rFont val="Arial"/>
        <family val="2"/>
      </rPr>
      <t>A. falcataria</t>
    </r>
    <r>
      <rPr>
        <sz val="9"/>
        <rFont val="Arial"/>
        <family val="2"/>
      </rPr>
      <t xml:space="preserve">, </t>
    </r>
    <r>
      <rPr>
        <i/>
        <sz val="9"/>
        <rFont val="Arial"/>
        <family val="2"/>
      </rPr>
      <t>A. moluccana</t>
    </r>
    <r>
      <rPr>
        <sz val="9"/>
        <rFont val="Arial"/>
        <family val="2"/>
      </rPr>
      <t>.</t>
    </r>
  </si>
  <si>
    <r>
      <t xml:space="preserve">258. </t>
    </r>
    <r>
      <rPr>
        <i/>
        <sz val="9"/>
        <rFont val="Arial"/>
        <family val="2"/>
      </rPr>
      <t>Parashorea</t>
    </r>
    <r>
      <rPr>
        <sz val="9"/>
        <rFont val="Arial"/>
        <family val="2"/>
      </rPr>
      <t xml:space="preserve"> spp. (Urat mata, white seraya, gerutu)</t>
    </r>
  </si>
  <si>
    <t>Note this timber group is not to be mixed up with the trade timber 'white meranti' (Shorea/anthoshorea)</t>
  </si>
  <si>
    <r>
      <t xml:space="preserve">258a Light weight timbers: </t>
    </r>
    <r>
      <rPr>
        <i/>
        <sz val="9"/>
        <rFont val="Arial"/>
        <family val="2"/>
      </rPr>
      <t>Parashorea macrophylla</t>
    </r>
    <r>
      <rPr>
        <sz val="9"/>
        <rFont val="Arial"/>
        <family val="2"/>
      </rPr>
      <t xml:space="preserve">, </t>
    </r>
    <r>
      <rPr>
        <i/>
        <sz val="9"/>
        <rFont val="Arial"/>
        <family val="2"/>
      </rPr>
      <t>P. malaanonan</t>
    </r>
    <r>
      <rPr>
        <sz val="9"/>
        <rFont val="Arial"/>
        <family val="2"/>
      </rPr>
      <t xml:space="preserve">, </t>
    </r>
    <r>
      <rPr>
        <i/>
        <sz val="9"/>
        <rFont val="Arial"/>
        <family val="2"/>
      </rPr>
      <t>P. tomentella</t>
    </r>
    <r>
      <rPr>
        <sz val="9"/>
        <rFont val="Arial"/>
        <family val="2"/>
      </rPr>
      <t>;</t>
    </r>
  </si>
  <si>
    <t xml:space="preserve">white seraya, urat mata (MAL-Sab); seraya puteh (MAL-Sar); white lauan, bagtikan (PI); pendan (RI). </t>
  </si>
  <si>
    <r>
      <t xml:space="preserve">258b heavy timbers: </t>
    </r>
    <r>
      <rPr>
        <i/>
        <sz val="9"/>
        <rFont val="Arial"/>
        <family val="2"/>
      </rPr>
      <t>P. aptera</t>
    </r>
    <r>
      <rPr>
        <sz val="9"/>
        <rFont val="Arial"/>
        <family val="2"/>
      </rPr>
      <t xml:space="preserve">, </t>
    </r>
    <r>
      <rPr>
        <i/>
        <sz val="9"/>
        <rFont val="Arial"/>
        <family val="2"/>
      </rPr>
      <t>P. densiflora</t>
    </r>
    <r>
      <rPr>
        <sz val="9"/>
        <rFont val="Arial"/>
        <family val="2"/>
      </rPr>
      <t xml:space="preserve">, </t>
    </r>
    <r>
      <rPr>
        <i/>
        <sz val="9"/>
        <rFont val="Arial"/>
        <family val="2"/>
      </rPr>
      <t>P. lucida</t>
    </r>
    <r>
      <rPr>
        <sz val="9"/>
        <rFont val="Arial"/>
        <family val="2"/>
      </rPr>
      <t xml:space="preserve">, </t>
    </r>
    <r>
      <rPr>
        <i/>
        <sz val="9"/>
        <rFont val="Arial"/>
        <family val="2"/>
      </rPr>
      <t>P. parviflora,</t>
    </r>
    <r>
      <rPr>
        <sz val="9"/>
        <rFont val="Arial"/>
        <family val="2"/>
      </rPr>
      <t xml:space="preserve"> </t>
    </r>
    <r>
      <rPr>
        <i/>
        <sz val="9"/>
        <rFont val="Arial"/>
        <family val="2"/>
      </rPr>
      <t>P. smythiesii, P. stellata.</t>
    </r>
  </si>
  <si>
    <r>
      <t xml:space="preserve">259. </t>
    </r>
    <r>
      <rPr>
        <i/>
        <sz val="9"/>
        <rFont val="Arial"/>
        <family val="2"/>
      </rPr>
      <t>Patagonula americana</t>
    </r>
    <r>
      <rPr>
        <sz val="9"/>
        <rFont val="Arial"/>
        <family val="2"/>
      </rPr>
      <t xml:space="preserve"> L.</t>
    </r>
  </si>
  <si>
    <r>
      <t xml:space="preserve">260. </t>
    </r>
    <r>
      <rPr>
        <i/>
        <sz val="9"/>
        <rFont val="Arial"/>
        <family val="2"/>
      </rPr>
      <t>Paulownia tomentosa</t>
    </r>
    <r>
      <rPr>
        <sz val="9"/>
        <rFont val="Arial"/>
        <family val="2"/>
      </rPr>
      <t xml:space="preserve"> (Thunb. ex Murr) Steud</t>
    </r>
  </si>
  <si>
    <r>
      <t xml:space="preserve">Syn.: </t>
    </r>
    <r>
      <rPr>
        <i/>
        <sz val="9"/>
        <rFont val="Arial"/>
        <family val="2"/>
      </rPr>
      <t>Paulownia imperialis</t>
    </r>
    <r>
      <rPr>
        <sz val="9"/>
        <rFont val="Arial"/>
        <family val="2"/>
      </rPr>
      <t xml:space="preserve"> Sieb. &amp; Zucc</t>
    </r>
  </si>
  <si>
    <t>kiri, shima-giri (J); Paulownia (trade), (Kiri)</t>
  </si>
  <si>
    <r>
      <t xml:space="preserve">261 </t>
    </r>
    <r>
      <rPr>
        <i/>
        <sz val="9"/>
        <rFont val="Arial"/>
        <family val="2"/>
      </rPr>
      <t>Payena</t>
    </r>
    <r>
      <rPr>
        <sz val="9"/>
        <rFont val="Arial"/>
        <family val="2"/>
      </rPr>
      <t xml:space="preserve"> spp. </t>
    </r>
  </si>
  <si>
    <r>
      <t xml:space="preserve">161a Payena acuminata </t>
    </r>
    <r>
      <rPr>
        <sz val="9"/>
        <rFont val="Arial"/>
        <family val="2"/>
      </rPr>
      <t>(Blume) Pierre</t>
    </r>
  </si>
  <si>
    <r>
      <t xml:space="preserve">262. </t>
    </r>
    <r>
      <rPr>
        <i/>
        <sz val="9"/>
        <rFont val="Arial"/>
        <family val="2"/>
      </rPr>
      <t>Peltophorum vogelianum</t>
    </r>
    <r>
      <rPr>
        <sz val="9"/>
        <rFont val="Arial"/>
        <family val="2"/>
      </rPr>
      <t xml:space="preserve"> Walp. </t>
    </r>
  </si>
  <si>
    <r>
      <t xml:space="preserve">263. </t>
    </r>
    <r>
      <rPr>
        <i/>
        <sz val="9"/>
        <rFont val="Arial"/>
        <family val="2"/>
      </rPr>
      <t>Pentace</t>
    </r>
    <r>
      <rPr>
        <sz val="9"/>
        <rFont val="Arial"/>
        <family val="2"/>
      </rPr>
      <t xml:space="preserve"> spp. </t>
    </r>
  </si>
  <si>
    <r>
      <t>263a Pentace adenophera</t>
    </r>
    <r>
      <rPr>
        <sz val="9"/>
        <rFont val="Arial"/>
        <family val="2"/>
      </rPr>
      <t xml:space="preserve"> Kosterm</t>
    </r>
  </si>
  <si>
    <r>
      <t>263b Pentace bracteolata</t>
    </r>
    <r>
      <rPr>
        <sz val="9"/>
        <rFont val="Arial"/>
        <family val="2"/>
      </rPr>
      <t xml:space="preserve"> </t>
    </r>
  </si>
  <si>
    <r>
      <t>263c Pentace curtisii</t>
    </r>
    <r>
      <rPr>
        <sz val="9"/>
        <rFont val="Arial"/>
        <family val="2"/>
      </rPr>
      <t xml:space="preserve"> King</t>
    </r>
  </si>
  <si>
    <r>
      <t>263d Pentace laxiflora</t>
    </r>
    <r>
      <rPr>
        <sz val="9"/>
        <rFont val="Arial"/>
        <family val="2"/>
      </rPr>
      <t xml:space="preserve"> Merr.</t>
    </r>
  </si>
  <si>
    <r>
      <t>263e Pentace macrophylla</t>
    </r>
    <r>
      <rPr>
        <sz val="9"/>
        <rFont val="Arial"/>
        <family val="2"/>
      </rPr>
      <t xml:space="preserve"> </t>
    </r>
  </si>
  <si>
    <r>
      <t xml:space="preserve">264. </t>
    </r>
    <r>
      <rPr>
        <i/>
        <sz val="9"/>
        <rFont val="Arial"/>
        <family val="2"/>
      </rPr>
      <t>Pera glabrata</t>
    </r>
    <r>
      <rPr>
        <sz val="9"/>
        <rFont val="Arial"/>
        <family val="2"/>
      </rPr>
      <t xml:space="preserve"> (Schott) Baill.</t>
    </r>
  </si>
  <si>
    <r>
      <t xml:space="preserve">265. </t>
    </r>
    <r>
      <rPr>
        <i/>
        <sz val="9"/>
        <rFont val="Arial"/>
        <family val="2"/>
      </rPr>
      <t>Pericopsis elata</t>
    </r>
    <r>
      <rPr>
        <sz val="9"/>
        <rFont val="Arial"/>
        <family val="2"/>
      </rPr>
      <t xml:space="preserve"> (Harms) van Meeuwen</t>
    </r>
  </si>
  <si>
    <t>afromosia (GB)</t>
  </si>
  <si>
    <t>afromosia (D)</t>
  </si>
  <si>
    <t>assamela (F)</t>
  </si>
  <si>
    <t>afromosia (WAN), krokodua (B, GH), assamela (CI), obang (CAM), bohala, wahala (RCA),  (Afrormosia, kokrodua)</t>
  </si>
  <si>
    <r>
      <t xml:space="preserve">266. </t>
    </r>
    <r>
      <rPr>
        <i/>
        <sz val="9"/>
        <rFont val="Arial"/>
        <family val="2"/>
      </rPr>
      <t>Peronema canescens</t>
    </r>
    <r>
      <rPr>
        <sz val="9"/>
        <rFont val="Arial"/>
        <family val="2"/>
      </rPr>
      <t xml:space="preserve"> Jack</t>
    </r>
  </si>
  <si>
    <r>
      <t xml:space="preserve">Syn.: </t>
    </r>
    <r>
      <rPr>
        <i/>
        <sz val="9"/>
        <rFont val="Arial"/>
        <family val="2"/>
      </rPr>
      <t>Peronema heterophyllum</t>
    </r>
    <r>
      <rPr>
        <sz val="9"/>
        <rFont val="Arial"/>
        <family val="2"/>
      </rPr>
      <t xml:space="preserve"> Miq.</t>
    </r>
  </si>
  <si>
    <r>
      <t xml:space="preserve">267. </t>
    </r>
    <r>
      <rPr>
        <i/>
        <sz val="9"/>
        <rFont val="Arial"/>
        <family val="2"/>
      </rPr>
      <t>Phellodendron amurense</t>
    </r>
    <r>
      <rPr>
        <sz val="9"/>
        <rFont val="Arial"/>
        <family val="2"/>
      </rPr>
      <t xml:space="preserve"> Rupr., </t>
    </r>
    <r>
      <rPr>
        <i/>
        <sz val="9"/>
        <rFont val="Arial"/>
        <family val="2"/>
      </rPr>
      <t>Phellodendron</t>
    </r>
    <r>
      <rPr>
        <sz val="9"/>
        <rFont val="Arial"/>
        <family val="2"/>
      </rPr>
      <t xml:space="preserve"> spp. </t>
    </r>
  </si>
  <si>
    <r>
      <t xml:space="preserve">268. </t>
    </r>
    <r>
      <rPr>
        <i/>
        <sz val="9"/>
        <rFont val="Arial"/>
        <family val="2"/>
      </rPr>
      <t>Phyllostylon brasiliensis</t>
    </r>
    <r>
      <rPr>
        <sz val="9"/>
        <rFont val="Arial"/>
        <family val="2"/>
      </rPr>
      <t xml:space="preserve"> Capanema (Baitoa)</t>
    </r>
  </si>
  <si>
    <r>
      <t xml:space="preserve">269. </t>
    </r>
    <r>
      <rPr>
        <i/>
        <sz val="9"/>
        <rFont val="Arial"/>
        <family val="2"/>
      </rPr>
      <t>Piptadenia macrocarpa</t>
    </r>
    <r>
      <rPr>
        <sz val="9"/>
        <rFont val="Arial"/>
        <family val="2"/>
      </rPr>
      <t xml:space="preserve"> Benth. </t>
    </r>
  </si>
  <si>
    <r>
      <t xml:space="preserve">Syn.: </t>
    </r>
    <r>
      <rPr>
        <i/>
        <sz val="9"/>
        <rFont val="Arial"/>
        <family val="2"/>
      </rPr>
      <t>Anadenanthera macrocarpa</t>
    </r>
    <r>
      <rPr>
        <sz val="9"/>
        <rFont val="Arial"/>
        <family val="2"/>
      </rPr>
      <t xml:space="preserve"> (Benth.) Brenae.</t>
    </r>
  </si>
  <si>
    <r>
      <t xml:space="preserve">270. </t>
    </r>
    <r>
      <rPr>
        <i/>
        <sz val="9"/>
        <rFont val="Arial"/>
        <family val="2"/>
      </rPr>
      <t>Piptadenia rigida</t>
    </r>
    <r>
      <rPr>
        <sz val="9"/>
        <rFont val="Arial"/>
        <family val="2"/>
      </rPr>
      <t xml:space="preserve"> Benth. </t>
    </r>
  </si>
  <si>
    <r>
      <t xml:space="preserve">Syn.: </t>
    </r>
    <r>
      <rPr>
        <i/>
        <sz val="9"/>
        <rFont val="Arial"/>
        <family val="2"/>
      </rPr>
      <t>Parapiptadenia rigida</t>
    </r>
    <r>
      <rPr>
        <sz val="9"/>
        <rFont val="Arial"/>
        <family val="2"/>
      </rPr>
      <t xml:space="preserve"> (Benth.) Brenae.</t>
    </r>
  </si>
  <si>
    <r>
      <t xml:space="preserve">271. </t>
    </r>
    <r>
      <rPr>
        <i/>
        <sz val="9"/>
        <rFont val="Arial"/>
        <family val="2"/>
      </rPr>
      <t>Piptadeniastrum africanum</t>
    </r>
    <r>
      <rPr>
        <sz val="9"/>
        <rFont val="Arial"/>
        <family val="2"/>
      </rPr>
      <t xml:space="preserve"> (Hook.f.) Brenan </t>
    </r>
  </si>
  <si>
    <r>
      <t xml:space="preserve">Syn.: </t>
    </r>
    <r>
      <rPr>
        <i/>
        <sz val="9"/>
        <rFont val="Arial"/>
        <family val="2"/>
      </rPr>
      <t>Piptadenia africana</t>
    </r>
    <r>
      <rPr>
        <sz val="9"/>
        <rFont val="Arial"/>
        <family val="2"/>
      </rPr>
      <t xml:space="preserve"> Hook.f.</t>
    </r>
  </si>
  <si>
    <r>
      <t xml:space="preserve">272. </t>
    </r>
    <r>
      <rPr>
        <i/>
        <sz val="9"/>
        <rFont val="Arial"/>
        <family val="2"/>
      </rPr>
      <t>Platanus</t>
    </r>
    <r>
      <rPr>
        <sz val="9"/>
        <rFont val="Arial"/>
        <family val="2"/>
      </rPr>
      <t xml:space="preserve"> spp.</t>
    </r>
  </si>
  <si>
    <r>
      <t>Platanus acerifolia</t>
    </r>
    <r>
      <rPr>
        <sz val="9"/>
        <rFont val="Arial"/>
        <family val="2"/>
      </rPr>
      <t xml:space="preserve"> Wild. (Syn.: </t>
    </r>
    <r>
      <rPr>
        <i/>
        <sz val="9"/>
        <rFont val="Arial"/>
        <family val="2"/>
      </rPr>
      <t>P. orientalis</t>
    </r>
    <r>
      <rPr>
        <sz val="9"/>
        <rFont val="Arial"/>
        <family val="2"/>
      </rPr>
      <t xml:space="preserve"> L. var. </t>
    </r>
    <r>
      <rPr>
        <i/>
        <sz val="9"/>
        <rFont val="Arial"/>
        <family val="2"/>
      </rPr>
      <t>acerifolia</t>
    </r>
    <r>
      <rPr>
        <sz val="9"/>
        <rFont val="Arial"/>
        <family val="2"/>
      </rPr>
      <t xml:space="preserve"> Ait.)</t>
    </r>
  </si>
  <si>
    <t>platano (I), Europees platanen (NL), platán (H),  (Platane, plane, sycamore)</t>
  </si>
  <si>
    <r>
      <t>Platanus occidentalis</t>
    </r>
    <r>
      <rPr>
        <sz val="9"/>
        <rFont val="Arial"/>
        <family val="2"/>
      </rPr>
      <t xml:space="preserve"> L</t>
    </r>
  </si>
  <si>
    <r>
      <t>Platanus orientalis</t>
    </r>
    <r>
      <rPr>
        <sz val="9"/>
        <rFont val="Arial"/>
        <family val="2"/>
      </rPr>
      <t xml:space="preserve"> L</t>
    </r>
  </si>
  <si>
    <r>
      <t xml:space="preserve">273. </t>
    </r>
    <r>
      <rPr>
        <i/>
        <sz val="9"/>
        <rFont val="Arial"/>
        <family val="2"/>
      </rPr>
      <t>Platymiscium pinnatum</t>
    </r>
    <r>
      <rPr>
        <sz val="9"/>
        <rFont val="Arial"/>
        <family val="2"/>
      </rPr>
      <t xml:space="preserve"> (Jacq.) Dugand </t>
    </r>
  </si>
  <si>
    <r>
      <t xml:space="preserve">274. </t>
    </r>
    <r>
      <rPr>
        <i/>
        <sz val="9"/>
        <rFont val="Arial"/>
        <family val="2"/>
      </rPr>
      <t>Pometia pinnata</t>
    </r>
    <r>
      <rPr>
        <sz val="9"/>
        <rFont val="Arial"/>
        <family val="2"/>
      </rPr>
      <t xml:space="preserve"> J.R. Forster &amp; J.G. Forster </t>
    </r>
  </si>
  <si>
    <r>
      <t xml:space="preserve">Incl. </t>
    </r>
    <r>
      <rPr>
        <i/>
        <sz val="9"/>
        <rFont val="Arial"/>
        <family val="2"/>
      </rPr>
      <t>Pometia ridleyi</t>
    </r>
    <r>
      <rPr>
        <sz val="9"/>
        <rFont val="Arial"/>
        <family val="2"/>
      </rPr>
      <t xml:space="preserve"> King</t>
    </r>
  </si>
  <si>
    <r>
      <t xml:space="preserve">275. </t>
    </r>
    <r>
      <rPr>
        <i/>
        <sz val="9"/>
        <rFont val="Arial"/>
        <family val="2"/>
      </rPr>
      <t>Populus</t>
    </r>
    <r>
      <rPr>
        <sz val="9"/>
        <rFont val="Arial"/>
        <family val="2"/>
      </rPr>
      <t xml:space="preserve"> spp. </t>
    </r>
  </si>
  <si>
    <r>
      <t>incl Populus alba</t>
    </r>
    <r>
      <rPr>
        <sz val="9"/>
        <rFont val="Arial"/>
        <family val="2"/>
      </rPr>
      <t xml:space="preserve"> L., </t>
    </r>
    <r>
      <rPr>
        <i/>
        <sz val="9"/>
        <rFont val="Arial"/>
        <family val="2"/>
      </rPr>
      <t>P. canescens</t>
    </r>
    <r>
      <rPr>
        <sz val="9"/>
        <rFont val="Arial"/>
        <family val="2"/>
      </rPr>
      <t xml:space="preserve"> Sm., </t>
    </r>
    <r>
      <rPr>
        <i/>
        <sz val="9"/>
        <rFont val="Arial"/>
        <family val="2"/>
      </rPr>
      <t>P. deltoides</t>
    </r>
    <r>
      <rPr>
        <sz val="9"/>
        <rFont val="Arial"/>
        <family val="2"/>
      </rPr>
      <t xml:space="preserve"> Marsh., </t>
    </r>
    <r>
      <rPr>
        <i/>
        <sz val="9"/>
        <rFont val="Arial"/>
        <family val="2"/>
      </rPr>
      <t>P. grandidentata</t>
    </r>
    <r>
      <rPr>
        <sz val="9"/>
        <rFont val="Arial"/>
        <family val="2"/>
      </rPr>
      <t xml:space="preserve"> Michx., </t>
    </r>
    <r>
      <rPr>
        <i/>
        <sz val="9"/>
        <rFont val="Arial"/>
        <family val="2"/>
      </rPr>
      <t>P. heterophylla</t>
    </r>
    <r>
      <rPr>
        <sz val="9"/>
        <rFont val="Arial"/>
        <family val="2"/>
      </rPr>
      <t xml:space="preserve"> L., </t>
    </r>
    <r>
      <rPr>
        <i/>
        <sz val="9"/>
        <rFont val="Arial"/>
        <family val="2"/>
      </rPr>
      <t>P. nigra</t>
    </r>
    <r>
      <rPr>
        <sz val="9"/>
        <rFont val="Arial"/>
        <family val="2"/>
      </rPr>
      <t xml:space="preserve"> L., </t>
    </r>
    <r>
      <rPr>
        <i/>
        <sz val="9"/>
        <rFont val="Arial"/>
        <family val="2"/>
      </rPr>
      <t>P. tremula</t>
    </r>
    <r>
      <rPr>
        <sz val="9"/>
        <rFont val="Arial"/>
        <family val="2"/>
      </rPr>
      <t xml:space="preserve"> L., </t>
    </r>
    <r>
      <rPr>
        <i/>
        <sz val="9"/>
        <rFont val="Arial"/>
        <family val="2"/>
      </rPr>
      <t>P. tremuloides</t>
    </r>
    <r>
      <rPr>
        <sz val="9"/>
        <rFont val="Arial"/>
        <family val="2"/>
      </rPr>
      <t xml:space="preserve"> Michx. </t>
    </r>
  </si>
  <si>
    <t>abeel espen, populieren (NL), titreh kavak (TR), pioppo tremolo (I), álamo temblon (E), topol cerny (CS), topola crna (YU), plop negru (RO), fekete nyér (H) cottonwood (USA), (Pappel, poplar)</t>
  </si>
  <si>
    <r>
      <t xml:space="preserve">276. </t>
    </r>
    <r>
      <rPr>
        <i/>
        <sz val="9"/>
        <rFont val="Arial"/>
        <family val="2"/>
      </rPr>
      <t>Prosopis nigra</t>
    </r>
    <r>
      <rPr>
        <sz val="9"/>
        <rFont val="Arial"/>
        <family val="2"/>
      </rPr>
      <t xml:space="preserve"> (Griseb.) Hieron. </t>
    </r>
  </si>
  <si>
    <r>
      <t xml:space="preserve">Syn.: </t>
    </r>
    <r>
      <rPr>
        <i/>
        <sz val="9"/>
        <rFont val="Arial"/>
        <family val="2"/>
      </rPr>
      <t xml:space="preserve">Prosopis algarrobilla </t>
    </r>
    <r>
      <rPr>
        <sz val="9"/>
        <rFont val="Arial"/>
        <family val="2"/>
      </rPr>
      <t xml:space="preserve"> Griseb. var. </t>
    </r>
    <r>
      <rPr>
        <i/>
        <sz val="9"/>
        <rFont val="Arial"/>
        <family val="2"/>
      </rPr>
      <t>nigra</t>
    </r>
    <r>
      <rPr>
        <sz val="9"/>
        <rFont val="Arial"/>
        <family val="2"/>
      </rPr>
      <t xml:space="preserve"> Griseb. </t>
    </r>
  </si>
  <si>
    <r>
      <t>277</t>
    </r>
    <r>
      <rPr>
        <i/>
        <sz val="9"/>
        <rFont val="Arial"/>
        <family val="2"/>
      </rPr>
      <t xml:space="preserve"> Prunus spp. </t>
    </r>
  </si>
  <si>
    <r>
      <t>277a Prunus avium (L.)</t>
    </r>
    <r>
      <rPr>
        <sz val="9"/>
        <rFont val="Arial"/>
        <family val="2"/>
      </rPr>
      <t xml:space="preserve"> L.,</t>
    </r>
  </si>
  <si>
    <t>cherry, gean, mazzard (GB)</t>
  </si>
  <si>
    <t>merisier (F)</t>
  </si>
  <si>
    <t>ersen (NL), ciliegio montano (I), cerezo silvestre (E), yabani fisne (TR), aaluh kak (Iran), mad rcsereszyne (H), (Kirschbaum, cherry)</t>
  </si>
  <si>
    <r>
      <t>277b Prunus serotina</t>
    </r>
    <r>
      <rPr>
        <sz val="9"/>
        <rFont val="Arial"/>
        <family val="2"/>
      </rPr>
      <t xml:space="preserve"> Ehrh. </t>
    </r>
  </si>
  <si>
    <r>
      <t xml:space="preserve">278. </t>
    </r>
    <r>
      <rPr>
        <i/>
        <sz val="9"/>
        <rFont val="Arial"/>
        <family val="2"/>
      </rPr>
      <t>Prunus</t>
    </r>
    <r>
      <rPr>
        <sz val="9"/>
        <rFont val="Arial"/>
        <family val="2"/>
      </rPr>
      <t xml:space="preserve"> sp. (Yvaro)</t>
    </r>
  </si>
  <si>
    <r>
      <t xml:space="preserve">279. </t>
    </r>
    <r>
      <rPr>
        <i/>
        <sz val="9"/>
        <rFont val="Arial"/>
        <family val="2"/>
      </rPr>
      <t>Pterocarpus indicus</t>
    </r>
    <r>
      <rPr>
        <sz val="9"/>
        <rFont val="Arial"/>
        <family val="2"/>
      </rPr>
      <t xml:space="preserve"> Willd. </t>
    </r>
  </si>
  <si>
    <r>
      <t xml:space="preserve">280. </t>
    </r>
    <r>
      <rPr>
        <i/>
        <sz val="9"/>
        <rFont val="Arial"/>
        <family val="2"/>
      </rPr>
      <t>Pterocarpus officinalis</t>
    </r>
    <r>
      <rPr>
        <sz val="9"/>
        <rFont val="Arial"/>
        <family val="2"/>
      </rPr>
      <t xml:space="preserve"> Jacq., </t>
    </r>
    <r>
      <rPr>
        <i/>
        <sz val="9"/>
        <rFont val="Arial"/>
        <family val="2"/>
      </rPr>
      <t>P. rohrii</t>
    </r>
    <r>
      <rPr>
        <sz val="9"/>
        <rFont val="Arial"/>
        <family val="2"/>
      </rPr>
      <t xml:space="preserve"> Vahl </t>
    </r>
  </si>
  <si>
    <r>
      <t xml:space="preserve">281. </t>
    </r>
    <r>
      <rPr>
        <i/>
        <sz val="9"/>
        <rFont val="Arial"/>
        <family val="2"/>
      </rPr>
      <t>Pterocarpus soyauxii</t>
    </r>
    <r>
      <rPr>
        <sz val="9"/>
        <rFont val="Arial"/>
        <family val="2"/>
      </rPr>
      <t xml:space="preserve"> Taub. </t>
    </r>
  </si>
  <si>
    <t>Africaans padoek (NL), takula (ANG), m'bel, Ebeu (G), palo rojo (EGu), ba, corail, epion, mohingué, muengé, ndimbo (CAM), boisulu, kisésé, mukala (RPC), ngula, wele (ZRE), arapka, osun (WAN), (Padouk)</t>
  </si>
  <si>
    <r>
      <t xml:space="preserve">282. </t>
    </r>
    <r>
      <rPr>
        <i/>
        <sz val="9"/>
        <rFont val="Arial"/>
        <family val="2"/>
      </rPr>
      <t>Pterocarpus angolensis</t>
    </r>
    <r>
      <rPr>
        <sz val="9"/>
        <rFont val="Arial"/>
        <family val="2"/>
      </rPr>
      <t xml:space="preserve"> DC. </t>
    </r>
  </si>
  <si>
    <r>
      <t xml:space="preserve">283. </t>
    </r>
    <r>
      <rPr>
        <i/>
        <sz val="9"/>
        <rFont val="Arial"/>
        <family val="2"/>
      </rPr>
      <t>Pterocarpus santalinus</t>
    </r>
    <r>
      <rPr>
        <sz val="9"/>
        <rFont val="Arial"/>
        <family val="2"/>
      </rPr>
      <t xml:space="preserve"> L. (Red sanders)</t>
    </r>
  </si>
  <si>
    <t xml:space="preserve">sandalo rosso (I); chandaman, panaka (IND). </t>
  </si>
  <si>
    <r>
      <t xml:space="preserve">284. </t>
    </r>
    <r>
      <rPr>
        <i/>
        <sz val="9"/>
        <rFont val="Arial"/>
        <family val="2"/>
      </rPr>
      <t>Pterocymbium</t>
    </r>
    <r>
      <rPr>
        <sz val="9"/>
        <rFont val="Arial"/>
        <family val="2"/>
      </rPr>
      <t xml:space="preserve"> spp.</t>
    </r>
  </si>
  <si>
    <r>
      <t>284a Pterocymbium beccari</t>
    </r>
    <r>
      <rPr>
        <sz val="9"/>
        <rFont val="Arial"/>
        <family val="2"/>
      </rPr>
      <t xml:space="preserve"> K. Schumann</t>
    </r>
  </si>
  <si>
    <r>
      <t>284b Pterocymbium tinctorium</t>
    </r>
    <r>
      <rPr>
        <sz val="9"/>
        <rFont val="Arial"/>
        <family val="2"/>
      </rPr>
      <t xml:space="preserve"> (Blanco) Merr.</t>
    </r>
  </si>
  <si>
    <r>
      <t>284c Pterocymbium tubulatum</t>
    </r>
    <r>
      <rPr>
        <sz val="9"/>
        <rFont val="Arial"/>
        <family val="2"/>
      </rPr>
      <t xml:space="preserve"> (Masters) Pierre</t>
    </r>
  </si>
  <si>
    <r>
      <t xml:space="preserve">285. </t>
    </r>
    <r>
      <rPr>
        <i/>
        <sz val="9"/>
        <rFont val="Arial"/>
        <family val="2"/>
      </rPr>
      <t>Pterogyne nitens</t>
    </r>
    <r>
      <rPr>
        <sz val="9"/>
        <rFont val="Arial"/>
        <family val="2"/>
      </rPr>
      <t xml:space="preserve"> Tulasne </t>
    </r>
  </si>
  <si>
    <r>
      <t xml:space="preserve">286. </t>
    </r>
    <r>
      <rPr>
        <i/>
        <sz val="9"/>
        <rFont val="Arial"/>
        <family val="2"/>
      </rPr>
      <t>Pterospermum</t>
    </r>
    <r>
      <rPr>
        <sz val="9"/>
        <rFont val="Arial"/>
        <family val="2"/>
      </rPr>
      <t xml:space="preserve"> spp</t>
    </r>
  </si>
  <si>
    <r>
      <t>286a Pterospermum acerifolium</t>
    </r>
    <r>
      <rPr>
        <sz val="9"/>
        <rFont val="Arial"/>
        <family val="2"/>
      </rPr>
      <t xml:space="preserve"> Willd.</t>
    </r>
  </si>
  <si>
    <r>
      <t>286b Pterospermum canescens</t>
    </r>
    <r>
      <rPr>
        <sz val="9"/>
        <rFont val="Arial"/>
        <family val="2"/>
      </rPr>
      <t xml:space="preserve"> Roxb</t>
    </r>
  </si>
  <si>
    <r>
      <t>286c Pterospermum elongatum</t>
    </r>
    <r>
      <rPr>
        <sz val="9"/>
        <rFont val="Arial"/>
        <family val="2"/>
      </rPr>
      <t xml:space="preserve"> Korth</t>
    </r>
  </si>
  <si>
    <r>
      <t>286d Pterospermum javanicum</t>
    </r>
    <r>
      <rPr>
        <sz val="9"/>
        <rFont val="Arial"/>
        <family val="2"/>
      </rPr>
      <t xml:space="preserve"> Jungh</t>
    </r>
  </si>
  <si>
    <r>
      <t xml:space="preserve">287. </t>
    </r>
    <r>
      <rPr>
        <i/>
        <sz val="9"/>
        <rFont val="Arial"/>
        <family val="2"/>
      </rPr>
      <t>Pterygota bequaertii</t>
    </r>
    <r>
      <rPr>
        <sz val="9"/>
        <rFont val="Arial"/>
        <family val="2"/>
      </rPr>
      <t xml:space="preserve"> De Wild., </t>
    </r>
    <r>
      <rPr>
        <i/>
        <sz val="9"/>
        <rFont val="Arial"/>
        <family val="2"/>
      </rPr>
      <t>P. macrocarpa</t>
    </r>
    <r>
      <rPr>
        <sz val="9"/>
        <rFont val="Arial"/>
        <family val="2"/>
      </rPr>
      <t xml:space="preserve"> K. Schum.</t>
    </r>
  </si>
  <si>
    <r>
      <t xml:space="preserve">Syn.: </t>
    </r>
    <r>
      <rPr>
        <i/>
        <sz val="9"/>
        <rFont val="Arial"/>
        <family val="2"/>
      </rPr>
      <t>Sterculia thompsonii</t>
    </r>
    <r>
      <rPr>
        <sz val="9"/>
        <rFont val="Arial"/>
        <family val="2"/>
      </rPr>
      <t xml:space="preserve"> Hutch.&amp;Dalz., </t>
    </r>
    <r>
      <rPr>
        <i/>
        <sz val="9"/>
        <rFont val="Arial"/>
        <family val="2"/>
      </rPr>
      <t>Pterygota cordifolia</t>
    </r>
    <r>
      <rPr>
        <sz val="9"/>
        <rFont val="Arial"/>
        <family val="2"/>
      </rPr>
      <t xml:space="preserve"> A.Chev.</t>
    </r>
  </si>
  <si>
    <r>
      <t xml:space="preserve">288. </t>
    </r>
    <r>
      <rPr>
        <i/>
        <sz val="9"/>
        <rFont val="Arial"/>
        <family val="2"/>
      </rPr>
      <t>Pycnanthus angolense</t>
    </r>
    <r>
      <rPr>
        <sz val="9"/>
        <rFont val="Arial"/>
        <family val="2"/>
      </rPr>
      <t xml:space="preserve"> (Welw.) Warb.</t>
    </r>
  </si>
  <si>
    <r>
      <t xml:space="preserve">Syn.: </t>
    </r>
    <r>
      <rPr>
        <i/>
        <sz val="9"/>
        <rFont val="Arial"/>
        <family val="2"/>
      </rPr>
      <t>Pycnanthus kombo</t>
    </r>
    <r>
      <rPr>
        <sz val="9"/>
        <rFont val="Arial"/>
        <family val="2"/>
      </rPr>
      <t xml:space="preserve"> Warb., </t>
    </r>
    <r>
      <rPr>
        <i/>
        <sz val="9"/>
        <rFont val="Arial"/>
        <family val="2"/>
      </rPr>
      <t>Myristica angolensis</t>
    </r>
    <r>
      <rPr>
        <sz val="9"/>
        <rFont val="Arial"/>
        <family val="2"/>
      </rPr>
      <t xml:space="preserve"> Welw., </t>
    </r>
    <r>
      <rPr>
        <i/>
        <sz val="9"/>
        <rFont val="Arial"/>
        <family val="2"/>
      </rPr>
      <t>Myrystica kombo</t>
    </r>
    <r>
      <rPr>
        <sz val="9"/>
        <rFont val="Arial"/>
        <family val="2"/>
      </rPr>
      <t xml:space="preserve"> Baill.</t>
    </r>
  </si>
  <si>
    <r>
      <t xml:space="preserve">289. </t>
    </r>
    <r>
      <rPr>
        <i/>
        <sz val="9"/>
        <rFont val="Arial"/>
        <family val="2"/>
      </rPr>
      <t>Pyrus communis</t>
    </r>
    <r>
      <rPr>
        <sz val="9"/>
        <rFont val="Arial"/>
        <family val="2"/>
      </rPr>
      <t xml:space="preserve"> L.</t>
    </r>
  </si>
  <si>
    <r>
      <t xml:space="preserve">Incl. cultivars which are generically summarized under </t>
    </r>
    <r>
      <rPr>
        <i/>
        <sz val="9"/>
        <rFont val="Arial"/>
        <family val="2"/>
      </rPr>
      <t>P. communis</t>
    </r>
    <r>
      <rPr>
        <sz val="9"/>
        <rFont val="Arial"/>
        <family val="2"/>
      </rPr>
      <t xml:space="preserve"> var. </t>
    </r>
    <r>
      <rPr>
        <i/>
        <sz val="9"/>
        <rFont val="Arial"/>
        <family val="2"/>
      </rPr>
      <t>sativa</t>
    </r>
    <r>
      <rPr>
        <sz val="9"/>
        <rFont val="Arial"/>
        <family val="2"/>
      </rPr>
      <t xml:space="preserve">. </t>
    </r>
  </si>
  <si>
    <t>Birnbaum, Schweizer Birnbaum (D)</t>
  </si>
  <si>
    <t>Birnbaum, Schweizer Birnbaum (CH, A), peren (NL), pera, perastro (I), pereira (P), peral (E), körte (HU), grusza (PL),  (Birnbaum, pear)</t>
  </si>
  <si>
    <r>
      <t xml:space="preserve">290. </t>
    </r>
    <r>
      <rPr>
        <i/>
        <sz val="9"/>
        <rFont val="Arial"/>
        <family val="2"/>
      </rPr>
      <t>Qualea</t>
    </r>
    <r>
      <rPr>
        <sz val="9"/>
        <rFont val="Arial"/>
        <family val="2"/>
      </rPr>
      <t xml:space="preserve"> spp. </t>
    </r>
  </si>
  <si>
    <r>
      <t xml:space="preserve">290d </t>
    </r>
    <r>
      <rPr>
        <i/>
        <sz val="9"/>
        <rFont val="Arial"/>
        <family val="2"/>
      </rPr>
      <t>Qualea</t>
    </r>
    <r>
      <rPr>
        <sz val="9"/>
        <rFont val="Arial"/>
        <family val="2"/>
      </rPr>
      <t xml:space="preserve"> </t>
    </r>
    <r>
      <rPr>
        <i/>
        <sz val="9"/>
        <rFont val="Arial"/>
        <family val="2"/>
      </rPr>
      <t xml:space="preserve"> rosea</t>
    </r>
  </si>
  <si>
    <r>
      <t xml:space="preserve">291. </t>
    </r>
    <r>
      <rPr>
        <i/>
        <sz val="9"/>
        <rFont val="Arial"/>
        <family val="2"/>
      </rPr>
      <t>Quercus</t>
    </r>
    <r>
      <rPr>
        <sz val="9"/>
        <rFont val="Arial"/>
        <family val="2"/>
      </rPr>
      <t xml:space="preserve">(l) spp., SE Asia </t>
    </r>
  </si>
  <si>
    <r>
      <t xml:space="preserve">The trade timber 'mempening' also includes species of </t>
    </r>
    <r>
      <rPr>
        <i/>
        <sz val="9"/>
        <rFont val="Arial"/>
        <family val="2"/>
      </rPr>
      <t>Lithocarpus</t>
    </r>
  </si>
  <si>
    <r>
      <t xml:space="preserve">292. </t>
    </r>
    <r>
      <rPr>
        <i/>
        <sz val="9"/>
        <rFont val="Arial"/>
        <family val="2"/>
      </rPr>
      <t>Quercus</t>
    </r>
    <r>
      <rPr>
        <sz val="9"/>
        <rFont val="Arial"/>
        <family val="2"/>
      </rPr>
      <t>(r) spp. (Roteiche, red oak)</t>
    </r>
  </si>
  <si>
    <r>
      <t>Quercus rubra</t>
    </r>
    <r>
      <rPr>
        <sz val="9"/>
        <rFont val="Arial"/>
        <family val="2"/>
      </rPr>
      <t xml:space="preserve"> (Syn.: </t>
    </r>
    <r>
      <rPr>
        <i/>
        <sz val="9"/>
        <rFont val="Arial"/>
        <family val="2"/>
      </rPr>
      <t>Q. borealis</t>
    </r>
    <r>
      <rPr>
        <sz val="9"/>
        <rFont val="Arial"/>
        <family val="2"/>
      </rPr>
      <t xml:space="preserve"> Michx. var. </t>
    </r>
    <r>
      <rPr>
        <i/>
        <sz val="9"/>
        <rFont val="Arial"/>
        <family val="2"/>
      </rPr>
      <t>maxima</t>
    </r>
    <r>
      <rPr>
        <sz val="9"/>
        <rFont val="Arial"/>
        <family val="2"/>
      </rPr>
      <t xml:space="preserve"> (Marsh.) Ashe), </t>
    </r>
    <r>
      <rPr>
        <i/>
        <sz val="9"/>
        <rFont val="Arial"/>
        <family val="2"/>
      </rPr>
      <t>Q. maxima</t>
    </r>
    <r>
      <rPr>
        <sz val="9"/>
        <rFont val="Arial"/>
        <family val="2"/>
      </rPr>
      <t xml:space="preserve"> (Marsh.) Ashe, </t>
    </r>
    <r>
      <rPr>
        <i/>
        <sz val="9"/>
        <rFont val="Arial"/>
        <family val="2"/>
      </rPr>
      <t>Erythrobalanus rubra</t>
    </r>
    <r>
      <rPr>
        <sz val="9"/>
        <rFont val="Arial"/>
        <family val="2"/>
      </rPr>
      <t xml:space="preserve"> (L.) O.Schwarz; </t>
    </r>
  </si>
  <si>
    <t>Northern red oak (USA), American red oak (GB)</t>
  </si>
  <si>
    <t>rood eiken (NL)</t>
  </si>
  <si>
    <r>
      <t>Quercus cerris</t>
    </r>
    <r>
      <rPr>
        <sz val="9"/>
        <rFont val="Arial"/>
        <family val="2"/>
      </rPr>
      <t xml:space="preserve"> L.</t>
    </r>
  </si>
  <si>
    <r>
      <t xml:space="preserve">293. </t>
    </r>
    <r>
      <rPr>
        <i/>
        <sz val="9"/>
        <rFont val="Arial"/>
        <family val="2"/>
      </rPr>
      <t>Quercus</t>
    </r>
    <r>
      <rPr>
        <sz val="9"/>
        <rFont val="Arial"/>
        <family val="2"/>
      </rPr>
      <t>(w) spp. (Weißeiche, white oak)</t>
    </r>
  </si>
  <si>
    <r>
      <t>293a Quercus robur</t>
    </r>
    <r>
      <rPr>
        <sz val="9"/>
        <rFont val="Arial"/>
        <family val="2"/>
      </rPr>
      <t xml:space="preserve"> L. (Syn.: </t>
    </r>
    <r>
      <rPr>
        <i/>
        <sz val="9"/>
        <rFont val="Arial"/>
        <family val="2"/>
      </rPr>
      <t>Q. pendunculata</t>
    </r>
    <r>
      <rPr>
        <sz val="9"/>
        <rFont val="Arial"/>
        <family val="2"/>
      </rPr>
      <t xml:space="preserve"> Ehrh.);</t>
    </r>
  </si>
  <si>
    <t>Stieleiche, Sommereiche (D</t>
  </si>
  <si>
    <t xml:space="preserve">Europees eiken (NL), farnia (I), roble (E); </t>
  </si>
  <si>
    <r>
      <t>293b Quercus petrea</t>
    </r>
    <r>
      <rPr>
        <sz val="9"/>
        <rFont val="Arial"/>
        <family val="2"/>
      </rPr>
      <t xml:space="preserve"> (Mattuscka) Liebl. (Syn.: </t>
    </r>
    <r>
      <rPr>
        <i/>
        <sz val="9"/>
        <rFont val="Arial"/>
        <family val="2"/>
      </rPr>
      <t>Q. sessiliflora</t>
    </r>
    <r>
      <rPr>
        <sz val="9"/>
        <rFont val="Arial"/>
        <family val="2"/>
      </rPr>
      <t xml:space="preserve"> Salisb.)</t>
    </r>
  </si>
  <si>
    <t>Traubeneiche, Wintereiche, Spessarteiche (D),</t>
  </si>
  <si>
    <r>
      <t>293c Quercus grosseserrata</t>
    </r>
    <r>
      <rPr>
        <sz val="9"/>
        <rFont val="Arial"/>
        <family val="2"/>
      </rPr>
      <t xml:space="preserve"> Bl. ( Syn.: </t>
    </r>
    <r>
      <rPr>
        <i/>
        <sz val="9"/>
        <rFont val="Arial"/>
        <family val="2"/>
      </rPr>
      <t>Q. crispula</t>
    </r>
    <r>
      <rPr>
        <sz val="9"/>
        <rFont val="Arial"/>
        <family val="2"/>
      </rPr>
      <t xml:space="preserve"> Bl., </t>
    </r>
    <r>
      <rPr>
        <i/>
        <sz val="9"/>
        <rFont val="Arial"/>
        <family val="2"/>
      </rPr>
      <t>Q. mongolica</t>
    </r>
    <r>
      <rPr>
        <sz val="9"/>
        <rFont val="Arial"/>
        <family val="2"/>
      </rPr>
      <t xml:space="preserve"> Fisch. ex Turcz. var. </t>
    </r>
    <r>
      <rPr>
        <i/>
        <sz val="9"/>
        <rFont val="Arial"/>
        <family val="2"/>
      </rPr>
      <t>grosseserrata</t>
    </r>
    <r>
      <rPr>
        <sz val="9"/>
        <rFont val="Arial"/>
        <family val="2"/>
      </rPr>
      <t xml:space="preserve"> (Bl.) Rehd. &amp; Wils</t>
    </r>
  </si>
  <si>
    <r>
      <t>293d Quercus alba</t>
    </r>
    <r>
      <rPr>
        <sz val="9"/>
        <rFont val="Arial"/>
        <family val="2"/>
      </rPr>
      <t xml:space="preserve"> L</t>
    </r>
  </si>
  <si>
    <r>
      <t>293e Quercus muehlenbergii</t>
    </r>
    <r>
      <rPr>
        <sz val="9"/>
        <rFont val="Arial"/>
        <family val="2"/>
      </rPr>
      <t xml:space="preserve"> Engelm.</t>
    </r>
  </si>
  <si>
    <r>
      <t xml:space="preserve">294. </t>
    </r>
    <r>
      <rPr>
        <i/>
        <sz val="9"/>
        <rFont val="Arial"/>
        <family val="2"/>
      </rPr>
      <t>Rhamnus catharticus</t>
    </r>
    <r>
      <rPr>
        <sz val="9"/>
        <rFont val="Arial"/>
        <family val="2"/>
      </rPr>
      <t xml:space="preserve"> L. </t>
    </r>
  </si>
  <si>
    <r>
      <t xml:space="preserve">295. </t>
    </r>
    <r>
      <rPr>
        <i/>
        <sz val="9"/>
        <rFont val="Arial"/>
        <family val="2"/>
      </rPr>
      <t>Rhamnus frangula</t>
    </r>
    <r>
      <rPr>
        <sz val="9"/>
        <rFont val="Arial"/>
        <family val="2"/>
      </rPr>
      <t xml:space="preserve"> L</t>
    </r>
  </si>
  <si>
    <r>
      <t xml:space="preserve">296. </t>
    </r>
    <r>
      <rPr>
        <i/>
        <sz val="9"/>
        <rFont val="Arial"/>
        <family val="2"/>
      </rPr>
      <t>Rhizophora mangle</t>
    </r>
    <r>
      <rPr>
        <sz val="9"/>
        <rFont val="Arial"/>
        <family val="2"/>
      </rPr>
      <t xml:space="preserve"> L. (Mangle)</t>
    </r>
  </si>
  <si>
    <r>
      <t xml:space="preserve">Syn.: </t>
    </r>
    <r>
      <rPr>
        <i/>
        <sz val="9"/>
        <rFont val="Arial"/>
        <family val="2"/>
      </rPr>
      <t>Bombax brevicuspe</t>
    </r>
    <r>
      <rPr>
        <sz val="9"/>
        <rFont val="Arial"/>
        <family val="2"/>
      </rPr>
      <t xml:space="preserve"> Sprague, </t>
    </r>
    <r>
      <rPr>
        <i/>
        <sz val="9"/>
        <rFont val="Arial"/>
        <family val="2"/>
      </rPr>
      <t>B. chevalieri</t>
    </r>
    <r>
      <rPr>
        <sz val="9"/>
        <rFont val="Arial"/>
        <family val="2"/>
      </rPr>
      <t xml:space="preserve"> Pellgr. </t>
    </r>
  </si>
  <si>
    <t>kondroti (D), alone (D), bombax (D)</t>
  </si>
  <si>
    <t>kondroti (D)</t>
  </si>
  <si>
    <t>kondroti (CI), alone (D, G, RPC), akagaouan, kouobene (CI), kuntunkun, anyinakobin (GH), kingue, zuihn (LB), bouma, boumadanga (CAM), ogumalanga, koma (G), n'demo (RPC)</t>
  </si>
  <si>
    <r>
      <t xml:space="preserve">297. </t>
    </r>
    <r>
      <rPr>
        <i/>
        <sz val="9"/>
        <rFont val="Arial"/>
        <family val="2"/>
      </rPr>
      <t>Rhodognaphalon brevicuspe</t>
    </r>
    <r>
      <rPr>
        <sz val="9"/>
        <rFont val="Arial"/>
        <family val="2"/>
      </rPr>
      <t xml:space="preserve"> (Sprague) Roberty </t>
    </r>
  </si>
  <si>
    <r>
      <t xml:space="preserve">298. </t>
    </r>
    <r>
      <rPr>
        <i/>
        <sz val="9"/>
        <rFont val="Arial"/>
        <family val="2"/>
      </rPr>
      <t>Ricinodendron heudelotii</t>
    </r>
    <r>
      <rPr>
        <sz val="9"/>
        <rFont val="Arial"/>
        <family val="2"/>
      </rPr>
      <t xml:space="preserve"> (Baill.) Pierre ex Pax </t>
    </r>
  </si>
  <si>
    <r>
      <t xml:space="preserve">Syn.: </t>
    </r>
    <r>
      <rPr>
        <i/>
        <sz val="9"/>
        <rFont val="Arial"/>
        <family val="2"/>
      </rPr>
      <t>Ricinodendron africanum</t>
    </r>
    <r>
      <rPr>
        <sz val="9"/>
        <rFont val="Arial"/>
        <family val="2"/>
      </rPr>
      <t xml:space="preserve"> Muell. Arg., </t>
    </r>
    <r>
      <rPr>
        <i/>
        <sz val="9"/>
        <rFont val="Arial"/>
        <family val="2"/>
      </rPr>
      <t>Jatropha heudelotii</t>
    </r>
    <r>
      <rPr>
        <sz val="9"/>
        <rFont val="Arial"/>
        <family val="2"/>
      </rPr>
      <t xml:space="preserve"> Baill.</t>
    </r>
  </si>
  <si>
    <r>
      <t xml:space="preserve">299. </t>
    </r>
    <r>
      <rPr>
        <i/>
        <sz val="9"/>
        <rFont val="Arial"/>
        <family val="2"/>
      </rPr>
      <t>Robinia pseudoacacia</t>
    </r>
    <r>
      <rPr>
        <sz val="9"/>
        <rFont val="Arial"/>
        <family val="2"/>
      </rPr>
      <t xml:space="preserve"> L. </t>
    </r>
  </si>
  <si>
    <t>false acacia (GB), black locust, yellow locust (USA)</t>
  </si>
  <si>
    <t>robinier (F)</t>
  </si>
  <si>
    <t>robinia (NL, I), ak t (CS), bagrem, robinija (YU), salcam (RO), akacja biala (PL), fehér akác (H), (Robinie, black locust)</t>
  </si>
  <si>
    <r>
      <t xml:space="preserve">300. </t>
    </r>
    <r>
      <rPr>
        <i/>
        <sz val="9"/>
        <rFont val="Arial"/>
        <family val="2"/>
      </rPr>
      <t>Roupala</t>
    </r>
    <r>
      <rPr>
        <sz val="9"/>
        <rFont val="Arial"/>
        <family val="2"/>
      </rPr>
      <t xml:space="preserve"> spp.</t>
    </r>
  </si>
  <si>
    <r>
      <t>300a Roupala cordifolia</t>
    </r>
    <r>
      <rPr>
        <sz val="9"/>
        <rFont val="Arial"/>
        <family val="2"/>
      </rPr>
      <t xml:space="preserve"> H.B.K.</t>
    </r>
  </si>
  <si>
    <r>
      <t>300b Roupala  dissimilis</t>
    </r>
    <r>
      <rPr>
        <sz val="9"/>
        <rFont val="Arial"/>
        <family val="2"/>
      </rPr>
      <t xml:space="preserve"> Pittier</t>
    </r>
  </si>
  <si>
    <r>
      <t>300c Roupala  montana</t>
    </r>
    <r>
      <rPr>
        <sz val="9"/>
        <rFont val="Arial"/>
        <family val="2"/>
      </rPr>
      <t xml:space="preserve"> Aubl</t>
    </r>
  </si>
  <si>
    <r>
      <t xml:space="preserve">301. </t>
    </r>
    <r>
      <rPr>
        <i/>
        <sz val="9"/>
        <rFont val="Arial"/>
        <family val="2"/>
      </rPr>
      <t>Sacoglottis</t>
    </r>
    <r>
      <rPr>
        <sz val="9"/>
        <rFont val="Arial"/>
        <family val="2"/>
      </rPr>
      <t xml:space="preserve"> spp.</t>
    </r>
  </si>
  <si>
    <r>
      <t>301a Endopleura uchi</t>
    </r>
    <r>
      <rPr>
        <sz val="9"/>
        <rFont val="Arial"/>
        <family val="2"/>
      </rPr>
      <t xml:space="preserve"> (Huber) Cuatrec. (syn.: </t>
    </r>
    <r>
      <rPr>
        <i/>
        <sz val="9"/>
        <rFont val="Arial"/>
        <family val="2"/>
      </rPr>
      <t>Sacoglottis uchi</t>
    </r>
    <r>
      <rPr>
        <sz val="9"/>
        <rFont val="Arial"/>
        <family val="2"/>
      </rPr>
      <t xml:space="preserve"> Huber)</t>
    </r>
  </si>
  <si>
    <r>
      <t>301b Sacoglottis cydonioides</t>
    </r>
    <r>
      <rPr>
        <sz val="9"/>
        <rFont val="Arial"/>
        <family val="2"/>
      </rPr>
      <t xml:space="preserve"> Cuatrec</t>
    </r>
  </si>
  <si>
    <r>
      <t>301c Sacoglottis gabonensis</t>
    </r>
    <r>
      <rPr>
        <sz val="9"/>
        <rFont val="Arial"/>
        <family val="2"/>
      </rPr>
      <t xml:space="preserve"> (Baill.) Urban</t>
    </r>
  </si>
  <si>
    <r>
      <t>301d Sacoglottis guianensis</t>
    </r>
    <r>
      <rPr>
        <sz val="9"/>
        <rFont val="Arial"/>
        <family val="2"/>
      </rPr>
      <t xml:space="preserve"> Benth</t>
    </r>
  </si>
  <si>
    <r>
      <t xml:space="preserve">302. </t>
    </r>
    <r>
      <rPr>
        <i/>
        <sz val="9"/>
        <rFont val="Arial"/>
        <family val="2"/>
      </rPr>
      <t>Salix</t>
    </r>
    <r>
      <rPr>
        <sz val="9"/>
        <rFont val="Arial"/>
        <family val="2"/>
      </rPr>
      <t xml:space="preserve"> spp. </t>
    </r>
  </si>
  <si>
    <r>
      <t>302a Salix alba</t>
    </r>
    <r>
      <rPr>
        <sz val="9"/>
        <rFont val="Arial"/>
        <family val="2"/>
      </rPr>
      <t xml:space="preserve"> L</t>
    </r>
  </si>
  <si>
    <t>sauce, s. criollo (E, sAm); osier, salcio, salice (I); salgeiro, oeirana (BR); vrba bil (CS); vitpil (S); fehér füz (HU), (Weide, willow)</t>
  </si>
  <si>
    <r>
      <t>302b Salix  babylonoica</t>
    </r>
    <r>
      <rPr>
        <sz val="9"/>
        <rFont val="Arial"/>
        <family val="2"/>
      </rPr>
      <t xml:space="preserve"> L</t>
    </r>
  </si>
  <si>
    <r>
      <t>302c Salix  caprea</t>
    </r>
    <r>
      <rPr>
        <sz val="9"/>
        <rFont val="Arial"/>
        <family val="2"/>
      </rPr>
      <t xml:space="preserve"> L</t>
    </r>
  </si>
  <si>
    <r>
      <t>302d Salix cinerea</t>
    </r>
    <r>
      <rPr>
        <sz val="9"/>
        <rFont val="Arial"/>
        <family val="2"/>
      </rPr>
      <t xml:space="preserve"> L.</t>
    </r>
  </si>
  <si>
    <r>
      <t>302e Salix  eleagnos</t>
    </r>
    <r>
      <rPr>
        <sz val="9"/>
        <rFont val="Arial"/>
        <family val="2"/>
      </rPr>
      <t xml:space="preserve"> Scop</t>
    </r>
  </si>
  <si>
    <r>
      <t>302f Salix  humboldtiana</t>
    </r>
    <r>
      <rPr>
        <sz val="9"/>
        <rFont val="Arial"/>
        <family val="2"/>
      </rPr>
      <t xml:space="preserve"> Willd</t>
    </r>
  </si>
  <si>
    <r>
      <t>302g Salix  nigra</t>
    </r>
    <r>
      <rPr>
        <sz val="9"/>
        <rFont val="Arial"/>
        <family val="2"/>
      </rPr>
      <t xml:space="preserve"> Marsh</t>
    </r>
  </si>
  <si>
    <r>
      <t>302h Salix  purpurea</t>
    </r>
    <r>
      <rPr>
        <sz val="9"/>
        <rFont val="Arial"/>
        <family val="2"/>
      </rPr>
      <t xml:space="preserve"> L</t>
    </r>
  </si>
  <si>
    <r>
      <t>302i Salix  triandra</t>
    </r>
    <r>
      <rPr>
        <sz val="9"/>
        <rFont val="Arial"/>
        <family val="2"/>
      </rPr>
      <t xml:space="preserve"> L</t>
    </r>
  </si>
  <si>
    <r>
      <t>302j Salix  viminalis</t>
    </r>
    <r>
      <rPr>
        <sz val="9"/>
        <rFont val="Arial"/>
        <family val="2"/>
      </rPr>
      <t xml:space="preserve"> L</t>
    </r>
  </si>
  <si>
    <r>
      <t xml:space="preserve">303. </t>
    </r>
    <r>
      <rPr>
        <i/>
        <sz val="9"/>
        <rFont val="Arial"/>
        <family val="2"/>
      </rPr>
      <t>Samanea saman</t>
    </r>
    <r>
      <rPr>
        <sz val="9"/>
        <rFont val="Arial"/>
        <family val="2"/>
      </rPr>
      <t xml:space="preserve"> Merr.</t>
    </r>
  </si>
  <si>
    <r>
      <t xml:space="preserve">Syn.: </t>
    </r>
    <r>
      <rPr>
        <i/>
        <sz val="9"/>
        <rFont val="Arial"/>
        <family val="2"/>
      </rPr>
      <t>Pithecellobium saman</t>
    </r>
    <r>
      <rPr>
        <sz val="9"/>
        <rFont val="Arial"/>
        <family val="2"/>
      </rPr>
      <t xml:space="preserve"> Benth</t>
    </r>
  </si>
  <si>
    <r>
      <t xml:space="preserve">304. </t>
    </r>
    <r>
      <rPr>
        <i/>
        <sz val="9"/>
        <rFont val="Arial"/>
        <family val="2"/>
      </rPr>
      <t>Sapium spp. Asia/Africa- Old World species</t>
    </r>
  </si>
  <si>
    <r>
      <t xml:space="preserve">304a Asien: </t>
    </r>
    <r>
      <rPr>
        <i/>
        <sz val="9"/>
        <rFont val="Arial"/>
        <family val="2"/>
      </rPr>
      <t>Sapium baccatum</t>
    </r>
    <r>
      <rPr>
        <sz val="9"/>
        <rFont val="Arial"/>
        <family val="2"/>
      </rPr>
      <t xml:space="preserve">, </t>
    </r>
    <r>
      <rPr>
        <i/>
        <sz val="9"/>
        <rFont val="Arial"/>
        <family val="2"/>
      </rPr>
      <t>S. discolor</t>
    </r>
    <r>
      <rPr>
        <sz val="9"/>
        <rFont val="Arial"/>
        <family val="2"/>
      </rPr>
      <t xml:space="preserve">, </t>
    </r>
    <r>
      <rPr>
        <i/>
        <sz val="9"/>
        <rFont val="Arial"/>
        <family val="2"/>
      </rPr>
      <t>S. indicum</t>
    </r>
    <r>
      <rPr>
        <sz val="9"/>
        <rFont val="Arial"/>
        <family val="2"/>
      </rPr>
      <t xml:space="preserve">, </t>
    </r>
    <r>
      <rPr>
        <i/>
        <sz val="9"/>
        <rFont val="Arial"/>
        <family val="2"/>
      </rPr>
      <t>S. luzonicum</t>
    </r>
    <r>
      <rPr>
        <sz val="9"/>
        <rFont val="Arial"/>
        <family val="2"/>
      </rPr>
      <t>,</t>
    </r>
  </si>
  <si>
    <r>
      <t xml:space="preserve">305. </t>
    </r>
    <r>
      <rPr>
        <i/>
        <sz val="9"/>
        <rFont val="Arial"/>
        <family val="2"/>
      </rPr>
      <t>Sapium</t>
    </r>
    <r>
      <rPr>
        <sz val="9"/>
        <rFont val="Arial"/>
        <family val="2"/>
      </rPr>
      <t xml:space="preserve"> spp. - New World Amreica species </t>
    </r>
  </si>
  <si>
    <r>
      <t xml:space="preserve">306. </t>
    </r>
    <r>
      <rPr>
        <i/>
        <sz val="9"/>
        <rFont val="Arial"/>
        <family val="2"/>
      </rPr>
      <t>Scaphium macropodum</t>
    </r>
    <r>
      <rPr>
        <sz val="9"/>
        <rFont val="Arial"/>
        <family val="2"/>
      </rPr>
      <t xml:space="preserve"> (Miq.) Beumée ex K. Heyne</t>
    </r>
  </si>
  <si>
    <r>
      <t>306c Scaphium longiflorum</t>
    </r>
    <r>
      <rPr>
        <sz val="9"/>
        <rFont val="Arial"/>
        <family val="2"/>
      </rPr>
      <t>,</t>
    </r>
  </si>
  <si>
    <r>
      <t xml:space="preserve">307. </t>
    </r>
    <r>
      <rPr>
        <i/>
        <sz val="9"/>
        <rFont val="Arial"/>
        <family val="2"/>
      </rPr>
      <t>Schefflera morototonii</t>
    </r>
    <r>
      <rPr>
        <sz val="9"/>
        <rFont val="Arial"/>
        <family val="2"/>
      </rPr>
      <t xml:space="preserve"> (Aubl.) Maguire, Steyerm. &amp; Frodin </t>
    </r>
  </si>
  <si>
    <r>
      <t xml:space="preserve">Syn.: </t>
    </r>
    <r>
      <rPr>
        <i/>
        <sz val="9"/>
        <rFont val="Arial"/>
        <family val="2"/>
      </rPr>
      <t>Didymopanax morototoni</t>
    </r>
    <r>
      <rPr>
        <sz val="9"/>
        <rFont val="Arial"/>
        <family val="2"/>
      </rPr>
      <t xml:space="preserve"> (Aubl.) Decne. &amp; Planch. </t>
    </r>
  </si>
  <si>
    <r>
      <t xml:space="preserve">308. </t>
    </r>
    <r>
      <rPr>
        <i/>
        <sz val="9"/>
        <rFont val="Arial"/>
        <family val="2"/>
      </rPr>
      <t>Schima wallichii</t>
    </r>
    <r>
      <rPr>
        <sz val="9"/>
        <rFont val="Arial"/>
        <family val="2"/>
      </rPr>
      <t xml:space="preserve"> (DC.) Korth. </t>
    </r>
  </si>
  <si>
    <r>
      <t xml:space="preserve">Syn.: </t>
    </r>
    <r>
      <rPr>
        <i/>
        <sz val="9"/>
        <rFont val="Arial"/>
        <family val="2"/>
      </rPr>
      <t>S. crenata</t>
    </r>
    <r>
      <rPr>
        <sz val="9"/>
        <rFont val="Arial"/>
        <family val="2"/>
      </rPr>
      <t xml:space="preserve"> Korth, </t>
    </r>
    <r>
      <rPr>
        <i/>
        <sz val="9"/>
        <rFont val="Arial"/>
        <family val="2"/>
      </rPr>
      <t xml:space="preserve"> S. noronhae</t>
    </r>
    <r>
      <rPr>
        <sz val="9"/>
        <rFont val="Arial"/>
        <family val="2"/>
      </rPr>
      <t xml:space="preserve">Reinw. ex Blume, </t>
    </r>
    <r>
      <rPr>
        <i/>
        <sz val="9"/>
        <rFont val="Arial"/>
        <family val="2"/>
      </rPr>
      <t>S. superba</t>
    </r>
    <r>
      <rPr>
        <sz val="9"/>
        <rFont val="Arial"/>
        <family val="2"/>
      </rPr>
      <t>.</t>
    </r>
  </si>
  <si>
    <r>
      <t xml:space="preserve">309. </t>
    </r>
    <r>
      <rPr>
        <i/>
        <sz val="9"/>
        <rFont val="Arial"/>
        <family val="2"/>
      </rPr>
      <t>Schinopsis quebracho-colorado</t>
    </r>
    <r>
      <rPr>
        <sz val="9"/>
        <rFont val="Arial"/>
        <family val="2"/>
      </rPr>
      <t xml:space="preserve"> (Schltdl.) F.A.Barkley &amp; T. Mey </t>
    </r>
  </si>
  <si>
    <r>
      <t xml:space="preserve">Syn.: </t>
    </r>
    <r>
      <rPr>
        <i/>
        <sz val="9"/>
        <rFont val="Arial"/>
        <family val="2"/>
      </rPr>
      <t xml:space="preserve">Schinopsis lorentzii </t>
    </r>
    <r>
      <rPr>
        <sz val="9"/>
        <rFont val="Arial"/>
        <family val="2"/>
      </rPr>
      <t>(Griseb.)Engl</t>
    </r>
  </si>
  <si>
    <r>
      <t xml:space="preserve">310. </t>
    </r>
    <r>
      <rPr>
        <i/>
        <sz val="9"/>
        <rFont val="Arial"/>
        <family val="2"/>
      </rPr>
      <t>Shorea laevis</t>
    </r>
    <r>
      <rPr>
        <sz val="9"/>
        <rFont val="Arial"/>
        <family val="2"/>
      </rPr>
      <t xml:space="preserve"> Ridl.</t>
    </r>
  </si>
  <si>
    <r>
      <t xml:space="preserve">Syn.: </t>
    </r>
    <r>
      <rPr>
        <i/>
        <sz val="9"/>
        <rFont val="Arial"/>
        <family val="2"/>
      </rPr>
      <t>Shorea laevifolia</t>
    </r>
    <r>
      <rPr>
        <sz val="9"/>
        <rFont val="Arial"/>
        <family val="2"/>
      </rPr>
      <t xml:space="preserve"> (Parijs) Endert, </t>
    </r>
    <r>
      <rPr>
        <i/>
        <sz val="9"/>
        <rFont val="Arial"/>
        <family val="2"/>
      </rPr>
      <t>Hopea laevifolia</t>
    </r>
    <r>
      <rPr>
        <sz val="9"/>
        <rFont val="Arial"/>
        <family val="2"/>
      </rPr>
      <t xml:space="preserve"> Parijs.</t>
    </r>
  </si>
  <si>
    <r>
      <t xml:space="preserve">311. </t>
    </r>
    <r>
      <rPr>
        <i/>
        <sz val="9"/>
        <rFont val="Arial"/>
        <family val="2"/>
      </rPr>
      <t>Shorea</t>
    </r>
    <r>
      <rPr>
        <sz val="9"/>
        <rFont val="Arial"/>
        <family val="2"/>
      </rPr>
      <t xml:space="preserve"> spp., subg. </t>
    </r>
    <r>
      <rPr>
        <i/>
        <sz val="9"/>
        <rFont val="Arial"/>
        <family val="2"/>
      </rPr>
      <t>Anthoshorea</t>
    </r>
    <r>
      <rPr>
        <sz val="9"/>
        <rFont val="Arial"/>
        <family val="2"/>
      </rPr>
      <t xml:space="preserve"> </t>
    </r>
  </si>
  <si>
    <t xml:space="preserve">white meranti </t>
  </si>
  <si>
    <r>
      <t>311c</t>
    </r>
    <r>
      <rPr>
        <sz val="9"/>
        <rFont val="Arial"/>
        <family val="2"/>
      </rPr>
      <t xml:space="preserve"> Shorea </t>
    </r>
    <r>
      <rPr>
        <i/>
        <sz val="9"/>
        <rFont val="Arial"/>
        <family val="2"/>
      </rPr>
      <t>dealbata</t>
    </r>
  </si>
  <si>
    <r>
      <t xml:space="preserve">312. </t>
    </r>
    <r>
      <rPr>
        <i/>
        <sz val="9"/>
        <rFont val="Arial"/>
        <family val="2"/>
      </rPr>
      <t>Shorea</t>
    </r>
    <r>
      <rPr>
        <sz val="9"/>
        <rFont val="Arial"/>
        <family val="2"/>
      </rPr>
      <t xml:space="preserve"> spp., subg. </t>
    </r>
    <r>
      <rPr>
        <i/>
        <sz val="9"/>
        <rFont val="Arial"/>
        <family val="2"/>
      </rPr>
      <t>Richetia</t>
    </r>
    <r>
      <rPr>
        <sz val="9"/>
        <rFont val="Arial"/>
        <family val="2"/>
      </rPr>
      <t xml:space="preserve"> </t>
    </r>
  </si>
  <si>
    <t>yellow meranti</t>
  </si>
  <si>
    <r>
      <t xml:space="preserve">313. </t>
    </r>
    <r>
      <rPr>
        <i/>
        <sz val="9"/>
        <rFont val="Arial"/>
        <family val="2"/>
      </rPr>
      <t>Shorea</t>
    </r>
    <r>
      <rPr>
        <sz val="9"/>
        <rFont val="Arial"/>
        <family val="2"/>
      </rPr>
      <t xml:space="preserve"> spp., subg. </t>
    </r>
    <r>
      <rPr>
        <i/>
        <sz val="9"/>
        <rFont val="Arial"/>
        <family val="2"/>
      </rPr>
      <t>Rubroshorea</t>
    </r>
    <r>
      <rPr>
        <sz val="9"/>
        <rFont val="Arial"/>
        <family val="2"/>
      </rPr>
      <t xml:space="preserve"> </t>
    </r>
  </si>
  <si>
    <r>
      <t>313a Shorea curtisii</t>
    </r>
    <r>
      <rPr>
        <sz val="9"/>
        <rFont val="Arial"/>
        <family val="2"/>
      </rPr>
      <t xml:space="preserve"> Dyer ex King,</t>
    </r>
  </si>
  <si>
    <t>dark red meranti, seraya</t>
  </si>
  <si>
    <t>seraya, lauan (D);</t>
  </si>
  <si>
    <r>
      <t xml:space="preserve">kawang, seraya bunga, red seraya, obar suluk (MAL.Sab.); mayapis, tangile, tiaong, red lauan, gujio (RP); meranti bunga, red meranti, meranti merah (RI); nemesu (MAL = </t>
    </r>
    <r>
      <rPr>
        <i/>
        <sz val="9"/>
        <rFont val="Arial"/>
        <family val="2"/>
      </rPr>
      <t>S. pauciflora</t>
    </r>
    <r>
      <rPr>
        <sz val="9"/>
        <rFont val="Arial"/>
        <family val="2"/>
      </rPr>
      <t>), (Dark Red Meranti)</t>
    </r>
  </si>
  <si>
    <r>
      <t>313b Shorea hemsleyana</t>
    </r>
    <r>
      <rPr>
        <sz val="9"/>
        <rFont val="Arial"/>
        <family val="2"/>
      </rPr>
      <t xml:space="preserve"> (King) King ex Foxw.</t>
    </r>
  </si>
  <si>
    <r>
      <t>313c Shorea macrantha</t>
    </r>
    <r>
      <rPr>
        <sz val="9"/>
        <rFont val="Arial"/>
        <family val="2"/>
      </rPr>
      <t xml:space="preserve"> Brandis</t>
    </r>
  </si>
  <si>
    <r>
      <t>313d Shorea pauciflora</t>
    </r>
    <r>
      <rPr>
        <sz val="9"/>
        <rFont val="Arial"/>
        <family val="2"/>
      </rPr>
      <t xml:space="preserve"> King</t>
    </r>
  </si>
  <si>
    <r>
      <t>313e Shorea platyclados</t>
    </r>
    <r>
      <rPr>
        <sz val="9"/>
        <rFont val="Arial"/>
        <family val="2"/>
      </rPr>
      <t xml:space="preserve"> v. Slooten ex Foxw.</t>
    </r>
  </si>
  <si>
    <r>
      <t>313f Shorea rugosa</t>
    </r>
    <r>
      <rPr>
        <sz val="9"/>
        <rFont val="Arial"/>
        <family val="2"/>
      </rPr>
      <t xml:space="preserve"> var. vuliginosa</t>
    </r>
  </si>
  <si>
    <r>
      <t>313g Shorea singkawang</t>
    </r>
    <r>
      <rPr>
        <sz val="9"/>
        <rFont val="Arial"/>
        <family val="2"/>
      </rPr>
      <t xml:space="preserve"> (Miq.) Miq</t>
    </r>
  </si>
  <si>
    <r>
      <t xml:space="preserve">314. </t>
    </r>
    <r>
      <rPr>
        <i/>
        <sz val="9"/>
        <rFont val="Arial"/>
        <family val="2"/>
      </rPr>
      <t>Shorea ovata</t>
    </r>
    <r>
      <rPr>
        <sz val="9"/>
        <rFont val="Arial"/>
        <family val="2"/>
      </rPr>
      <t xml:space="preserve"> Dyer ex Brandis </t>
    </r>
  </si>
  <si>
    <r>
      <t xml:space="preserve">Syn.: </t>
    </r>
    <r>
      <rPr>
        <i/>
        <sz val="9"/>
        <rFont val="Arial"/>
        <family val="2"/>
      </rPr>
      <t>Shorea agsaboensis</t>
    </r>
  </si>
  <si>
    <r>
      <t xml:space="preserve">315. </t>
    </r>
    <r>
      <rPr>
        <i/>
        <sz val="9"/>
        <rFont val="Arial"/>
        <family val="2"/>
      </rPr>
      <t>Shorea</t>
    </r>
    <r>
      <rPr>
        <sz val="9"/>
        <rFont val="Arial"/>
        <family val="2"/>
      </rPr>
      <t xml:space="preserve"> spp., subg. </t>
    </r>
    <r>
      <rPr>
        <i/>
        <sz val="9"/>
        <rFont val="Arial"/>
        <family val="2"/>
      </rPr>
      <t>Rubroshorea</t>
    </r>
    <r>
      <rPr>
        <sz val="9"/>
        <rFont val="Arial"/>
        <family val="2"/>
      </rPr>
      <t xml:space="preserve"> </t>
    </r>
  </si>
  <si>
    <r>
      <t>315a Shorea acuminata</t>
    </r>
    <r>
      <rPr>
        <sz val="9"/>
        <rFont val="Arial"/>
        <family val="2"/>
      </rPr>
      <t xml:space="preserve"> Dyer</t>
    </r>
  </si>
  <si>
    <t>light red meranti</t>
  </si>
  <si>
    <t>seraya, lauan (D)</t>
  </si>
  <si>
    <t>seraya; seraya kalabu, kawang, seraya bunga, red seraya, obar Suluk (MAL.Sab.); almon, mayapis, tangile, tiaong,rRed lauan (RP); melantai (MAL.Sar.); meranti bunga, red meranti, meranti merah (RI, (Light Red Meranti)</t>
  </si>
  <si>
    <r>
      <t>315b Shorea dasyphylla</t>
    </r>
    <r>
      <rPr>
        <sz val="9"/>
        <rFont val="Arial"/>
        <family val="2"/>
      </rPr>
      <t xml:space="preserve"> Foxw</t>
    </r>
  </si>
  <si>
    <r>
      <t xml:space="preserve">315d </t>
    </r>
    <r>
      <rPr>
        <sz val="9"/>
        <rFont val="Arial"/>
        <family val="2"/>
      </rPr>
      <t xml:space="preserve">Shorea </t>
    </r>
    <r>
      <rPr>
        <i/>
        <sz val="9"/>
        <rFont val="Arial"/>
        <family val="2"/>
      </rPr>
      <t>lepidota</t>
    </r>
    <r>
      <rPr>
        <sz val="9"/>
        <rFont val="Arial"/>
        <family val="2"/>
      </rPr>
      <t xml:space="preserve"> (Korth.) Bl</t>
    </r>
  </si>
  <si>
    <r>
      <t>315e Shorea macroptera</t>
    </r>
    <r>
      <rPr>
        <sz val="9"/>
        <rFont val="Arial"/>
        <family val="2"/>
      </rPr>
      <t xml:space="preserve"> Dyer</t>
    </r>
  </si>
  <si>
    <r>
      <t>315f Shorea parvifolia</t>
    </r>
    <r>
      <rPr>
        <sz val="9"/>
        <rFont val="Arial"/>
        <family val="2"/>
      </rPr>
      <t xml:space="preserve"> Dyer</t>
    </r>
  </si>
  <si>
    <r>
      <t xml:space="preserve">316. </t>
    </r>
    <r>
      <rPr>
        <i/>
        <sz val="9"/>
        <rFont val="Arial"/>
        <family val="2"/>
      </rPr>
      <t>Shorea leprosula</t>
    </r>
    <r>
      <rPr>
        <sz val="9"/>
        <rFont val="Arial"/>
        <family val="2"/>
      </rPr>
      <t xml:space="preserve"> Miq.</t>
    </r>
  </si>
  <si>
    <r>
      <t xml:space="preserve">317. </t>
    </r>
    <r>
      <rPr>
        <i/>
        <sz val="9"/>
        <rFont val="Arial"/>
        <family val="2"/>
      </rPr>
      <t>Shorea</t>
    </r>
    <r>
      <rPr>
        <sz val="9"/>
        <rFont val="Arial"/>
        <family val="2"/>
      </rPr>
      <t xml:space="preserve"> spp., subg. </t>
    </r>
    <r>
      <rPr>
        <i/>
        <sz val="9"/>
        <rFont val="Arial"/>
        <family val="2"/>
      </rPr>
      <t>Rubroshorea</t>
    </r>
    <r>
      <rPr>
        <sz val="9"/>
        <rFont val="Arial"/>
        <family val="2"/>
      </rPr>
      <t xml:space="preserve"> </t>
    </r>
  </si>
  <si>
    <r>
      <t>317a Shorea balangeran</t>
    </r>
    <r>
      <rPr>
        <sz val="9"/>
        <rFont val="Arial"/>
        <family val="2"/>
      </rPr>
      <t xml:space="preserve"> (Korth.) Burck</t>
    </r>
  </si>
  <si>
    <t>red balau (GB)</t>
  </si>
  <si>
    <t>red balau (D)</t>
  </si>
  <si>
    <t>red balau (MAL), gujio (RP), semayur (MAL.Sar.), belangeran (RI), selangan batu merah (MAL-Sab./Sar.), (Red Balau)</t>
  </si>
  <si>
    <r>
      <t>317b Shorea collina</t>
    </r>
    <r>
      <rPr>
        <sz val="9"/>
        <rFont val="Arial"/>
        <family val="2"/>
      </rPr>
      <t xml:space="preserve"> Ridl.</t>
    </r>
  </si>
  <si>
    <r>
      <t>317c Shorea guiso</t>
    </r>
    <r>
      <rPr>
        <sz val="9"/>
        <rFont val="Arial"/>
        <family val="2"/>
      </rPr>
      <t xml:space="preserve"> (Blco.) Bl. (Syn.: </t>
    </r>
    <r>
      <rPr>
        <i/>
        <sz val="9"/>
        <rFont val="Arial"/>
        <family val="2"/>
      </rPr>
      <t>S. vulgaris</t>
    </r>
    <r>
      <rPr>
        <sz val="9"/>
        <rFont val="Arial"/>
        <family val="2"/>
      </rPr>
      <t xml:space="preserve"> Pierre ex Lanessan, </t>
    </r>
    <r>
      <rPr>
        <i/>
        <sz val="9"/>
        <rFont val="Arial"/>
        <family val="2"/>
      </rPr>
      <t>S. longipetala</t>
    </r>
    <r>
      <rPr>
        <sz val="9"/>
        <rFont val="Arial"/>
        <family val="2"/>
      </rPr>
      <t xml:space="preserve"> Foxw., </t>
    </r>
    <r>
      <rPr>
        <i/>
        <sz val="9"/>
        <rFont val="Arial"/>
        <family val="2"/>
      </rPr>
      <t>Dipterocarpus</t>
    </r>
    <r>
      <rPr>
        <sz val="9"/>
        <rFont val="Arial"/>
        <family val="2"/>
      </rPr>
      <t xml:space="preserve"> guiso Blanco, </t>
    </r>
    <r>
      <rPr>
        <i/>
        <sz val="9"/>
        <rFont val="Arial"/>
        <family val="2"/>
      </rPr>
      <t>Anisoptera guiso</t>
    </r>
    <r>
      <rPr>
        <sz val="9"/>
        <rFont val="Arial"/>
        <family val="2"/>
      </rPr>
      <t xml:space="preserve"> A.DC.)</t>
    </r>
  </si>
  <si>
    <r>
      <t>317d Shorea kunstleri</t>
    </r>
    <r>
      <rPr>
        <sz val="9"/>
        <rFont val="Arial"/>
        <family val="2"/>
      </rPr>
      <t xml:space="preserve"> King</t>
    </r>
  </si>
  <si>
    <r>
      <t>317e Shorea ochrophloia</t>
    </r>
    <r>
      <rPr>
        <sz val="9"/>
        <rFont val="Arial"/>
        <family val="2"/>
      </rPr>
      <t xml:space="preserve"> E.J.S. ex Sym.,.</t>
    </r>
  </si>
  <si>
    <r>
      <t xml:space="preserve">318. </t>
    </r>
    <r>
      <rPr>
        <i/>
        <sz val="9"/>
        <rFont val="Arial"/>
        <family val="2"/>
      </rPr>
      <t>Shorea</t>
    </r>
    <r>
      <rPr>
        <sz val="9"/>
        <rFont val="Arial"/>
        <family val="2"/>
      </rPr>
      <t xml:space="preserve"> spp., subg. </t>
    </r>
    <r>
      <rPr>
        <i/>
        <sz val="9"/>
        <rFont val="Arial"/>
        <family val="2"/>
      </rPr>
      <t>Shorea</t>
    </r>
    <r>
      <rPr>
        <sz val="9"/>
        <rFont val="Arial"/>
        <family val="2"/>
      </rPr>
      <t xml:space="preserve"> </t>
    </r>
  </si>
  <si>
    <r>
      <t>318a Shorea atrinervosa</t>
    </r>
    <r>
      <rPr>
        <sz val="9"/>
        <rFont val="Arial"/>
        <family val="2"/>
      </rPr>
      <t xml:space="preserve"> Sym.</t>
    </r>
  </si>
  <si>
    <t>Balau, bangkirai balau, selangan batu No. 1, - No. 2 (MAL), selangan batu tatuk, balau bukit, hitam, kumus hitam, laut, laut merah, sengkawang, damar laut (MAL), balau bunga, bangkirai, semantok lungkik (RI), yakal (RP), teng (T), (Balau, bangkirai)</t>
  </si>
  <si>
    <r>
      <t>318b Shorea brunnescens</t>
    </r>
    <r>
      <rPr>
        <sz val="9"/>
        <rFont val="Arial"/>
        <family val="2"/>
      </rPr>
      <t>,</t>
    </r>
  </si>
  <si>
    <r>
      <t>318c Shorea crassa</t>
    </r>
    <r>
      <rPr>
        <sz val="9"/>
        <rFont val="Arial"/>
        <family val="2"/>
      </rPr>
      <t xml:space="preserve"> Ashton</t>
    </r>
  </si>
  <si>
    <r>
      <t>318d Shorea exelliptica</t>
    </r>
    <r>
      <rPr>
        <sz val="9"/>
        <rFont val="Arial"/>
        <family val="2"/>
      </rPr>
      <t xml:space="preserve"> Meijer</t>
    </r>
  </si>
  <si>
    <r>
      <t>318e Shorea foxworthyi</t>
    </r>
    <r>
      <rPr>
        <sz val="9"/>
        <rFont val="Arial"/>
        <family val="2"/>
      </rPr>
      <t xml:space="preserve"> Sym.</t>
    </r>
  </si>
  <si>
    <r>
      <t>318f Shorea glauca</t>
    </r>
    <r>
      <rPr>
        <sz val="9"/>
        <rFont val="Arial"/>
        <family val="2"/>
      </rPr>
      <t xml:space="preserve"> King</t>
    </r>
  </si>
  <si>
    <r>
      <t>318g Shorea havilandii</t>
    </r>
    <r>
      <rPr>
        <sz val="9"/>
        <rFont val="Arial"/>
        <family val="2"/>
      </rPr>
      <t xml:space="preserve"> Brandis</t>
    </r>
  </si>
  <si>
    <r>
      <t>318i Shorea leptoderma</t>
    </r>
    <r>
      <rPr>
        <sz val="9"/>
        <rFont val="Arial"/>
        <family val="2"/>
      </rPr>
      <t xml:space="preserve"> Meijer</t>
    </r>
  </si>
  <si>
    <r>
      <t>318j Shorea maxwelliana</t>
    </r>
    <r>
      <rPr>
        <sz val="9"/>
        <rFont val="Arial"/>
        <family val="2"/>
      </rPr>
      <t xml:space="preserve"> King</t>
    </r>
  </si>
  <si>
    <r>
      <t>318k Shorea materialis</t>
    </r>
    <r>
      <rPr>
        <sz val="9"/>
        <rFont val="Arial"/>
        <family val="2"/>
      </rPr>
      <t xml:space="preserve"> Ridl</t>
    </r>
  </si>
  <si>
    <r>
      <t>318l Shorea seminis</t>
    </r>
    <r>
      <rPr>
        <sz val="9"/>
        <rFont val="Arial"/>
        <family val="2"/>
      </rPr>
      <t xml:space="preserve"> (de Vriese) v. Slooten</t>
    </r>
  </si>
  <si>
    <r>
      <t>318m Shorea submontana</t>
    </r>
    <r>
      <rPr>
        <sz val="9"/>
        <rFont val="Arial"/>
        <family val="2"/>
      </rPr>
      <t xml:space="preserve"> Sym.</t>
    </r>
  </si>
  <si>
    <r>
      <t>318n Shorea sumatrana</t>
    </r>
    <r>
      <rPr>
        <sz val="9"/>
        <rFont val="Arial"/>
        <family val="2"/>
      </rPr>
      <t xml:space="preserve"> (v. Sl. ex Foxw.) Sym</t>
    </r>
  </si>
  <si>
    <r>
      <t>318o Shorea superba</t>
    </r>
    <r>
      <rPr>
        <sz val="9"/>
        <rFont val="Arial"/>
        <family val="2"/>
      </rPr>
      <t xml:space="preserve"> Sym. </t>
    </r>
  </si>
  <si>
    <r>
      <t xml:space="preserve">319. </t>
    </r>
    <r>
      <rPr>
        <i/>
        <sz val="9"/>
        <rFont val="Arial"/>
        <family val="2"/>
      </rPr>
      <t>Sideroxylon obtusifolium</t>
    </r>
    <r>
      <rPr>
        <sz val="9"/>
        <rFont val="Arial"/>
        <family val="2"/>
      </rPr>
      <t xml:space="preserve"> (Roem. &amp; Schult.) Penn. </t>
    </r>
  </si>
  <si>
    <r>
      <t xml:space="preserve">Syn.: </t>
    </r>
    <r>
      <rPr>
        <i/>
        <sz val="9"/>
        <rFont val="Arial"/>
        <family val="2"/>
      </rPr>
      <t xml:space="preserve">Bumelia obtusifolia </t>
    </r>
    <r>
      <rPr>
        <sz val="9"/>
        <rFont val="Arial"/>
        <family val="2"/>
      </rPr>
      <t>Roem. et Schult</t>
    </r>
  </si>
  <si>
    <r>
      <t xml:space="preserve">320. </t>
    </r>
    <r>
      <rPr>
        <i/>
        <sz val="9"/>
        <rFont val="Arial"/>
        <family val="2"/>
      </rPr>
      <t>Simarouba amara</t>
    </r>
    <r>
      <rPr>
        <sz val="9"/>
        <rFont val="Arial"/>
        <family val="2"/>
      </rPr>
      <t xml:space="preserve"> Aubl.</t>
    </r>
  </si>
  <si>
    <t>bitterwood (USA), simaruba (GB)</t>
  </si>
  <si>
    <t>simaruba (D)</t>
  </si>
  <si>
    <t>acajou blanc (F)</t>
  </si>
  <si>
    <t>marupá , caixeta, cajú-rana, malacacheta, pitomba (BR), hualaja (PE), soemaroepa (SEM, NL), simaruba (YV), acajou blanc (GUF), (Simaruba, marupá)</t>
  </si>
  <si>
    <r>
      <t xml:space="preserve">321. </t>
    </r>
    <r>
      <rPr>
        <i/>
        <sz val="9"/>
        <rFont val="Arial"/>
        <family val="2"/>
      </rPr>
      <t>Sindora</t>
    </r>
    <r>
      <rPr>
        <sz val="9"/>
        <rFont val="Arial"/>
        <family val="2"/>
      </rPr>
      <t xml:space="preserve"> spp.</t>
    </r>
  </si>
  <si>
    <r>
      <t xml:space="preserve">322. </t>
    </r>
    <r>
      <rPr>
        <i/>
        <sz val="9"/>
        <rFont val="Arial"/>
        <family val="2"/>
      </rPr>
      <t>Sorbus aucuparia</t>
    </r>
    <r>
      <rPr>
        <sz val="9"/>
        <rFont val="Arial"/>
        <family val="2"/>
      </rPr>
      <t xml:space="preserve"> L. </t>
    </r>
  </si>
  <si>
    <t xml:space="preserve">incl. Sorbus aria (L.) Crantz, S. intermedia (Ehrh.) Pers. </t>
  </si>
  <si>
    <t>sorbo montano, farinaccio (I); serbal blanco (ES), (Vogelbeere, Eberesche, rowan tree)</t>
  </si>
  <si>
    <r>
      <t xml:space="preserve">323. </t>
    </r>
    <r>
      <rPr>
        <i/>
        <sz val="9"/>
        <rFont val="Arial"/>
        <family val="2"/>
      </rPr>
      <t>Sorbus torminalis</t>
    </r>
    <r>
      <rPr>
        <sz val="9"/>
        <rFont val="Arial"/>
        <family val="2"/>
      </rPr>
      <t xml:space="preserve"> (L.) Crantz </t>
    </r>
  </si>
  <si>
    <r>
      <t xml:space="preserve">Syn.: </t>
    </r>
    <r>
      <rPr>
        <i/>
        <sz val="9"/>
        <rFont val="Arial"/>
        <family val="2"/>
      </rPr>
      <t>Torminaria clusii</t>
    </r>
    <r>
      <rPr>
        <sz val="9"/>
        <rFont val="Arial"/>
        <family val="2"/>
      </rPr>
      <t xml:space="preserve"> M. Roem. </t>
    </r>
  </si>
  <si>
    <t>baccarello, ciavardello (I); aliso terminal, mostajo (ES); barkócafa (HU), (Elsbeere, service berry)</t>
  </si>
  <si>
    <r>
      <t xml:space="preserve">324. </t>
    </r>
    <r>
      <rPr>
        <i/>
        <sz val="9"/>
        <rFont val="Arial"/>
        <family val="2"/>
      </rPr>
      <t>Spondias mombin</t>
    </r>
    <r>
      <rPr>
        <sz val="9"/>
        <rFont val="Arial"/>
        <family val="2"/>
      </rPr>
      <t xml:space="preserve"> L. (Jobo)</t>
    </r>
  </si>
  <si>
    <r>
      <t xml:space="preserve">325. </t>
    </r>
    <r>
      <rPr>
        <i/>
        <sz val="9"/>
        <rFont val="Arial"/>
        <family val="2"/>
      </rPr>
      <t>Sterculia apetala</t>
    </r>
    <r>
      <rPr>
        <sz val="9"/>
        <rFont val="Arial"/>
        <family val="2"/>
      </rPr>
      <t xml:space="preserve"> (Jacq.) Karst. </t>
    </r>
  </si>
  <si>
    <r>
      <t xml:space="preserve">326. </t>
    </r>
    <r>
      <rPr>
        <i/>
        <sz val="9"/>
        <rFont val="Arial"/>
        <family val="2"/>
      </rPr>
      <t>Swartzia fistuloides</t>
    </r>
    <r>
      <rPr>
        <sz val="9"/>
        <rFont val="Arial"/>
        <family val="2"/>
      </rPr>
      <t xml:space="preserve"> Harms, </t>
    </r>
    <r>
      <rPr>
        <i/>
        <sz val="9"/>
        <rFont val="Arial"/>
        <family val="2"/>
      </rPr>
      <t>S. madagascariensis</t>
    </r>
    <r>
      <rPr>
        <sz val="9"/>
        <rFont val="Arial"/>
        <family val="2"/>
      </rPr>
      <t xml:space="preserve"> (Taub.) Desv. </t>
    </r>
  </si>
  <si>
    <r>
      <t xml:space="preserve">327. </t>
    </r>
    <r>
      <rPr>
        <i/>
        <sz val="9"/>
        <rFont val="Arial"/>
        <family val="2"/>
      </rPr>
      <t>Swietenia macrophylla</t>
    </r>
    <r>
      <rPr>
        <sz val="9"/>
        <rFont val="Arial"/>
        <family val="2"/>
      </rPr>
      <t xml:space="preserve"> King </t>
    </r>
  </si>
  <si>
    <r>
      <t>listed in CITES Annex III (</t>
    </r>
    <r>
      <rPr>
        <i/>
        <sz val="9"/>
        <rFont val="Arial"/>
        <family val="2"/>
      </rPr>
      <t>S. macrophylla</t>
    </r>
    <r>
      <rPr>
        <sz val="9"/>
        <rFont val="Arial"/>
        <family val="2"/>
      </rPr>
      <t xml:space="preserve"> (Bolivia, Brasil, Costa Rica))</t>
    </r>
  </si>
  <si>
    <t xml:space="preserve">caoba (cAm), aguano (PA, PE, BR); orura (YV); zopilote (MEX); sapotón (SME); yulu (NIC), crura (BOL); (Echtes Mahagoni, true mahogany, caoba) </t>
  </si>
  <si>
    <t>caoba (cAm), aguano (PA, PE, BR); orura (YV); zopilote (MEX); sapotón (SME); yulu (NIC), crura (BOL)</t>
  </si>
  <si>
    <t xml:space="preserve">caoba (cAm), aguano (PA, PE, BR); orura (YV); zopilote (MEX); sapotón (SME); yulu (NIC), crura (BOL); acajou d'Amérique (F), American mahogani, baywood (GB), broadleaf mahagony (USA). </t>
  </si>
  <si>
    <r>
      <t xml:space="preserve">328. </t>
    </r>
    <r>
      <rPr>
        <i/>
        <sz val="9"/>
        <rFont val="Arial"/>
        <family val="2"/>
      </rPr>
      <t>Swintonia spp.</t>
    </r>
    <r>
      <rPr>
        <sz val="9"/>
        <rFont val="Arial"/>
        <family val="2"/>
      </rPr>
      <t xml:space="preserve"> (Merpauh)</t>
    </r>
  </si>
  <si>
    <r>
      <t xml:space="preserve">329. </t>
    </r>
    <r>
      <rPr>
        <i/>
        <sz val="9"/>
        <rFont val="Arial"/>
        <family val="2"/>
      </rPr>
      <t>Symphonia globulifera</t>
    </r>
    <r>
      <rPr>
        <sz val="9"/>
        <rFont val="Arial"/>
        <family val="2"/>
      </rPr>
      <t xml:space="preserve"> L. </t>
    </r>
  </si>
  <si>
    <r>
      <t xml:space="preserve">330. </t>
    </r>
    <r>
      <rPr>
        <i/>
        <sz val="9"/>
        <rFont val="Arial"/>
        <family val="2"/>
      </rPr>
      <t>Tabebuia rosea</t>
    </r>
    <r>
      <rPr>
        <sz val="9"/>
        <rFont val="Arial"/>
        <family val="2"/>
      </rPr>
      <t xml:space="preserve"> (Bert.) DC. </t>
    </r>
  </si>
  <si>
    <r>
      <t xml:space="preserve">Syn.: </t>
    </r>
    <r>
      <rPr>
        <i/>
        <sz val="9"/>
        <rFont val="Arial"/>
        <family val="2"/>
      </rPr>
      <t>Tecoma rosea</t>
    </r>
    <r>
      <rPr>
        <sz val="9"/>
        <rFont val="Arial"/>
        <family val="2"/>
      </rPr>
      <t xml:space="preserve"> Bertol</t>
    </r>
  </si>
  <si>
    <r>
      <t xml:space="preserve">331. </t>
    </r>
    <r>
      <rPr>
        <i/>
        <sz val="9"/>
        <rFont val="Arial"/>
        <family val="2"/>
      </rPr>
      <t>Tabebuia</t>
    </r>
    <r>
      <rPr>
        <sz val="9"/>
        <rFont val="Arial"/>
        <family val="2"/>
      </rPr>
      <t xml:space="preserve"> spp.</t>
    </r>
  </si>
  <si>
    <r>
      <t>331a Tabebuia heptaphylla</t>
    </r>
    <r>
      <rPr>
        <sz val="9"/>
        <rFont val="Arial"/>
        <family val="2"/>
      </rPr>
      <t xml:space="preserve"> (Vell.) Toledo (Syn.: </t>
    </r>
    <r>
      <rPr>
        <i/>
        <sz val="9"/>
        <rFont val="Arial"/>
        <family val="2"/>
      </rPr>
      <t>T. ipe</t>
    </r>
    <r>
      <rPr>
        <sz val="9"/>
        <rFont val="Arial"/>
        <family val="2"/>
      </rPr>
      <t xml:space="preserve"> (Mart.) Standl., </t>
    </r>
    <r>
      <rPr>
        <i/>
        <sz val="9"/>
        <rFont val="Arial"/>
        <family val="2"/>
      </rPr>
      <t>Tecoma ipe</t>
    </r>
    <r>
      <rPr>
        <sz val="9"/>
        <rFont val="Arial"/>
        <family val="2"/>
      </rPr>
      <t xml:space="preserve"> Mart.)</t>
    </r>
  </si>
  <si>
    <t xml:space="preserve">ipé, capitary, carobeira, pau d'arco (BR); arco, canuguate, guyacán (CO); arahonie, ebéne vert (FGU); taiy (PY); groenheart (SME); (Ipé, lapacho, pau d'arco). </t>
  </si>
  <si>
    <r>
      <t>331b Tabebuia  serratifolia</t>
    </r>
    <r>
      <rPr>
        <sz val="9"/>
        <rFont val="Arial"/>
        <family val="2"/>
      </rPr>
      <t xml:space="preserve"> (Vahl) Nichols. (Syn.: </t>
    </r>
    <r>
      <rPr>
        <i/>
        <sz val="9"/>
        <rFont val="Arial"/>
        <family val="2"/>
      </rPr>
      <t>Tecoma serratifolia</t>
    </r>
    <r>
      <rPr>
        <sz val="9"/>
        <rFont val="Arial"/>
        <family val="2"/>
      </rPr>
      <t xml:space="preserve"> G. Don).</t>
    </r>
  </si>
  <si>
    <r>
      <t xml:space="preserve">332. </t>
    </r>
    <r>
      <rPr>
        <i/>
        <sz val="9"/>
        <rFont val="Arial"/>
        <family val="2"/>
      </rPr>
      <t>Tachigalia</t>
    </r>
    <r>
      <rPr>
        <sz val="9"/>
        <rFont val="Arial"/>
        <family val="2"/>
      </rPr>
      <t xml:space="preserve"> spp.</t>
    </r>
  </si>
  <si>
    <r>
      <t>332a Tachigalia myrmecophila</t>
    </r>
    <r>
      <rPr>
        <sz val="9"/>
        <rFont val="Arial"/>
        <family val="2"/>
      </rPr>
      <t xml:space="preserve"> Ducke</t>
    </r>
  </si>
  <si>
    <r>
      <t>332b Tachigalia  paniculata</t>
    </r>
    <r>
      <rPr>
        <sz val="9"/>
        <rFont val="Arial"/>
        <family val="2"/>
      </rPr>
      <t xml:space="preserve"> Aubl. </t>
    </r>
  </si>
  <si>
    <r>
      <t xml:space="preserve">333. </t>
    </r>
    <r>
      <rPr>
        <i/>
        <sz val="9"/>
        <rFont val="Arial"/>
        <family val="2"/>
      </rPr>
      <t>Tapirira guianensis</t>
    </r>
    <r>
      <rPr>
        <sz val="9"/>
        <rFont val="Arial"/>
        <family val="2"/>
      </rPr>
      <t xml:space="preserve"> Aubl. </t>
    </r>
  </si>
  <si>
    <r>
      <t xml:space="preserve">334. </t>
    </r>
    <r>
      <rPr>
        <i/>
        <sz val="9"/>
        <rFont val="Arial"/>
        <family val="2"/>
      </rPr>
      <t>Tectona grandis</t>
    </r>
    <r>
      <rPr>
        <sz val="9"/>
        <rFont val="Arial"/>
        <family val="2"/>
      </rPr>
      <t xml:space="preserve"> L. </t>
    </r>
  </si>
  <si>
    <t>teak (GB)</t>
  </si>
  <si>
    <t>teak (D), Indien-, Burma-, Java-, Laos-, Thailand-, Rangoon-Teak (D)</t>
  </si>
  <si>
    <t>teck (F)</t>
  </si>
  <si>
    <t>teak (NL, WAN), teck (I), kyun (BU), gia thi (VN), tadi, tek, sagwan (IND), djati (RI, MAL), kembal, semarang (RI), may sak (LAO, K, T), jat, sak (T), djatti (G), teca (E), (Teak, jati)</t>
  </si>
  <si>
    <r>
      <t xml:space="preserve">335. </t>
    </r>
    <r>
      <rPr>
        <i/>
        <sz val="9"/>
        <rFont val="Arial"/>
        <family val="2"/>
      </rPr>
      <t>Terminalia amazonia</t>
    </r>
    <r>
      <rPr>
        <sz val="9"/>
        <rFont val="Arial"/>
        <family val="2"/>
      </rPr>
      <t xml:space="preserve"> (Gmel.) Exell </t>
    </r>
  </si>
  <si>
    <t>Incl. T. guianensis Aubl</t>
  </si>
  <si>
    <r>
      <t xml:space="preserve">336. </t>
    </r>
    <r>
      <rPr>
        <i/>
        <sz val="9"/>
        <rFont val="Arial"/>
        <family val="2"/>
      </rPr>
      <t>Terminalia ivorensis</t>
    </r>
    <r>
      <rPr>
        <sz val="9"/>
        <rFont val="Arial"/>
        <family val="2"/>
      </rPr>
      <t xml:space="preserve"> A. Chev. </t>
    </r>
  </si>
  <si>
    <t>idigbo (GB); treme (WAN, USA)</t>
  </si>
  <si>
    <t>framiré (D)</t>
  </si>
  <si>
    <t xml:space="preserve">framiré (F), idigbo (F), </t>
  </si>
  <si>
    <t>framiré (B, NL), idigbo (GH, WAN), agni, bouna, boti, cauri, fela, mboti, onidjo (CI), emeri, emil, frameri (GH), lidia (CAM), deohr (LB), black afara, kokango, mboti, ubiri (WAN), treme (WAN), bassi (WAL), (Framiré)</t>
  </si>
  <si>
    <r>
      <t xml:space="preserve">337. </t>
    </r>
    <r>
      <rPr>
        <i/>
        <sz val="9"/>
        <rFont val="Arial"/>
        <family val="2"/>
      </rPr>
      <t>Terminalia superba</t>
    </r>
    <r>
      <rPr>
        <sz val="9"/>
        <rFont val="Arial"/>
        <family val="2"/>
      </rPr>
      <t xml:space="preserve"> Engl.&amp; Diels </t>
    </r>
  </si>
  <si>
    <r>
      <t xml:space="preserve">Syn.: </t>
    </r>
    <r>
      <rPr>
        <i/>
        <sz val="9"/>
        <rFont val="Arial"/>
        <family val="2"/>
      </rPr>
      <t>Terminalia altissima</t>
    </r>
    <r>
      <rPr>
        <sz val="9"/>
        <rFont val="Arial"/>
        <family val="2"/>
      </rPr>
      <t xml:space="preserve"> A.Chev. </t>
    </r>
  </si>
  <si>
    <t>limba (D)</t>
  </si>
  <si>
    <t xml:space="preserve">limba blanc, limba clair (F), (for dark (discoloured) limba: limba noir, limba bariolé, noyer du Mayombe (F)) </t>
  </si>
  <si>
    <t>limba (ANG, ZRE), limbo (RPC), fraké (CI), akom (CAM, EGu), afara (WAN) efram (GH) moulimba (ANG); egoin (WAN) framo, ekblale, farayen frameri (GH), baye (LB), bagi, kojagei, bili (WAL) fram tra (CI), nkom, bakome, end, mukonja, akom (CAM), ndimba (RPC), chêne-limbo (trade), (Limba)</t>
  </si>
  <si>
    <r>
      <t xml:space="preserve">338. </t>
    </r>
    <r>
      <rPr>
        <i/>
        <sz val="9"/>
        <rFont val="Arial"/>
        <family val="2"/>
      </rPr>
      <t>Tetraberlinia bifoliolata</t>
    </r>
    <r>
      <rPr>
        <sz val="9"/>
        <rFont val="Arial"/>
        <family val="2"/>
      </rPr>
      <t xml:space="preserve">, </t>
    </r>
    <r>
      <rPr>
        <i/>
        <sz val="9"/>
        <rFont val="Arial"/>
        <family val="2"/>
      </rPr>
      <t>T. tubmanniana</t>
    </r>
    <r>
      <rPr>
        <sz val="9"/>
        <rFont val="Arial"/>
        <family val="2"/>
      </rPr>
      <t xml:space="preserve"> </t>
    </r>
  </si>
  <si>
    <r>
      <t xml:space="preserve">Syn.: </t>
    </r>
    <r>
      <rPr>
        <i/>
        <sz val="9"/>
        <rFont val="Arial"/>
        <family val="2"/>
      </rPr>
      <t>Berlinia bifoliolata</t>
    </r>
    <r>
      <rPr>
        <sz val="9"/>
        <rFont val="Arial"/>
        <family val="2"/>
      </rPr>
      <t xml:space="preserve"> Harms. </t>
    </r>
  </si>
  <si>
    <t>ekaba (GQ, E, trade); hoh, sikon, gola (LB); ekop, ekop-ribi (CAM); eko-andoung (G); (Ekaba)</t>
  </si>
  <si>
    <r>
      <t xml:space="preserve">339. </t>
    </r>
    <r>
      <rPr>
        <i/>
        <sz val="9"/>
        <rFont val="Arial"/>
        <family val="2"/>
      </rPr>
      <t>Tetramerista glabra</t>
    </r>
    <r>
      <rPr>
        <sz val="9"/>
        <rFont val="Arial"/>
        <family val="2"/>
      </rPr>
      <t xml:space="preserve"> Miq.</t>
    </r>
  </si>
  <si>
    <r>
      <t xml:space="preserve">Syn.: </t>
    </r>
    <r>
      <rPr>
        <i/>
        <sz val="9"/>
        <rFont val="Arial"/>
        <family val="2"/>
      </rPr>
      <t>Mimusops africana</t>
    </r>
    <r>
      <rPr>
        <sz val="9"/>
        <rFont val="Arial"/>
        <family val="2"/>
      </rPr>
      <t xml:space="preserve"> Lecomte, </t>
    </r>
    <r>
      <rPr>
        <i/>
        <sz val="9"/>
        <rFont val="Arial"/>
        <family val="2"/>
      </rPr>
      <t>Dumoria africana</t>
    </r>
    <r>
      <rPr>
        <sz val="9"/>
        <rFont val="Arial"/>
        <family val="2"/>
      </rPr>
      <t xml:space="preserve"> A. Chev. (</t>
    </r>
    <r>
      <rPr>
        <i/>
        <sz val="9"/>
        <rFont val="Arial"/>
        <family val="2"/>
      </rPr>
      <t>T. africana</t>
    </r>
    <r>
      <rPr>
        <sz val="9"/>
        <rFont val="Arial"/>
        <family val="2"/>
      </rPr>
      <t xml:space="preserve">); </t>
    </r>
    <r>
      <rPr>
        <i/>
        <sz val="9"/>
        <rFont val="Arial"/>
        <family val="2"/>
      </rPr>
      <t>Mimusops heckelii</t>
    </r>
    <r>
      <rPr>
        <sz val="9"/>
        <rFont val="Arial"/>
        <family val="2"/>
      </rPr>
      <t xml:space="preserve"> Hutch &amp; Dalz., </t>
    </r>
    <r>
      <rPr>
        <i/>
        <sz val="9"/>
        <rFont val="Arial"/>
        <family val="2"/>
      </rPr>
      <t>Dumoria heckelii</t>
    </r>
    <r>
      <rPr>
        <sz val="9"/>
        <rFont val="Arial"/>
        <family val="2"/>
      </rPr>
      <t xml:space="preserve"> A. Chev. (</t>
    </r>
    <r>
      <rPr>
        <i/>
        <sz val="9"/>
        <rFont val="Arial"/>
        <family val="2"/>
      </rPr>
      <t>T. heckelii</t>
    </r>
    <r>
      <rPr>
        <sz val="9"/>
        <rFont val="Arial"/>
        <family val="2"/>
      </rPr>
      <t xml:space="preserve">). </t>
    </r>
  </si>
  <si>
    <r>
      <t xml:space="preserve">340. </t>
    </r>
    <r>
      <rPr>
        <i/>
        <sz val="9"/>
        <rFont val="Arial"/>
        <family val="2"/>
      </rPr>
      <t>Tieghemella africana</t>
    </r>
    <r>
      <rPr>
        <sz val="9"/>
        <rFont val="Arial"/>
        <family val="2"/>
      </rPr>
      <t xml:space="preserve"> Pierre, </t>
    </r>
    <r>
      <rPr>
        <i/>
        <sz val="9"/>
        <rFont val="Arial"/>
        <family val="2"/>
      </rPr>
      <t>T. heckelii</t>
    </r>
    <r>
      <rPr>
        <sz val="9"/>
        <rFont val="Arial"/>
        <family val="2"/>
      </rPr>
      <t xml:space="preserve"> Pierre ex A. Chev.</t>
    </r>
  </si>
  <si>
    <r>
      <t>340a Tieghemella africana Sun: Mimusops africana</t>
    </r>
    <r>
      <rPr>
        <sz val="9"/>
        <rFont val="Arial"/>
        <family val="2"/>
      </rPr>
      <t xml:space="preserve"> Lecomte, </t>
    </r>
    <r>
      <rPr>
        <i/>
        <sz val="9"/>
        <rFont val="Arial"/>
        <family val="2"/>
      </rPr>
      <t>Dumoria africana</t>
    </r>
    <r>
      <rPr>
        <sz val="9"/>
        <rFont val="Arial"/>
        <family val="2"/>
      </rPr>
      <t xml:space="preserve"> A. Chev. (</t>
    </r>
    <r>
      <rPr>
        <i/>
        <sz val="9"/>
        <rFont val="Arial"/>
        <family val="2"/>
      </rPr>
      <t>T. africana</t>
    </r>
    <r>
      <rPr>
        <sz val="9"/>
        <rFont val="Arial"/>
        <family val="2"/>
      </rPr>
      <t xml:space="preserve">); </t>
    </r>
  </si>
  <si>
    <t>douka (D)</t>
  </si>
  <si>
    <t>douka (F)</t>
  </si>
  <si>
    <t xml:space="preserve">douka (B, G, EGu, CAM, NL), bavili, fang, n'duka, okalla (G), duka (I), okola (G, EGu), </t>
  </si>
  <si>
    <r>
      <t>340b Tieghemella heckelii Syn: Mimusops heckelii</t>
    </r>
    <r>
      <rPr>
        <sz val="9"/>
        <rFont val="Arial"/>
        <family val="2"/>
      </rPr>
      <t xml:space="preserve"> Hutch &amp; Dalz, </t>
    </r>
    <r>
      <rPr>
        <i/>
        <sz val="9"/>
        <rFont val="Arial"/>
        <family val="2"/>
      </rPr>
      <t xml:space="preserve">Dumoria heckelii </t>
    </r>
    <r>
      <rPr>
        <sz val="9"/>
        <rFont val="Arial"/>
        <family val="2"/>
      </rPr>
      <t>A. Chev. (T. heckelii)</t>
    </r>
  </si>
  <si>
    <t>makoré (D)</t>
  </si>
  <si>
    <t>makoré (F)</t>
  </si>
  <si>
    <t xml:space="preserve">makoré (WAL, CI, GH, GB) butusu, dumori (CI), baku, abacu, makori (GH), aganokwe, aganope (WAN), kondofindo (ZRE). </t>
  </si>
  <si>
    <r>
      <t xml:space="preserve">341. </t>
    </r>
    <r>
      <rPr>
        <i/>
        <sz val="9"/>
        <rFont val="Arial"/>
        <family val="2"/>
      </rPr>
      <t>Tilia</t>
    </r>
    <r>
      <rPr>
        <sz val="9"/>
        <rFont val="Arial"/>
        <family val="2"/>
      </rPr>
      <t xml:space="preserve"> spp. </t>
    </r>
  </si>
  <si>
    <r>
      <t>341a Tilia cordata</t>
    </r>
    <r>
      <rPr>
        <sz val="9"/>
        <rFont val="Arial"/>
        <family val="2"/>
      </rPr>
      <t xml:space="preserve"> Mill. = Winterlinde (Syn.: </t>
    </r>
    <r>
      <rPr>
        <i/>
        <sz val="9"/>
        <rFont val="Arial"/>
        <family val="2"/>
      </rPr>
      <t>T. parvifolia</t>
    </r>
    <r>
      <rPr>
        <sz val="9"/>
        <rFont val="Arial"/>
        <family val="2"/>
      </rPr>
      <t>)</t>
    </r>
  </si>
  <si>
    <t>Linde (D)</t>
  </si>
  <si>
    <t>tilleul (F)</t>
  </si>
  <si>
    <t>linden (NL); basswood, beetree, linn wahoo, wichup (USA), (Linde, lime, basswood)</t>
  </si>
  <si>
    <r>
      <t>341b Tilia platyphyllos</t>
    </r>
    <r>
      <rPr>
        <sz val="9"/>
        <rFont val="Arial"/>
        <family val="2"/>
      </rPr>
      <t xml:space="preserve"> Scop. = Sommerlinde (Syn: </t>
    </r>
    <r>
      <rPr>
        <i/>
        <sz val="9"/>
        <rFont val="Arial"/>
        <family val="2"/>
      </rPr>
      <t>T. grandifolia</t>
    </r>
    <r>
      <rPr>
        <sz val="9"/>
        <rFont val="Arial"/>
        <family val="2"/>
      </rPr>
      <t>)</t>
    </r>
  </si>
  <si>
    <r>
      <t>341c Tilia americana</t>
    </r>
    <r>
      <rPr>
        <sz val="9"/>
        <rFont val="Arial"/>
        <family val="2"/>
      </rPr>
      <t xml:space="preserve"> L</t>
    </r>
  </si>
  <si>
    <r>
      <t>341d Tilia glabra</t>
    </r>
    <r>
      <rPr>
        <sz val="9"/>
        <rFont val="Arial"/>
        <family val="2"/>
      </rPr>
      <t xml:space="preserve"> Vent</t>
    </r>
  </si>
  <si>
    <r>
      <t xml:space="preserve">342. </t>
    </r>
    <r>
      <rPr>
        <i/>
        <sz val="9"/>
        <rFont val="Arial"/>
        <family val="2"/>
      </rPr>
      <t>Triplochiton scleroxylon</t>
    </r>
    <r>
      <rPr>
        <sz val="9"/>
        <rFont val="Arial"/>
        <family val="2"/>
      </rPr>
      <t xml:space="preserve"> K. Schum. </t>
    </r>
  </si>
  <si>
    <t>wawa (GB)</t>
  </si>
  <si>
    <t>ayous (F), samba (F)</t>
  </si>
  <si>
    <t>obeche (WAN, B), wawa (GH), ayous (G, CAM), samba (CI), (Abachi, ayous, obeche, samba, wawa)</t>
  </si>
  <si>
    <r>
      <t xml:space="preserve">343. </t>
    </r>
    <r>
      <rPr>
        <i/>
        <sz val="9"/>
        <rFont val="Arial"/>
        <family val="2"/>
      </rPr>
      <t>Trochodendron aralioides</t>
    </r>
    <r>
      <rPr>
        <sz val="9"/>
        <rFont val="Arial"/>
        <family val="2"/>
      </rPr>
      <t xml:space="preserve"> </t>
    </r>
  </si>
  <si>
    <r>
      <t xml:space="preserve">344. </t>
    </r>
    <r>
      <rPr>
        <i/>
        <sz val="9"/>
        <rFont val="Arial"/>
        <family val="2"/>
      </rPr>
      <t>Turraeanthus africanus</t>
    </r>
    <r>
      <rPr>
        <sz val="9"/>
        <rFont val="Arial"/>
        <family val="2"/>
      </rPr>
      <t xml:space="preserve"> (Welw. ex DC.) Pellegr. </t>
    </r>
  </si>
  <si>
    <r>
      <t xml:space="preserve">Syn.: </t>
    </r>
    <r>
      <rPr>
        <i/>
        <sz val="9"/>
        <rFont val="Arial"/>
        <family val="2"/>
      </rPr>
      <t>T. zenkeri Harms</t>
    </r>
    <r>
      <rPr>
        <sz val="9"/>
        <rFont val="Arial"/>
        <family val="2"/>
      </rPr>
      <t xml:space="preserve">, </t>
    </r>
    <r>
      <rPr>
        <i/>
        <sz val="9"/>
        <rFont val="Arial"/>
        <family val="2"/>
      </rPr>
      <t>T. vignei</t>
    </r>
    <r>
      <rPr>
        <sz val="9"/>
        <rFont val="Arial"/>
        <family val="2"/>
      </rPr>
      <t xml:space="preserve"> Hutch. &amp; Dalz., </t>
    </r>
    <r>
      <rPr>
        <i/>
        <sz val="9"/>
        <rFont val="Arial"/>
        <family val="2"/>
      </rPr>
      <t>T. klainei</t>
    </r>
    <r>
      <rPr>
        <sz val="9"/>
        <rFont val="Arial"/>
        <family val="2"/>
      </rPr>
      <t xml:space="preserve"> Pierre ex De Wild., </t>
    </r>
    <r>
      <rPr>
        <i/>
        <sz val="9"/>
        <rFont val="Arial"/>
        <family val="2"/>
      </rPr>
      <t>Guarea africana</t>
    </r>
    <r>
      <rPr>
        <sz val="9"/>
        <rFont val="Arial"/>
        <family val="2"/>
      </rPr>
      <t xml:space="preserve"> Welw</t>
    </r>
  </si>
  <si>
    <t>avodiré (GB)</t>
  </si>
  <si>
    <t>avodiré (D)</t>
  </si>
  <si>
    <t>avodiré (F)</t>
  </si>
  <si>
    <t>avodiré (CI, NL), agbé, agbouain, Kakné (CI), apapaye, wansenwa (GH), apaya (WAN), engan (CAM), esu, kisanda, lusamba (ZRE), songo (RCA), (Avodiré)</t>
  </si>
  <si>
    <r>
      <t xml:space="preserve">345. </t>
    </r>
    <r>
      <rPr>
        <i/>
        <sz val="9"/>
        <rFont val="Arial"/>
        <family val="2"/>
      </rPr>
      <t>Ulmus</t>
    </r>
    <r>
      <rPr>
        <sz val="9"/>
        <rFont val="Arial"/>
        <family val="2"/>
      </rPr>
      <t xml:space="preserve"> spp.</t>
    </r>
  </si>
  <si>
    <r>
      <t>345a Ulmus campestris</t>
    </r>
    <r>
      <rPr>
        <sz val="9"/>
        <rFont val="Arial"/>
        <family val="2"/>
      </rPr>
      <t xml:space="preserve"> (L.) Spach. (Syn.: </t>
    </r>
    <r>
      <rPr>
        <i/>
        <sz val="9"/>
        <rFont val="Arial"/>
        <family val="2"/>
      </rPr>
      <t>Ulmus carpinifolia</t>
    </r>
    <r>
      <rPr>
        <sz val="9"/>
        <rFont val="Arial"/>
        <family val="2"/>
      </rPr>
      <t xml:space="preserve"> Gled., </t>
    </r>
    <r>
      <rPr>
        <i/>
        <sz val="9"/>
        <rFont val="Arial"/>
        <family val="2"/>
      </rPr>
      <t>Ulmus campestris</t>
    </r>
    <r>
      <rPr>
        <sz val="9"/>
        <rFont val="Arial"/>
        <family val="2"/>
      </rPr>
      <t xml:space="preserve"> Sm. var. </t>
    </r>
    <r>
      <rPr>
        <i/>
        <sz val="9"/>
        <rFont val="Arial"/>
        <family val="2"/>
      </rPr>
      <t>vulgaris</t>
    </r>
    <r>
      <rPr>
        <sz val="9"/>
        <rFont val="Arial"/>
        <family val="2"/>
      </rPr>
      <t xml:space="preserve"> Planch.)</t>
    </r>
  </si>
  <si>
    <r>
      <t>U. campestris</t>
    </r>
    <r>
      <rPr>
        <sz val="9"/>
        <rFont val="Arial"/>
        <family val="2"/>
      </rPr>
      <t>: Ulme, Rüster (D); Dutch elm (GB, USA); Europees iepen (NL); orme champetre (F); olmo campestre (I); olmo comune; (E) jilm polni; (CS) wiaz (PL); ulm de camp (RO); mezei szil (H); harunire (J).</t>
    </r>
  </si>
  <si>
    <r>
      <t>345b Ulmus americana</t>
    </r>
    <r>
      <rPr>
        <sz val="9"/>
        <rFont val="Arial"/>
        <family val="2"/>
      </rPr>
      <t xml:space="preserve"> L. (Syn.: </t>
    </r>
    <r>
      <rPr>
        <i/>
        <sz val="9"/>
        <rFont val="Arial"/>
        <family val="2"/>
      </rPr>
      <t>Ulmus americana</t>
    </r>
    <r>
      <rPr>
        <sz val="9"/>
        <rFont val="Arial"/>
        <family val="2"/>
      </rPr>
      <t xml:space="preserve"> var. </t>
    </r>
    <r>
      <rPr>
        <i/>
        <sz val="9"/>
        <rFont val="Arial"/>
        <family val="2"/>
      </rPr>
      <t>americana</t>
    </r>
    <r>
      <rPr>
        <sz val="9"/>
        <rFont val="Arial"/>
        <family val="2"/>
      </rPr>
      <t>).</t>
    </r>
  </si>
  <si>
    <r>
      <t>U. americana</t>
    </r>
    <r>
      <rPr>
        <sz val="9"/>
        <rFont val="Arial"/>
        <family val="2"/>
      </rPr>
      <t>: white elm, orme d'Amérique, American elm</t>
    </r>
  </si>
  <si>
    <r>
      <t xml:space="preserve">346. </t>
    </r>
    <r>
      <rPr>
        <i/>
        <sz val="9"/>
        <rFont val="Arial"/>
        <family val="2"/>
      </rPr>
      <t>Upuna borneensis</t>
    </r>
    <r>
      <rPr>
        <sz val="9"/>
        <rFont val="Arial"/>
        <family val="2"/>
      </rPr>
      <t xml:space="preserve"> Sym.</t>
    </r>
  </si>
  <si>
    <r>
      <t xml:space="preserve">347. </t>
    </r>
    <r>
      <rPr>
        <i/>
        <sz val="9"/>
        <rFont val="Arial"/>
        <family val="2"/>
      </rPr>
      <t>Virola</t>
    </r>
    <r>
      <rPr>
        <sz val="9"/>
        <rFont val="Arial"/>
        <family val="2"/>
      </rPr>
      <t xml:space="preserve"> spp</t>
    </r>
  </si>
  <si>
    <r>
      <t>347j Virola</t>
    </r>
    <r>
      <rPr>
        <sz val="9"/>
        <rFont val="Arial"/>
        <family val="2"/>
      </rPr>
      <t xml:space="preserve"> </t>
    </r>
    <r>
      <rPr>
        <i/>
        <sz val="9"/>
        <rFont val="Arial"/>
        <family val="2"/>
      </rPr>
      <t xml:space="preserve"> sebifera</t>
    </r>
  </si>
  <si>
    <r>
      <t xml:space="preserve">348. </t>
    </r>
    <r>
      <rPr>
        <i/>
        <sz val="9"/>
        <rFont val="Arial"/>
        <family val="2"/>
      </rPr>
      <t>Vitex</t>
    </r>
    <r>
      <rPr>
        <sz val="9"/>
        <rFont val="Arial"/>
        <family val="2"/>
      </rPr>
      <t xml:space="preserve"> spp.</t>
    </r>
  </si>
  <si>
    <r>
      <t>348a Vitex cofassus</t>
    </r>
    <r>
      <rPr>
        <sz val="9"/>
        <rFont val="Arial"/>
        <family val="2"/>
      </rPr>
      <t xml:space="preserve"> Reinw.ex.Bl</t>
    </r>
  </si>
  <si>
    <r>
      <t>348b Vitex glabrata</t>
    </r>
    <r>
      <rPr>
        <sz val="9"/>
        <rFont val="Arial"/>
        <family val="2"/>
      </rPr>
      <t xml:space="preserve"> R.Br</t>
    </r>
  </si>
  <si>
    <r>
      <t>348c Vitex parviflora</t>
    </r>
    <r>
      <rPr>
        <sz val="9"/>
        <rFont val="Arial"/>
        <family val="2"/>
      </rPr>
      <t xml:space="preserve"> Juss</t>
    </r>
  </si>
  <si>
    <r>
      <t>348d Vitex pubescens</t>
    </r>
    <r>
      <rPr>
        <sz val="9"/>
        <rFont val="Arial"/>
        <family val="2"/>
      </rPr>
      <t xml:space="preserve"> Vah</t>
    </r>
  </si>
  <si>
    <r>
      <t>348e Vitex quinata</t>
    </r>
    <r>
      <rPr>
        <sz val="9"/>
        <rFont val="Arial"/>
        <family val="2"/>
      </rPr>
      <t xml:space="preserve"> F.N. Will</t>
    </r>
  </si>
  <si>
    <r>
      <t>348f Vitex rufa</t>
    </r>
    <r>
      <rPr>
        <sz val="9"/>
        <rFont val="Arial"/>
        <family val="2"/>
      </rPr>
      <t xml:space="preserve"> A. Chev.</t>
    </r>
  </si>
  <si>
    <r>
      <t>348g Vitex triflora</t>
    </r>
    <r>
      <rPr>
        <sz val="9"/>
        <rFont val="Arial"/>
        <family val="2"/>
      </rPr>
      <t xml:space="preserve"> Hub</t>
    </r>
  </si>
  <si>
    <r>
      <t>348h Vitex velutina</t>
    </r>
    <r>
      <rPr>
        <sz val="9"/>
        <rFont val="Arial"/>
        <family val="2"/>
      </rPr>
      <t xml:space="preserve"> Koord</t>
    </r>
  </si>
  <si>
    <r>
      <t>348i Vitex vestita</t>
    </r>
    <r>
      <rPr>
        <sz val="9"/>
        <rFont val="Arial"/>
        <family val="2"/>
      </rPr>
      <t xml:space="preserve"> Wall</t>
    </r>
  </si>
  <si>
    <r>
      <t xml:space="preserve">349. </t>
    </r>
    <r>
      <rPr>
        <i/>
        <sz val="9"/>
        <rFont val="Arial"/>
        <family val="2"/>
      </rPr>
      <t>Vochysia</t>
    </r>
    <r>
      <rPr>
        <sz val="9"/>
        <rFont val="Arial"/>
        <family val="2"/>
      </rPr>
      <t xml:space="preserve"> spp.</t>
    </r>
  </si>
  <si>
    <r>
      <t>349l Vochysia lehmannii</t>
    </r>
    <r>
      <rPr>
        <sz val="9"/>
        <rFont val="Arial"/>
        <family val="2"/>
      </rPr>
      <t>,</t>
    </r>
  </si>
  <si>
    <r>
      <t xml:space="preserve">350. </t>
    </r>
    <r>
      <rPr>
        <i/>
        <sz val="9"/>
        <rFont val="Arial"/>
        <family val="2"/>
      </rPr>
      <t>Xylocarpus</t>
    </r>
    <r>
      <rPr>
        <sz val="9"/>
        <rFont val="Arial"/>
        <family val="2"/>
      </rPr>
      <t xml:space="preserve"> spp       </t>
    </r>
  </si>
  <si>
    <r>
      <t>350a Xylocarpus granatum</t>
    </r>
    <r>
      <rPr>
        <sz val="9"/>
        <rFont val="Arial"/>
        <family val="2"/>
      </rPr>
      <t xml:space="preserve"> Koenig</t>
    </r>
  </si>
  <si>
    <r>
      <t>350b Xylocarpus mollucensis</t>
    </r>
    <r>
      <rPr>
        <sz val="9"/>
        <rFont val="Arial"/>
        <family val="2"/>
      </rPr>
      <t xml:space="preserve"> (Lamk.) Roem</t>
    </r>
  </si>
  <si>
    <r>
      <t>1</t>
    </r>
    <r>
      <rPr>
        <i/>
        <sz val="9"/>
        <rFont val="Arial"/>
        <family val="2"/>
      </rPr>
      <t xml:space="preserve"> Abies spp</t>
    </r>
  </si>
  <si>
    <r>
      <t xml:space="preserve">1a Abies alba </t>
    </r>
    <r>
      <rPr>
        <sz val="9"/>
        <rFont val="Arial"/>
        <family val="2"/>
      </rPr>
      <t>Mill.</t>
    </r>
  </si>
  <si>
    <t>dennen (NL); abete bianco (I); pinabete (ES)</t>
  </si>
  <si>
    <r>
      <t>2 Araucaria angustifolia</t>
    </r>
    <r>
      <rPr>
        <sz val="9"/>
        <rFont val="Arial"/>
        <family val="2"/>
      </rPr>
      <t xml:space="preserve"> O. Ktze</t>
    </r>
  </si>
  <si>
    <t>pinho do paraná, pinheiro (Br.); curiy (AR,Pr)</t>
  </si>
  <si>
    <r>
      <t>3 Cedrus</t>
    </r>
    <r>
      <rPr>
        <sz val="9"/>
        <rFont val="Arial"/>
        <family val="2"/>
      </rPr>
      <t xml:space="preserve"> spp.</t>
    </r>
  </si>
  <si>
    <r>
      <t>3a Cedrus atlantica</t>
    </r>
    <r>
      <rPr>
        <sz val="9"/>
        <rFont val="Arial"/>
        <family val="2"/>
      </rPr>
      <t xml:space="preserve"> (Endl.) Manetti ex Carr.</t>
    </r>
  </si>
  <si>
    <t>cedar (GB)</t>
  </si>
  <si>
    <t>diar, giam (In)</t>
  </si>
  <si>
    <r>
      <t>3b Cedrus deodara</t>
    </r>
    <r>
      <rPr>
        <sz val="9"/>
        <rFont val="Arial"/>
        <family val="2"/>
      </rPr>
      <t xml:space="preserve"> (Roxb. ex Lamb.) G. Don</t>
    </r>
  </si>
  <si>
    <r>
      <t>3c Cedrus  libani</t>
    </r>
    <r>
      <rPr>
        <sz val="9"/>
        <rFont val="Arial"/>
        <family val="2"/>
      </rPr>
      <t xml:space="preserve"> A. Rich.</t>
    </r>
  </si>
  <si>
    <r>
      <t>4 Hemlock (Tsuga</t>
    </r>
    <r>
      <rPr>
        <sz val="9"/>
        <rFont val="Arial"/>
        <family val="2"/>
      </rPr>
      <t xml:space="preserve"> spp.)</t>
    </r>
  </si>
  <si>
    <r>
      <t>4a Tsuga heterophylla</t>
    </r>
    <r>
      <rPr>
        <sz val="9"/>
        <rFont val="Arial"/>
        <family val="2"/>
      </rPr>
      <t xml:space="preserve"> (Raf.) Sarg</t>
    </r>
  </si>
  <si>
    <t>Western hemlock, hemlock spruce, Alaska pine, grey fir, silver fir, Prince Albert fir (nAm)</t>
  </si>
  <si>
    <r>
      <t>4b Tsuga canadensis</t>
    </r>
    <r>
      <rPr>
        <sz val="9"/>
        <rFont val="Arial"/>
        <family val="2"/>
      </rPr>
      <t xml:space="preserve"> (L.) Carr. </t>
    </r>
  </si>
  <si>
    <r>
      <t>5a Larix decidua</t>
    </r>
    <r>
      <rPr>
        <sz val="9"/>
        <rFont val="Arial"/>
        <family val="2"/>
      </rPr>
      <t xml:space="preserve"> Mill.</t>
    </r>
  </si>
  <si>
    <r>
      <rPr>
        <sz val="9"/>
        <rFont val="Arial"/>
        <family val="2"/>
      </rPr>
      <t xml:space="preserve">lariks (Nl); larice (It); alerce de Europa (Sp); L. gmelinii, </t>
    </r>
    <r>
      <rPr>
        <i/>
        <sz val="9"/>
        <rFont val="Arial"/>
        <family val="2"/>
      </rPr>
      <t>L. sibirica,</t>
    </r>
    <r>
      <rPr>
        <sz val="9"/>
        <rFont val="Arial"/>
        <family val="2"/>
      </rPr>
      <t xml:space="preserve"> </t>
    </r>
    <r>
      <rPr>
        <i/>
        <sz val="9"/>
        <rFont val="Arial"/>
        <family val="2"/>
      </rPr>
      <t>L. laricina</t>
    </r>
    <r>
      <rPr>
        <sz val="9"/>
        <rFont val="Arial"/>
        <family val="2"/>
      </rPr>
      <t xml:space="preserve">, </t>
    </r>
    <r>
      <rPr>
        <i/>
        <sz val="9"/>
        <rFont val="Arial"/>
        <family val="2"/>
      </rPr>
      <t>L. occidentalis</t>
    </r>
  </si>
  <si>
    <r>
      <t>5c Larix sibirica</t>
    </r>
    <r>
      <rPr>
        <sz val="9"/>
        <rFont val="Arial"/>
        <family val="2"/>
      </rPr>
      <t xml:space="preserve"> (Ostasien)</t>
    </r>
  </si>
  <si>
    <r>
      <t>5e Larix occidentalis</t>
    </r>
    <r>
      <rPr>
        <sz val="9"/>
        <rFont val="Arial"/>
        <family val="2"/>
      </rPr>
      <t xml:space="preserve"> </t>
    </r>
  </si>
  <si>
    <r>
      <t>6 Picea abies</t>
    </r>
    <r>
      <rPr>
        <sz val="9"/>
        <rFont val="Arial"/>
        <family val="2"/>
      </rPr>
      <t xml:space="preserve"> (L.) Karst.</t>
    </r>
  </si>
  <si>
    <t>picea (Fr)</t>
  </si>
  <si>
    <t>vuren (Nl); e; abete rosso (It)</t>
  </si>
  <si>
    <r>
      <t>7 Pines Hard Pinus</t>
    </r>
    <r>
      <rPr>
        <sz val="9"/>
        <rFont val="Arial"/>
        <family val="2"/>
      </rPr>
      <t xml:space="preserve"> spp.; Sektion </t>
    </r>
    <r>
      <rPr>
        <i/>
        <sz val="9"/>
        <rFont val="Arial"/>
        <family val="2"/>
      </rPr>
      <t>taeda</t>
    </r>
    <r>
      <rPr>
        <sz val="9"/>
        <rFont val="Arial"/>
        <family val="2"/>
      </rPr>
      <t>)</t>
    </r>
  </si>
  <si>
    <r>
      <t xml:space="preserve">7a Pinus taeda </t>
    </r>
    <r>
      <rPr>
        <sz val="9"/>
        <rFont val="Arial"/>
        <family val="2"/>
      </rPr>
      <t>L</t>
    </r>
  </si>
  <si>
    <t>(USA): Southern yellow pines, Southern hard pines; für Mittelamerika - Honduras pitch pine, Nicaragua pitch pine und allgemein pitch pine</t>
  </si>
  <si>
    <r>
      <t>7b Pinus  palustris</t>
    </r>
    <r>
      <rPr>
        <sz val="9"/>
        <rFont val="Arial"/>
        <family val="2"/>
      </rPr>
      <t xml:space="preserve"> Mill</t>
    </r>
  </si>
  <si>
    <r>
      <t>7c Pinus  echinata</t>
    </r>
    <r>
      <rPr>
        <sz val="9"/>
        <rFont val="Arial"/>
        <family val="2"/>
      </rPr>
      <t xml:space="preserve"> Miller</t>
    </r>
  </si>
  <si>
    <r>
      <t>7d Pinus elliottii</t>
    </r>
    <r>
      <rPr>
        <sz val="9"/>
        <rFont val="Arial"/>
        <family val="2"/>
      </rPr>
      <t xml:space="preserve"> Engelm</t>
    </r>
  </si>
  <si>
    <r>
      <t>8 Pines Soft (Pinus</t>
    </r>
    <r>
      <rPr>
        <sz val="9"/>
        <rFont val="Arial"/>
        <family val="2"/>
      </rPr>
      <t xml:space="preserve"> spp.; Sektion </t>
    </r>
    <r>
      <rPr>
        <i/>
        <sz val="9"/>
        <rFont val="Arial"/>
        <family val="2"/>
      </rPr>
      <t>strobus</t>
    </r>
    <r>
      <rPr>
        <sz val="9"/>
        <rFont val="Arial"/>
        <family val="2"/>
      </rPr>
      <t>)</t>
    </r>
  </si>
  <si>
    <r>
      <t>8a Pinus cembra</t>
    </r>
    <r>
      <rPr>
        <sz val="9"/>
        <rFont val="Arial"/>
        <family val="2"/>
      </rPr>
      <t xml:space="preserve"> L</t>
    </r>
  </si>
  <si>
    <r>
      <t>8b Pinus strobus</t>
    </r>
    <r>
      <rPr>
        <sz val="9"/>
        <rFont val="Arial"/>
        <family val="2"/>
      </rPr>
      <t xml:space="preserve"> L</t>
    </r>
  </si>
  <si>
    <t>Pino strobe (It), borovice tuha (Tsch), bor vajmutov (ehem. Yu), simafenyö (Un)</t>
  </si>
  <si>
    <r>
      <t>9 Pinus radiata</t>
    </r>
    <r>
      <rPr>
        <sz val="9"/>
        <rFont val="Arial"/>
        <family val="2"/>
      </rPr>
      <t xml:space="preserve"> D. Don (Synonym: P. insignis Dougl. ex Loud.)</t>
    </r>
  </si>
  <si>
    <t>insignis pine, radiata-, (RSF, AU, Ch); pino insigne (It)</t>
  </si>
  <si>
    <r>
      <t>10 Pinus sylvestris</t>
    </r>
    <r>
      <rPr>
        <sz val="9"/>
        <rFont val="Arial"/>
        <family val="2"/>
      </rPr>
      <t xml:space="preserve"> L.</t>
    </r>
  </si>
  <si>
    <t>pino silvestre (It, Sp)</t>
  </si>
  <si>
    <r>
      <t>11 Taxus baccata</t>
    </r>
    <r>
      <rPr>
        <sz val="9"/>
        <rFont val="Arial"/>
        <family val="2"/>
      </rPr>
      <t xml:space="preserve"> L.</t>
    </r>
  </si>
  <si>
    <t>if (Fr)</t>
  </si>
  <si>
    <t>tasso (It); melez (Tü); szorch daar (Ir); dakhs (nAf)</t>
  </si>
  <si>
    <r>
      <t>12 Thuja plicata</t>
    </r>
    <r>
      <rPr>
        <sz val="9"/>
        <rFont val="Arial"/>
        <family val="2"/>
      </rPr>
      <t xml:space="preserve"> Donn.</t>
    </r>
  </si>
  <si>
    <r>
      <t>13 Pseudotsuga menziesii</t>
    </r>
    <r>
      <rPr>
        <sz val="9"/>
        <rFont val="Arial"/>
        <family val="2"/>
      </rPr>
      <t xml:space="preserve"> (Mirb.) Franco) (Synonym: Pseudotsuga taxifolia (Poir.) Britt.)</t>
    </r>
  </si>
  <si>
    <t>Douglas vert (Fr)</t>
  </si>
  <si>
    <t xml:space="preserve">douglasia (It). </t>
  </si>
  <si>
    <t>The following sections have been copied from FSC-STD-40-004-v3.0 pages 21 and 22, Part IV Eligibility Criteria for Single, Multi-site and Group CoC Certification</t>
  </si>
  <si>
    <t>The whole document can be located here - 
www.ic.fsc.org/preview.fsc-std-40-004-v3-0-en-chain-of-custody-certification.a-6723.pdf</t>
  </si>
  <si>
    <t>FSC-STD-40-004 V3-0, 10.5 (INT-STD-40-004_31)</t>
  </si>
  <si>
    <t>All products that are made of chip and particles of wood are considered as having the same quality;
 Solid wood components are considered as having a higher quality than components
of chip and particles of wood;
 Solid hardwood is considered as having higher quality than softwood.</t>
  </si>
  <si>
    <t>The organization shall not accumulate more FSC credit in the credit account than the sum of FSC credit that has been added during the previous 24 months. (This means that credits which were not used for output claims within this period expire.) The FSC credit that exceeds the sum of credits entered into the account within the previous 24-month period shall be deducted from the credit account at the start of the following month (at the 25th month after they have been added to the account).</t>
  </si>
  <si>
    <t>Please confirm that the company only sells products with FSC credit claims if there are credits available in the corresponding credit account.</t>
  </si>
  <si>
    <t>When the percentage system is applied at the level of multiple physical sites, the percentage shall be calculated based on an average FSC% of the inputs received by all sites. The conditions for the application of the percentage system at the level of multiple physical sites are the following:</t>
  </si>
  <si>
    <t>FSC-STD-40-004 V3-0, 9.4</t>
  </si>
  <si>
    <t>Organizations applying the FSC percentage in the following claim period according to Clauses 9.7 and 9.8 shall ensure that fluctuations in the supply of input materials are not used to increase the amount of output products sold with FSC claims.</t>
  </si>
  <si>
    <t>5.2.1 The PEFC DDS is based on information provided by the supplier. The organisation shall have access to the following information:
(a) identification of the material/product, including its trade name and type;
(b) identification of tree species included in material/product by their common name and/or their scientific name where applicable;
(c) country of harvest of the material and where applicable sub-national region and/or concession of harvest.
Even if the purchaser is only buying PEFC certified material they should still have access to the information above from the supplier
This may include full details of the Material Accounting Record.</t>
  </si>
  <si>
    <t>Supplier COC and/or COC/CW Code (FSC/PEFC)</t>
  </si>
  <si>
    <t>Approved</t>
  </si>
  <si>
    <t>Name of Report Approver:</t>
  </si>
  <si>
    <t>The risk assessment is consistent with the publicly available information on the FSC Global Forest Registry and other publically available sources? OR
If the organization classifies sourcing areas differently than in the FSC Global Forest Registry publically available information, the classification is clearly justified and evidenced.</t>
  </si>
  <si>
    <t>The organisation has included at least the following sources of information in the risk assessment (if available):
a) Risk designations provided on the FSC Global Forest Registry or other publicly available sources as a base for the risk assessment. 
b) A list of applicable laws for countries not undergoing FSC risk assessment
processes, as provided on the FSC Global Forest Registry or other publicly available sources;
c) Known and available sources of information in addition to those provided in this Section;
d) Any information provided by the relevant FSC network partner or regional office.</t>
  </si>
  <si>
    <t>FSC-STD-40-005 3.1, or Directive (d)</t>
  </si>
  <si>
    <t>Dalbergia spp*</t>
  </si>
  <si>
    <t>*Except Dalbergia nigra which is Appendix 1</t>
  </si>
  <si>
    <t>Guibourtia demeusei</t>
  </si>
  <si>
    <t>Guibourtia pellegriniana</t>
  </si>
  <si>
    <t>Guibourtia tessmannii</t>
  </si>
  <si>
    <t>Bubinga</t>
  </si>
  <si>
    <t>Cameroon, Central African Republic, Congo, Democratic Republic of the Congo, Equatorial Guinea, Gabon</t>
  </si>
  <si>
    <t>Angola, Congo, Gabon, Nigeria</t>
  </si>
  <si>
    <t>Cameroon, Equatorial Guinea, Gabon</t>
  </si>
  <si>
    <t>Pterocarpus erinaceus</t>
  </si>
  <si>
    <t>Benin, Burkina Faso, Cameroon, Central African Republic, Chad, CÃ´te d'Ivoire, Gambia, Ghana, Guinea, Guinea Bissau, Liberia, Mali, Niger, Nigeria, Senegal, Sierra Leone, Togo</t>
  </si>
  <si>
    <t>Kosso/African rosewood</t>
  </si>
  <si>
    <t>India, Sri Lanka</t>
  </si>
  <si>
    <t>Complete as appropriate and hide rows which are not applicable. Insert additional rows if required.
NB. All FSC risk assessments (NRA, CNRA) shall be referenced in the DDS and all company risk assessments (CRA, ECRA) shall be provided to Soil Association with the DDS.
If using an an FSC risk assessment under development, or alternative cat 1 for EUTR compliance (see 3.1.1 &amp; 3.1.2 of FSC-STD-40-005v3.1), please make this clear in column A and column H.
Include districts/or countries as per the risk assessment scope + details such as designation for each risk assessment indicator e.g. specified risk: 1.1-1.20 &amp; 3.1-3.6
Supply chain details to include number and type of suppliers audited 'on site' by the organisation.</t>
  </si>
  <si>
    <t>G. Low Risk determined through a Company Risk Assessment (Annex B1) - no approved National RA exists</t>
  </si>
  <si>
    <t>H. Unspecified Risk determined through a Company Risk Assessment (Annex B1) - no approved National RA exists</t>
  </si>
  <si>
    <t>I. Low Risk determined through an Extended Company Risk Assessment - no approved National RA exists</t>
  </si>
  <si>
    <t>J. Specified Risk determined through an Extended Company Risk Assessment (Annex B1) - no approved National RA exists</t>
  </si>
  <si>
    <t xml:space="preserve">Source countries and applicable risk assessment(s) </t>
  </si>
  <si>
    <t>Bahia Rosewood, Brazilian rosewood, Jacaranda, Pianowood, Rio Rosewood, Rosewood</t>
  </si>
  <si>
    <t>Rosewood, Tulipwood, Kingwood, African Blackwood, Cocobolo, Cocobolo Prieto, Palisandro de Honduras, Rosul, Palisandre</t>
  </si>
  <si>
    <r>
      <t>Appendix I</t>
    </r>
    <r>
      <rPr>
        <sz val="10"/>
        <rFont val="Arial"/>
        <family val="2"/>
      </rPr>
      <t>:</t>
    </r>
  </si>
  <si>
    <r>
      <t>Appendix II</t>
    </r>
    <r>
      <rPr>
        <sz val="10"/>
        <rFont val="Arial"/>
        <family val="2"/>
      </rPr>
      <t>:</t>
    </r>
  </si>
  <si>
    <t>At end of each claim period, does the Company deduct from account volumes entered more than 24 months previously?  How?</t>
  </si>
  <si>
    <t>S1</t>
  </si>
  <si>
    <t>site 2</t>
  </si>
  <si>
    <t>site 1</t>
  </si>
  <si>
    <t>S3</t>
  </si>
  <si>
    <t>site 20</t>
  </si>
  <si>
    <t>site 19</t>
  </si>
  <si>
    <t>If product travels separately to invoice, does delivery documentation include the same information?</t>
  </si>
  <si>
    <r>
      <t xml:space="preserve">Material Status/Claim
</t>
    </r>
    <r>
      <rPr>
        <i/>
        <sz val="10"/>
        <color indexed="8"/>
        <rFont val="Arial"/>
        <family val="2"/>
      </rPr>
      <t xml:space="preserve">Is FSC / PEFC claim included (for each product item or the total products)?
NOTE: PEFC France allow reversal of X% PEFC to PEFC X% </t>
    </r>
  </si>
  <si>
    <t>COC Code associated to the certified/controlled products.</t>
  </si>
  <si>
    <t>Quantity</t>
  </si>
  <si>
    <t>How is the invoice linked to the goods received? (e.g. reference to batch number or DN).</t>
  </si>
  <si>
    <t>Customer Name &amp; Address</t>
  </si>
  <si>
    <r>
      <t>Site(s) name and contact details</t>
    </r>
    <r>
      <rPr>
        <i/>
        <sz val="10"/>
        <color indexed="8"/>
        <rFont val="Arial"/>
        <family val="2"/>
      </rPr>
      <t xml:space="preserve">
record that site name is listed on the sales doc. </t>
    </r>
    <r>
      <rPr>
        <sz val="10"/>
        <color indexed="8"/>
        <rFont val="Arial"/>
        <family val="2"/>
      </rPr>
      <t xml:space="preserve">
</t>
    </r>
  </si>
  <si>
    <t>site 18</t>
  </si>
  <si>
    <t>site 17</t>
  </si>
  <si>
    <t>site 16</t>
  </si>
  <si>
    <t>site 15</t>
  </si>
  <si>
    <t>site 14</t>
  </si>
  <si>
    <t>site 13</t>
  </si>
  <si>
    <t>site 12</t>
  </si>
  <si>
    <t>site 11</t>
  </si>
  <si>
    <t>site 10</t>
  </si>
  <si>
    <t>site 9</t>
  </si>
  <si>
    <t>site 8</t>
  </si>
  <si>
    <t>site 7</t>
  </si>
  <si>
    <t>site 6</t>
  </si>
  <si>
    <t>site 5</t>
  </si>
  <si>
    <t>S4</t>
  </si>
  <si>
    <r>
      <t xml:space="preserve">How does the Company ensure that products sold with an </t>
    </r>
    <r>
      <rPr>
        <b/>
        <sz val="10"/>
        <color indexed="8"/>
        <rFont val="Arial"/>
        <family val="2"/>
      </rPr>
      <t>FSC 100%, FSC Mix,</t>
    </r>
    <r>
      <rPr>
        <sz val="10"/>
        <color indexed="8"/>
        <rFont val="Arial"/>
        <family val="2"/>
      </rPr>
      <t xml:space="preserve"> or </t>
    </r>
    <r>
      <rPr>
        <b/>
        <sz val="10"/>
        <color indexed="8"/>
        <rFont val="Arial"/>
        <family val="2"/>
      </rPr>
      <t>FSC Recycled</t>
    </r>
    <r>
      <rPr>
        <sz val="10"/>
        <color indexed="8"/>
        <rFont val="Arial"/>
        <family val="2"/>
      </rPr>
      <t xml:space="preserve"> claim ON SALES DOCUMENTS do not carry labels from other forestry certification schemes?</t>
    </r>
  </si>
  <si>
    <r>
      <t xml:space="preserve">If product travels separately to sales documentation, does delivery documentation include the same information </t>
    </r>
    <r>
      <rPr>
        <b/>
        <sz val="10"/>
        <color indexed="8"/>
        <rFont val="Arial"/>
        <family val="2"/>
      </rPr>
      <t>AND</t>
    </r>
    <r>
      <rPr>
        <sz val="10"/>
        <color indexed="8"/>
        <rFont val="Arial"/>
        <family val="2"/>
      </rPr>
      <t xml:space="preserve"> a reference linking it to the sales documentation?</t>
    </r>
  </si>
  <si>
    <r>
      <t xml:space="preserve">Material Status/Claim
</t>
    </r>
    <r>
      <rPr>
        <i/>
        <sz val="10"/>
        <color indexed="8"/>
        <rFont val="Arial"/>
        <family val="2"/>
      </rPr>
      <t xml:space="preserve">Is FSC / PEFC claim included for each product item or the total products?
NOTE: PEFC France allow reversal of X% PEFC to PEFC X% </t>
    </r>
  </si>
  <si>
    <t>Company name and contact details</t>
  </si>
  <si>
    <t>site 4</t>
  </si>
  <si>
    <t>7.1.3c.</t>
  </si>
  <si>
    <t>7.1.3d.</t>
  </si>
  <si>
    <t>7.1.3e.</t>
  </si>
  <si>
    <t>7.1.3a</t>
  </si>
  <si>
    <t>7.1.3b.</t>
  </si>
  <si>
    <t>site 3</t>
  </si>
  <si>
    <t>S2</t>
  </si>
  <si>
    <t>FSC-STD-40-004 V3-0 5.4</t>
  </si>
  <si>
    <t>FSC-STD-40-004 V3-0 5.3</t>
  </si>
  <si>
    <t>FSC-STD-40-004 V3-0 5.1d.</t>
  </si>
  <si>
    <t>FSC-STD-40-004 V3-0 5.1e.</t>
  </si>
  <si>
    <t>FSC-STD-40-004 V3-0 5.1c.</t>
  </si>
  <si>
    <t>FSC-STD-40-004 V3-0 5.1b.</t>
  </si>
  <si>
    <t>FSC-STD-40-004 V3-0 5.1a.</t>
  </si>
  <si>
    <t>The Company shall ensure that sales documents (physical or electronic) issued for products sold with FSC/PEFC claims include the following information:</t>
  </si>
  <si>
    <r>
      <t xml:space="preserve">Company Sales Documents
</t>
    </r>
    <r>
      <rPr>
        <i/>
        <sz val="9"/>
        <rFont val="Arial"/>
        <family val="2"/>
      </rPr>
      <t xml:space="preserve">FSC-STD-40-004 V3-0 5.5: Organisations may identify products exclusively made of input materials from </t>
    </r>
    <r>
      <rPr>
        <b/>
        <i/>
        <sz val="9"/>
        <rFont val="Arial"/>
        <family val="2"/>
      </rPr>
      <t>small or community producers</t>
    </r>
    <r>
      <rPr>
        <i/>
        <sz val="9"/>
        <rFont val="Arial"/>
        <family val="2"/>
      </rPr>
      <t xml:space="preserve"> by adding the following claim to sales documents: 'From small or community forest producers'. </t>
    </r>
  </si>
  <si>
    <t>2.1a &amp; FSC STD 40-004 V3.0 14.1a</t>
  </si>
  <si>
    <t>NO</t>
  </si>
  <si>
    <t>YES</t>
  </si>
  <si>
    <t>FSC-STD-40-003 V2.1 2.1b &amp; FSC STD 40-004 V3.0 14b(iii)</t>
  </si>
  <si>
    <t>In addition to 25.3 one of "centralised purchase or sales function of forest products" and "operation under the same brand name (e.g. franchise, retailer)" shall be present</t>
  </si>
  <si>
    <t>FSC 40-004 14 b(iii) bullet points</t>
  </si>
  <si>
    <t>FSC STD 40-004 V3.0 14 b(i)</t>
  </si>
  <si>
    <t>all participating sites shall have common operational procedures (e.g. same production methods, same product specifications, integrated management software)</t>
  </si>
  <si>
    <t>FSC STD 40-004 V3.0 14 b(ii)</t>
  </si>
  <si>
    <t>Not common ownership - Does the consent form include the following:</t>
  </si>
  <si>
    <r>
      <rPr>
        <sz val="8"/>
        <rFont val="Arial"/>
        <family val="2"/>
      </rPr>
      <t xml:space="preserve">For certificates where all Participating Sites are linked through common ownership, the Central Office’s annual audits may be performed by internal auditors from Participating Sites meeting the requirements specified for Central Office’s auditors. </t>
    </r>
    <r>
      <rPr>
        <sz val="8"/>
        <color indexed="10"/>
        <rFont val="Arial"/>
        <family val="2"/>
      </rPr>
      <t xml:space="preserve"> 
The Central Office may opt to waive its annual audit for Participating Sites that:
a) Have already been audited by the certification body in the same calendar year, and/or 
b) Sign a declaration stating that no material has been FSC labelled, sourced as controlled material, or sold as FSC certified or FSC Controlled Wood since the last Central Office’s audit. In that case, at the next audit the Central Office shall review the records back to the previous Central Office’s audit to confirm the certification inactivity during the period.
</t>
    </r>
  </si>
  <si>
    <t>Soil Association 
Certification Limited 
Certificate Decision 
Recommendation Form</t>
  </si>
  <si>
    <t>Date of issue/re-issue:</t>
  </si>
  <si>
    <t>Auditor Guidance - Hide Column before submitting report</t>
  </si>
  <si>
    <t>complete this cell</t>
  </si>
  <si>
    <t>I recommend the certificate be *not issued/withdrawn/suspended/terminated because (* state below as appropriate and include reason).</t>
  </si>
  <si>
    <t>State Choice and Reason:</t>
  </si>
  <si>
    <t>4a1.</t>
  </si>
  <si>
    <t>use drop down lists in columns C, D, E to select correct entry. Use data/filter for column C to show/hide various audits</t>
  </si>
  <si>
    <t>copy and paste rows as needed</t>
  </si>
  <si>
    <t>use drop down lists in columns C &amp; E to select correct entry. Use data/filter for column C to show/hide various audits</t>
  </si>
  <si>
    <t>where more than one site (can be hidden if 1 site only)</t>
  </si>
  <si>
    <t>Total FSC input volumes</t>
  </si>
  <si>
    <t>Total FSC sales</t>
  </si>
  <si>
    <t>from 40-004 V3.0 - para 4.4 The organization shall prepare reports of annual volume summaries (in the measurement unit commonly used by the organization), covering the period since the previous reporting period, demonstrating that the quantities of output products sold with FSC claims are compatible with the quantities of inputs, any existing inventory, their associated output claims, and the conversion factor(s) by product group.</t>
  </si>
  <si>
    <t>Do the annual volume summary reports demonstrate that quantities of outputs are compatible with inputs, existing inventory, associated claims and any conversion factors, by product group?</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</si>
  <si>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</si>
  <si>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</si>
  <si>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What Language do you operate in?</t>
  </si>
  <si>
    <t>Where we require to provide an interpreter, we will. If you have a "Corporate Language" please confirm all relevant staff are capable of understanding it</t>
  </si>
  <si>
    <t>4a.1.0</t>
  </si>
  <si>
    <t>4a.1.1</t>
  </si>
  <si>
    <t>4a.1.2</t>
  </si>
  <si>
    <t>4a.1.3</t>
  </si>
  <si>
    <t>4a.1.4</t>
  </si>
  <si>
    <t>4a.1.5</t>
  </si>
  <si>
    <t>4a.1.6</t>
  </si>
  <si>
    <t>4a.1.7</t>
  </si>
  <si>
    <t>4a.1.8</t>
  </si>
  <si>
    <t>4a.1.9</t>
  </si>
  <si>
    <t>4a.1.10</t>
  </si>
  <si>
    <t>4a.1.11</t>
  </si>
  <si>
    <t>4a.1.12</t>
  </si>
  <si>
    <t>4a.1.13</t>
  </si>
  <si>
    <t>4a.1.14</t>
  </si>
  <si>
    <t>4a.1.15</t>
  </si>
  <si>
    <t>4a.1.16</t>
  </si>
  <si>
    <t>4a.1.17</t>
  </si>
  <si>
    <t>4a.2.0</t>
  </si>
  <si>
    <t>4a.2.1</t>
  </si>
  <si>
    <t>4a.2.2</t>
  </si>
  <si>
    <t>4a.2.3</t>
  </si>
  <si>
    <t>4a.2.4</t>
  </si>
  <si>
    <t>4a.2.5</t>
  </si>
  <si>
    <t>4a.2.6</t>
  </si>
  <si>
    <t>4a.2.7</t>
  </si>
  <si>
    <t>4a.2.8</t>
  </si>
  <si>
    <t>4a.3.0</t>
  </si>
  <si>
    <t>4a.3.1</t>
  </si>
  <si>
    <t>4a.3.2</t>
  </si>
  <si>
    <t>4a.3.3</t>
  </si>
  <si>
    <t>4a.4.4</t>
  </si>
  <si>
    <t>4a.3.4</t>
  </si>
  <si>
    <t>4a.3.5</t>
  </si>
  <si>
    <t>4a.3.6</t>
  </si>
  <si>
    <t>4a.3.7</t>
  </si>
  <si>
    <t>4a.3.8</t>
  </si>
  <si>
    <t>4a.3.9</t>
  </si>
  <si>
    <t>4a.3.10</t>
  </si>
  <si>
    <t>4a.3.11</t>
  </si>
  <si>
    <t>4a.4.0</t>
  </si>
  <si>
    <t>4a.4.1</t>
  </si>
  <si>
    <t>4a.4.2</t>
  </si>
  <si>
    <t>4a.4.3</t>
  </si>
  <si>
    <t>4a.4.5</t>
  </si>
  <si>
    <t>4a.4.6</t>
  </si>
  <si>
    <t>4a.4.7</t>
  </si>
  <si>
    <t>4a.4.9</t>
  </si>
  <si>
    <t>4a.5.0</t>
  </si>
  <si>
    <t>4a.5.1</t>
  </si>
  <si>
    <t>4a.5.2</t>
  </si>
  <si>
    <t>4a.6.0</t>
  </si>
  <si>
    <t>4a.6.1</t>
  </si>
  <si>
    <t>4a.6.2</t>
  </si>
  <si>
    <t>4a.6.3</t>
  </si>
  <si>
    <t>4a.6.4</t>
  </si>
  <si>
    <t>4a.6.5</t>
  </si>
  <si>
    <t>4a.6.6</t>
  </si>
  <si>
    <t>4a.6.7</t>
  </si>
  <si>
    <t>4a.6.8</t>
  </si>
  <si>
    <t>4a.6.9</t>
  </si>
  <si>
    <t>4a.7.0</t>
  </si>
  <si>
    <t>4a.7.1</t>
  </si>
  <si>
    <t>4a.7.2</t>
  </si>
  <si>
    <t>4a.8.0</t>
  </si>
  <si>
    <t>4a.8.1</t>
  </si>
  <si>
    <t>4a.8.2</t>
  </si>
  <si>
    <t>4a.9.0</t>
  </si>
  <si>
    <t>4a.9.1</t>
  </si>
  <si>
    <t>4a.9.2</t>
  </si>
  <si>
    <t>4a.9.3</t>
  </si>
  <si>
    <t>4a.9.4</t>
  </si>
  <si>
    <t>4a.9.5</t>
  </si>
  <si>
    <t>4a.9.6</t>
  </si>
  <si>
    <t>4a.9.7</t>
  </si>
  <si>
    <t>4a.9.8</t>
  </si>
  <si>
    <t>4a.9.9</t>
  </si>
  <si>
    <t>4a.9.10</t>
  </si>
  <si>
    <t>4a.9.11</t>
  </si>
  <si>
    <t>4a.10.0</t>
  </si>
  <si>
    <t>4a.10.1</t>
  </si>
  <si>
    <t>4a.10.2</t>
  </si>
  <si>
    <t>4a.10.3</t>
  </si>
  <si>
    <t>4a.10.5</t>
  </si>
  <si>
    <t>4a.10.6</t>
  </si>
  <si>
    <t>4a.10.7</t>
  </si>
  <si>
    <t>4a.10.8</t>
  </si>
  <si>
    <t>4a.10.9</t>
  </si>
  <si>
    <t>4a.10.10</t>
  </si>
  <si>
    <t>4a.10.11</t>
  </si>
  <si>
    <t>4a.10.12</t>
  </si>
  <si>
    <t>4a.11.0</t>
  </si>
  <si>
    <t>4a.11.1</t>
  </si>
  <si>
    <t>4a.11.2</t>
  </si>
  <si>
    <t>4a.11.3</t>
  </si>
  <si>
    <t>4a.11.4</t>
  </si>
  <si>
    <t>4a.11.5</t>
  </si>
  <si>
    <t>4a.12.0</t>
  </si>
  <si>
    <t>4a.12.1</t>
  </si>
  <si>
    <t>4a.12.2</t>
  </si>
  <si>
    <t>4a.13.0</t>
  </si>
  <si>
    <t>4a.13.1</t>
  </si>
  <si>
    <t>4a.13.2</t>
  </si>
  <si>
    <t>4a.14.0</t>
  </si>
  <si>
    <t>4a.14.1</t>
  </si>
  <si>
    <t>4a.14.2</t>
  </si>
  <si>
    <t>4a.14.3</t>
  </si>
  <si>
    <t>4a.14.4</t>
  </si>
  <si>
    <t>4a.14.5</t>
  </si>
  <si>
    <t>4a.14.6</t>
  </si>
  <si>
    <t>4a.14.7</t>
  </si>
  <si>
    <t>4a.14.8</t>
  </si>
  <si>
    <t>4a.15.0</t>
  </si>
  <si>
    <t>4a.15.1</t>
  </si>
  <si>
    <t>4a.15.2</t>
  </si>
  <si>
    <t>4a.16.0</t>
  </si>
  <si>
    <t>4a.16.1</t>
  </si>
  <si>
    <t>4a1.1.0</t>
  </si>
  <si>
    <t>4a1.1.1</t>
  </si>
  <si>
    <t>4a1.1.2</t>
  </si>
  <si>
    <t>4a1.1.3</t>
  </si>
  <si>
    <t>4a1.1.4</t>
  </si>
  <si>
    <t>4a1.1.5</t>
  </si>
  <si>
    <t>4a1.1.6</t>
  </si>
  <si>
    <t>4a1.1.7</t>
  </si>
  <si>
    <t>4a1.1.8</t>
  </si>
  <si>
    <t>4a1.1.9</t>
  </si>
  <si>
    <t>4a1.1.10</t>
  </si>
  <si>
    <t>4a1.1.11</t>
  </si>
  <si>
    <t>4a1.1.12</t>
  </si>
  <si>
    <t>4a1.1.13</t>
  </si>
  <si>
    <t>4a1.1.14</t>
  </si>
  <si>
    <t>4a1.1.15</t>
  </si>
  <si>
    <t>4a1.1.16</t>
  </si>
  <si>
    <t>4a1.2.0</t>
  </si>
  <si>
    <t>4a1.2.1</t>
  </si>
  <si>
    <t>4a1.2.2</t>
  </si>
  <si>
    <t>4a1.2.3</t>
  </si>
  <si>
    <t>4a1.2.4</t>
  </si>
  <si>
    <t>4a1.2.5</t>
  </si>
  <si>
    <t>4a1.2.6</t>
  </si>
  <si>
    <t>4a1.2.7</t>
  </si>
  <si>
    <t>4a1.2.8</t>
  </si>
  <si>
    <t>4a1.2.9</t>
  </si>
  <si>
    <t>4a1.2.10</t>
  </si>
  <si>
    <t>4a1.3.0</t>
  </si>
  <si>
    <t>4a1.3.1</t>
  </si>
  <si>
    <t>4a1.3.2</t>
  </si>
  <si>
    <t>4a1.3.3</t>
  </si>
  <si>
    <t>4a1.3.4</t>
  </si>
  <si>
    <t>4a1.3.5</t>
  </si>
  <si>
    <t>4a1.3.6</t>
  </si>
  <si>
    <t>4a1.3.7</t>
  </si>
  <si>
    <t>4a1.3.8</t>
  </si>
  <si>
    <t>4a1.3.9</t>
  </si>
  <si>
    <t>4a1.3.10</t>
  </si>
  <si>
    <t>4a1.3.11</t>
  </si>
  <si>
    <t>4a1.3.12</t>
  </si>
  <si>
    <t>4a1.3.13</t>
  </si>
  <si>
    <t>4a1.3.14</t>
  </si>
  <si>
    <t>4a1.4.0</t>
  </si>
  <si>
    <t>4a1.4.1</t>
  </si>
  <si>
    <t>4a1.4.2</t>
  </si>
  <si>
    <t>4a1.4.3</t>
  </si>
  <si>
    <t>4a1.4.4</t>
  </si>
  <si>
    <t>4a1.4.5</t>
  </si>
  <si>
    <t>4a1.5.0</t>
  </si>
  <si>
    <t>4a1.5.1</t>
  </si>
  <si>
    <t>4a1.5.2</t>
  </si>
  <si>
    <t>4a1.5.3</t>
  </si>
  <si>
    <t>4a1.5.4</t>
  </si>
  <si>
    <t>4a1.5.5</t>
  </si>
  <si>
    <t>4a1.5.6</t>
  </si>
  <si>
    <t>4a1.5.7</t>
  </si>
  <si>
    <t>4a1.6.0</t>
  </si>
  <si>
    <t>4a1.6.1</t>
  </si>
  <si>
    <t>4a1.6.2</t>
  </si>
  <si>
    <t>4a1.6.3</t>
  </si>
  <si>
    <t>4a1.6.4</t>
  </si>
  <si>
    <t>4a1.6.5</t>
  </si>
  <si>
    <t>4a1.6.6</t>
  </si>
  <si>
    <t>4a1.6.7</t>
  </si>
  <si>
    <t>4b.1.0</t>
  </si>
  <si>
    <t>4b.1.1</t>
  </si>
  <si>
    <t>4c.1.0</t>
  </si>
  <si>
    <t>4c.1.1</t>
  </si>
  <si>
    <t>4d.1.0</t>
  </si>
  <si>
    <t>4d.1.1</t>
  </si>
  <si>
    <t>4d.1.3</t>
  </si>
  <si>
    <t>4d.1.4</t>
  </si>
  <si>
    <t>4d.1.5</t>
  </si>
  <si>
    <t>4d.1.6</t>
  </si>
  <si>
    <t>4d.1.7</t>
  </si>
  <si>
    <t>4d.1.8</t>
  </si>
  <si>
    <t>4d.1.9</t>
  </si>
  <si>
    <t>4d.1.10</t>
  </si>
  <si>
    <t>4d.1.11</t>
  </si>
  <si>
    <t>4d.1.12</t>
  </si>
  <si>
    <t>4e.1.0</t>
  </si>
  <si>
    <t>4e.1.1</t>
  </si>
  <si>
    <t>4e.1.2</t>
  </si>
  <si>
    <t>4e.1.3</t>
  </si>
  <si>
    <t>4f.1.0</t>
  </si>
  <si>
    <t>4f.1.1</t>
  </si>
  <si>
    <t>4f.1.2</t>
  </si>
  <si>
    <t>4f.1.3</t>
  </si>
  <si>
    <t>4f.1.4</t>
  </si>
  <si>
    <t>4f.1.5</t>
  </si>
  <si>
    <t>4f.1.6</t>
  </si>
  <si>
    <t>4f.1.7</t>
  </si>
  <si>
    <t>4f.1.8</t>
  </si>
  <si>
    <t>4f.1.9</t>
  </si>
  <si>
    <t>4f.1.10</t>
  </si>
  <si>
    <t>4f.1.11</t>
  </si>
  <si>
    <t>4f.1.12</t>
  </si>
  <si>
    <t>4f.1.13</t>
  </si>
  <si>
    <t>4f.1.14</t>
  </si>
  <si>
    <t>4g.1.0</t>
  </si>
  <si>
    <t>4g.1.1</t>
  </si>
  <si>
    <t>4g.1.2</t>
  </si>
  <si>
    <t>4g.1.3</t>
  </si>
  <si>
    <t>4g.1.4</t>
  </si>
  <si>
    <t>4g.1.5</t>
  </si>
  <si>
    <t>4g.1.6</t>
  </si>
  <si>
    <t>4g.1.7</t>
  </si>
  <si>
    <t>4g.1.8</t>
  </si>
  <si>
    <t>4g.1.9</t>
  </si>
  <si>
    <t>4g.1.10</t>
  </si>
  <si>
    <t>4g.1.11</t>
  </si>
  <si>
    <t>4g.1.12</t>
  </si>
  <si>
    <t>4g.1.13</t>
  </si>
  <si>
    <t>4g.1.14</t>
  </si>
  <si>
    <t>4h.1.0</t>
  </si>
  <si>
    <t>4h.1.1</t>
  </si>
  <si>
    <t>4h.1.2</t>
  </si>
  <si>
    <t>4h.1.3</t>
  </si>
  <si>
    <t>4h.1.4</t>
  </si>
  <si>
    <t>4h.1.5</t>
  </si>
  <si>
    <t>4h.1.6</t>
  </si>
  <si>
    <t>4h.1.7</t>
  </si>
  <si>
    <t>4h.1.8</t>
  </si>
  <si>
    <t>4h.1.9</t>
  </si>
  <si>
    <t>4h.1.10</t>
  </si>
  <si>
    <t>4h.1.11</t>
  </si>
  <si>
    <t>4h.1.12</t>
  </si>
  <si>
    <t>4h.1.13</t>
  </si>
  <si>
    <t>4h.1.14</t>
  </si>
  <si>
    <t>4h.1.15</t>
  </si>
  <si>
    <t>4h.1.16</t>
  </si>
  <si>
    <t>4h.1.17</t>
  </si>
  <si>
    <t>4h.1.18</t>
  </si>
  <si>
    <t>4h.1.19</t>
  </si>
  <si>
    <t>4h.1.20</t>
  </si>
  <si>
    <t>4h.1.21</t>
  </si>
  <si>
    <t>4h.1.22</t>
  </si>
  <si>
    <t>4i.1.0</t>
  </si>
  <si>
    <t>4i.1.0.c</t>
  </si>
  <si>
    <t>4i.1.0.b</t>
  </si>
  <si>
    <t>4i.1.0.a</t>
  </si>
  <si>
    <t>4i.1.0.d</t>
  </si>
  <si>
    <t>4i.1.0.e</t>
  </si>
  <si>
    <t>4i.2.0</t>
  </si>
  <si>
    <t>4i.2.0.a</t>
  </si>
  <si>
    <t>4i.2.0.b</t>
  </si>
  <si>
    <t>4i.3.0</t>
  </si>
  <si>
    <t>4i.3.0.a</t>
  </si>
  <si>
    <t>4i.4.0</t>
  </si>
  <si>
    <t>4i.4.0.a</t>
  </si>
  <si>
    <t>4i.1.1</t>
  </si>
  <si>
    <t>4i.1.2</t>
  </si>
  <si>
    <t>4i.1.3</t>
  </si>
  <si>
    <t>4i.1.4</t>
  </si>
  <si>
    <t>4i.1.5</t>
  </si>
  <si>
    <t>4i.1.6</t>
  </si>
  <si>
    <t>4i.1.7</t>
  </si>
  <si>
    <t>4i.1.8</t>
  </si>
  <si>
    <t>4i.1.9</t>
  </si>
  <si>
    <t>4i.1.10</t>
  </si>
  <si>
    <t>4i.1.11</t>
  </si>
  <si>
    <t>4i.1.11.a</t>
  </si>
  <si>
    <t>4i.1.11.b</t>
  </si>
  <si>
    <t>4i.1.11.c</t>
  </si>
  <si>
    <t>4i.1.11.d</t>
  </si>
  <si>
    <t>4i.1.11.e</t>
  </si>
  <si>
    <t>4i.1.11.f</t>
  </si>
  <si>
    <t>4i.1.11.g</t>
  </si>
  <si>
    <t>4i.1.11.h</t>
  </si>
  <si>
    <t>4i.1.11.i</t>
  </si>
  <si>
    <t>4i.3.1</t>
  </si>
  <si>
    <t>4i.3.2</t>
  </si>
  <si>
    <t>4i.3.2.a</t>
  </si>
  <si>
    <t>4i.3.2.b</t>
  </si>
  <si>
    <t>4i.3.3.a</t>
  </si>
  <si>
    <t>4i.3.3.b</t>
  </si>
  <si>
    <t>4i.3.3.c</t>
  </si>
  <si>
    <t>4i.3.4</t>
  </si>
  <si>
    <t>4i.3.5</t>
  </si>
  <si>
    <t>4i.3.6</t>
  </si>
  <si>
    <t>4i.3.7</t>
  </si>
  <si>
    <t>4i.3.8</t>
  </si>
  <si>
    <t>4i.3.9</t>
  </si>
  <si>
    <t>4i.3.10</t>
  </si>
  <si>
    <t>4i.3.11</t>
  </si>
  <si>
    <t>4i.3.12</t>
  </si>
  <si>
    <t>4i.4.0a -d</t>
  </si>
  <si>
    <t>4i.5.0</t>
  </si>
  <si>
    <t>4i.5.1</t>
  </si>
  <si>
    <t>4i.5.2</t>
  </si>
  <si>
    <t>4i.5.3</t>
  </si>
  <si>
    <t>4i.5.4</t>
  </si>
  <si>
    <t>4i.5.5</t>
  </si>
  <si>
    <t>4i.5.6</t>
  </si>
  <si>
    <t>4i.5.7</t>
  </si>
  <si>
    <t>4i.5.8</t>
  </si>
  <si>
    <t>4i.5.9</t>
  </si>
  <si>
    <t>4i.5.10</t>
  </si>
  <si>
    <t>4i.5.11</t>
  </si>
  <si>
    <t>4i.5.12</t>
  </si>
  <si>
    <t>4i.5.13</t>
  </si>
  <si>
    <t>4i.5.14</t>
  </si>
  <si>
    <t>4i.5.15</t>
  </si>
  <si>
    <t>4i.5.16</t>
  </si>
  <si>
    <t>4i.5.17</t>
  </si>
  <si>
    <t>4i.5.17.a</t>
  </si>
  <si>
    <t>4i.5.17.b</t>
  </si>
  <si>
    <t>4i.5.18</t>
  </si>
  <si>
    <t>4i.5.19</t>
  </si>
  <si>
    <t>4i.5.20</t>
  </si>
  <si>
    <t>4i.5.21</t>
  </si>
  <si>
    <t>4i.5.22</t>
  </si>
  <si>
    <t>4i.5.23</t>
  </si>
  <si>
    <t>4i.5.24</t>
  </si>
  <si>
    <t>4i.5.25</t>
  </si>
  <si>
    <t>4i.5.26</t>
  </si>
  <si>
    <t>4i.5.27</t>
  </si>
  <si>
    <t>4i.6.0</t>
  </si>
  <si>
    <t>4i.6.1</t>
  </si>
  <si>
    <t>4i.7.0</t>
  </si>
  <si>
    <t>4i.7.1</t>
  </si>
  <si>
    <t>4i.7.2</t>
  </si>
  <si>
    <t>4i.7.3</t>
  </si>
  <si>
    <t>4i.7.4</t>
  </si>
  <si>
    <t>4i.7.5</t>
  </si>
  <si>
    <t>4i.7.6</t>
  </si>
  <si>
    <t>4i.7.6.a</t>
  </si>
  <si>
    <t>4i.7.6.b</t>
  </si>
  <si>
    <t>4i.7.6.c</t>
  </si>
  <si>
    <t>4i.7.6.d</t>
  </si>
  <si>
    <t>4i.7.6.e</t>
  </si>
  <si>
    <t>4i.7.6.f</t>
  </si>
  <si>
    <t>4i.7.6.g</t>
  </si>
  <si>
    <t>4i.7.6.h</t>
  </si>
  <si>
    <t>4i.7.6.i</t>
  </si>
  <si>
    <t>4i.7.6.j</t>
  </si>
  <si>
    <t>4i.7.6.k</t>
  </si>
  <si>
    <t>4i.7.6.l</t>
  </si>
  <si>
    <t>4i.7.6.m</t>
  </si>
  <si>
    <t>4i.8.0</t>
  </si>
  <si>
    <t>4i.8.1</t>
  </si>
  <si>
    <t>4i.8.2</t>
  </si>
  <si>
    <t>4i.8.3</t>
  </si>
  <si>
    <t>4i.8.4</t>
  </si>
  <si>
    <t>4i.8.5</t>
  </si>
  <si>
    <t>4i.8.6.a</t>
  </si>
  <si>
    <t>4i.8.7</t>
  </si>
  <si>
    <t>4i.8.6.b</t>
  </si>
  <si>
    <t>4i.8.6.c</t>
  </si>
  <si>
    <t>4i.8.6.d</t>
  </si>
  <si>
    <t>4i.8.6.e</t>
  </si>
  <si>
    <t>4j.1.0</t>
  </si>
  <si>
    <t>4j.1.1</t>
  </si>
  <si>
    <t>4j.1.2</t>
  </si>
  <si>
    <t>4j.1.3</t>
  </si>
  <si>
    <t>4j.1.4</t>
  </si>
  <si>
    <t>4j.1.5</t>
  </si>
  <si>
    <t>4j.1.6</t>
  </si>
  <si>
    <t>4j.1.7</t>
  </si>
  <si>
    <t>4j.1.8</t>
  </si>
  <si>
    <t>4j.1.9</t>
  </si>
  <si>
    <t>4j.1.10</t>
  </si>
  <si>
    <t>4j.1.11</t>
  </si>
  <si>
    <t>4j.1.12</t>
  </si>
  <si>
    <t>4j.1.13</t>
  </si>
  <si>
    <t>4j.1.14</t>
  </si>
  <si>
    <t>4j.1.15</t>
  </si>
  <si>
    <t>4j.1.16</t>
  </si>
  <si>
    <t>4j.1.17</t>
  </si>
  <si>
    <t>4j.1.18</t>
  </si>
  <si>
    <t>4j.1.19</t>
  </si>
  <si>
    <t>4j.1.20</t>
  </si>
  <si>
    <t>4j.1.21</t>
  </si>
  <si>
    <t>4j.1.22</t>
  </si>
  <si>
    <t>4j.1.23</t>
  </si>
  <si>
    <t>4j.1.24</t>
  </si>
  <si>
    <t>4j.1.25</t>
  </si>
  <si>
    <t>4j.1.26</t>
  </si>
  <si>
    <t>4j.1.27</t>
  </si>
  <si>
    <t>4j.1.28</t>
  </si>
  <si>
    <t>4j.1.29</t>
  </si>
  <si>
    <t>4j.1.30</t>
  </si>
  <si>
    <t>4j.1.31</t>
  </si>
  <si>
    <t>4j.1.32</t>
  </si>
  <si>
    <t>4j.1.33</t>
  </si>
  <si>
    <t>4j.1.34</t>
  </si>
  <si>
    <t>4j.1.35</t>
  </si>
  <si>
    <t>4j.1.36</t>
  </si>
  <si>
    <t>4j.1.37</t>
  </si>
  <si>
    <t>SALES AND COMMUNICATION - see 4a COC Management System</t>
  </si>
  <si>
    <t>4k.1.0</t>
  </si>
  <si>
    <t>4k.1.1</t>
  </si>
  <si>
    <t>4k.1.2</t>
  </si>
  <si>
    <t>4k.1.3</t>
  </si>
  <si>
    <t>4k.1.4</t>
  </si>
  <si>
    <t>4k.1.5</t>
  </si>
  <si>
    <t>4k.1.6</t>
  </si>
  <si>
    <t>4k.1.7</t>
  </si>
  <si>
    <t>4k.1.8</t>
  </si>
  <si>
    <t>4k.1.9</t>
  </si>
  <si>
    <t>4k.1.10</t>
  </si>
  <si>
    <t>4k.1.11</t>
  </si>
  <si>
    <t>4k.1.12</t>
  </si>
  <si>
    <t>4k.1.13</t>
  </si>
  <si>
    <t>4k.2.0</t>
  </si>
  <si>
    <t>4k.2.1</t>
  </si>
  <si>
    <t>4k.2.2</t>
  </si>
  <si>
    <t>4k.2.3</t>
  </si>
  <si>
    <t>4k.2.4</t>
  </si>
  <si>
    <t>4k.2.5</t>
  </si>
  <si>
    <t>4k.2.6</t>
  </si>
  <si>
    <t>4k.2.7</t>
  </si>
  <si>
    <t>4k.2.8</t>
  </si>
  <si>
    <t>4k.2.9</t>
  </si>
  <si>
    <t>4k.2.10</t>
  </si>
  <si>
    <t>4m.1.0</t>
  </si>
  <si>
    <t>4m.1.1</t>
  </si>
  <si>
    <t>4m.1.2</t>
  </si>
  <si>
    <t>4m.1.3</t>
  </si>
  <si>
    <t>4m.1.4</t>
  </si>
  <si>
    <t>4m.1.5</t>
  </si>
  <si>
    <t>4m.1.6</t>
  </si>
  <si>
    <t>4m.1.7</t>
  </si>
  <si>
    <t>4m.1.8</t>
  </si>
  <si>
    <t>4m.1.9</t>
  </si>
  <si>
    <t>4m.1.10</t>
  </si>
  <si>
    <t>4m.1.11</t>
  </si>
  <si>
    <t>4m.1.12</t>
  </si>
  <si>
    <t>4m.1.13</t>
  </si>
  <si>
    <t>4m.1.14</t>
  </si>
  <si>
    <t>4m.1.15</t>
  </si>
  <si>
    <t>4m.1.16</t>
  </si>
  <si>
    <t>If NO SALES complete 2a Company Info. B42 and highlight cells in YELLOW</t>
  </si>
  <si>
    <t>In addition to Question 4a1.1.4 is at least one of "Centralised purchase or sales function of forest products" OR "operation under the same brand name" present?</t>
  </si>
  <si>
    <r>
      <t xml:space="preserve">Please confirm  that </t>
    </r>
    <r>
      <rPr>
        <b/>
        <sz val="10"/>
        <rFont val="Arial"/>
        <family val="2"/>
      </rPr>
      <t>BEFORE</t>
    </r>
    <r>
      <rPr>
        <sz val="10"/>
        <rFont val="Arial"/>
        <family val="2"/>
      </rPr>
      <t xml:space="preserve"> products are sold with FSC Mix or FSC Recycled Credit claims that the Company converts the quantity of input materials into credits according to </t>
    </r>
    <r>
      <rPr>
        <b/>
        <sz val="10"/>
        <rFont val="Arial"/>
        <family val="2"/>
      </rPr>
      <t>4f.1.11</t>
    </r>
    <r>
      <rPr>
        <sz val="10"/>
        <rFont val="Arial"/>
        <family val="2"/>
      </rPr>
      <t xml:space="preserve"> above and deducts them from the credit account.</t>
    </r>
  </si>
  <si>
    <t>Evidence of origin, according to 4i.2.0.a.; and</t>
  </si>
  <si>
    <t>Information about supply chains, according to 4i.3.0</t>
  </si>
  <si>
    <t>Number of new sites</t>
  </si>
  <si>
    <t>Number of high risk sites</t>
  </si>
  <si>
    <t>Total number of sites</t>
  </si>
  <si>
    <t>4a1 Multisite or Grp Central Off.</t>
  </si>
  <si>
    <t>4l.1.1</t>
  </si>
  <si>
    <t>4l.1.2</t>
  </si>
  <si>
    <t>4l.1.3</t>
  </si>
  <si>
    <r>
      <t xml:space="preserve">Full description of audit to include: 
a) Pre-audit document review and preparation, 
b) Audit itinerary
c) Report writing.
</t>
    </r>
    <r>
      <rPr>
        <b/>
        <sz val="10"/>
        <rFont val="Arial"/>
        <family val="2"/>
      </rPr>
      <t>Number of hours spent should be clear.</t>
    </r>
  </si>
  <si>
    <t>Example: 
Please include how much time was spent in document review/preparation prior to the audit:
Prior to audit, 2 hours were spent preparing new report and reviewing last year's report as well as current company procedures.
9:00-9:30 Opening meeting (via telephone)
9:30 - 12:00 Report questions and document request 
12:00-13:00 Lunch and document receipt
13:00-15:00 Document review and report write up
15:00 - 15:30 Closing meeting.    Full description of audit to include: 
a) pre-audit document review and preparation;
b) audit itinerary and 
c) report writing.
Number of hours spent should be clear.</t>
  </si>
  <si>
    <t>4l.1.4</t>
  </si>
  <si>
    <t>4l.1.5</t>
  </si>
  <si>
    <t>4l.1.6</t>
  </si>
  <si>
    <t>4l.1.7</t>
  </si>
  <si>
    <t>4l.1.8</t>
  </si>
  <si>
    <t>4l.1.10</t>
  </si>
  <si>
    <t>4l.1.11</t>
  </si>
  <si>
    <t>4l.1.12</t>
  </si>
  <si>
    <t>4l.1.13</t>
  </si>
  <si>
    <t>4l.1.14</t>
  </si>
  <si>
    <t>4l.1.15</t>
  </si>
  <si>
    <t>4l.1.16</t>
  </si>
  <si>
    <t>4l.1.17</t>
  </si>
  <si>
    <t>4l.2.0</t>
  </si>
  <si>
    <t>4l.2.1</t>
  </si>
  <si>
    <t>4l.2.2</t>
  </si>
  <si>
    <t>4l.2.3</t>
  </si>
  <si>
    <t>4l.2.4</t>
  </si>
  <si>
    <t>4l.2.5</t>
  </si>
  <si>
    <t>4l.2.6</t>
  </si>
  <si>
    <t>4l.2.7</t>
  </si>
  <si>
    <t>4l.2.8</t>
  </si>
  <si>
    <t>4l.3.0</t>
  </si>
  <si>
    <t>4l.3.1</t>
  </si>
  <si>
    <t>4l.3.2</t>
  </si>
  <si>
    <t>4l.3.3</t>
  </si>
  <si>
    <t>4l.3.4</t>
  </si>
  <si>
    <t>4l.3.5</t>
  </si>
  <si>
    <t>4l.3.6</t>
  </si>
  <si>
    <t>4l.3.7</t>
  </si>
  <si>
    <t>4l.3.8</t>
  </si>
  <si>
    <t>4l.3.9</t>
  </si>
  <si>
    <t>4l.3.10</t>
  </si>
  <si>
    <t>4l.3.11</t>
  </si>
  <si>
    <t>4l.4.0</t>
  </si>
  <si>
    <t>4l.4.1</t>
  </si>
  <si>
    <t>4l.4.2</t>
  </si>
  <si>
    <t>4l.4.3</t>
  </si>
  <si>
    <t>4l.4.4</t>
  </si>
  <si>
    <t>4l.4.5</t>
  </si>
  <si>
    <t>4l.4.6</t>
  </si>
  <si>
    <t>4l.4.7</t>
  </si>
  <si>
    <t>4l.4.8</t>
  </si>
  <si>
    <t>4l.4.9</t>
  </si>
  <si>
    <t>4l.5.0</t>
  </si>
  <si>
    <t>4l.5.1</t>
  </si>
  <si>
    <t>4l.5.2</t>
  </si>
  <si>
    <t>4l.6.0</t>
  </si>
  <si>
    <t>4l.6.1</t>
  </si>
  <si>
    <t>4l.6.2</t>
  </si>
  <si>
    <t>4l.6.3</t>
  </si>
  <si>
    <t>4l.6.4</t>
  </si>
  <si>
    <t>4l.6.5</t>
  </si>
  <si>
    <t>4l.6.6</t>
  </si>
  <si>
    <t>4l.6.7</t>
  </si>
  <si>
    <t>4l.6.8</t>
  </si>
  <si>
    <t>4l.6.9</t>
  </si>
  <si>
    <t>4l.7.0</t>
  </si>
  <si>
    <t>4l.7.1</t>
  </si>
  <si>
    <t>4l.7.2</t>
  </si>
  <si>
    <t>4l.8.0</t>
  </si>
  <si>
    <t>4l.8.1</t>
  </si>
  <si>
    <t>4l.8.2</t>
  </si>
  <si>
    <t>4l.9.0</t>
  </si>
  <si>
    <t>4l.9.1</t>
  </si>
  <si>
    <t>4l.9.2</t>
  </si>
  <si>
    <t>4l.9.3</t>
  </si>
  <si>
    <t>4l.9.4</t>
  </si>
  <si>
    <t>4l.9.5</t>
  </si>
  <si>
    <t>4l.9.6</t>
  </si>
  <si>
    <t>4l.9.7</t>
  </si>
  <si>
    <t>4l.9.8</t>
  </si>
  <si>
    <t>4l.9.9</t>
  </si>
  <si>
    <t>4l.9.10</t>
  </si>
  <si>
    <t>4l.9.11</t>
  </si>
  <si>
    <t>4l.10.0</t>
  </si>
  <si>
    <t>4l.10.1</t>
  </si>
  <si>
    <t>4l.10.2</t>
  </si>
  <si>
    <t>4l.10.3</t>
  </si>
  <si>
    <t>4l.10.4</t>
  </si>
  <si>
    <t>4l.10.5</t>
  </si>
  <si>
    <t>4l.10.6</t>
  </si>
  <si>
    <t>4l.10.7</t>
  </si>
  <si>
    <t>4l.10.8</t>
  </si>
  <si>
    <t>4l.10.9</t>
  </si>
  <si>
    <t>4l.10.10</t>
  </si>
  <si>
    <t>4l.11.0</t>
  </si>
  <si>
    <t>4l.11.1</t>
  </si>
  <si>
    <t>4l.11.2</t>
  </si>
  <si>
    <t>4l.11.3</t>
  </si>
  <si>
    <t>4l.11.4</t>
  </si>
  <si>
    <t>4l.11.5</t>
  </si>
  <si>
    <t>4l.12.0</t>
  </si>
  <si>
    <t>4l.12.1</t>
  </si>
  <si>
    <t>4l.12.2</t>
  </si>
  <si>
    <t>4l.13.0</t>
  </si>
  <si>
    <t>4l.13.1</t>
  </si>
  <si>
    <t>4l.13.2</t>
  </si>
  <si>
    <t>4l.14.0</t>
  </si>
  <si>
    <t>4l.14.1</t>
  </si>
  <si>
    <t>4l.14.2</t>
  </si>
  <si>
    <t>4l.14.3</t>
  </si>
  <si>
    <t>4l.14.4</t>
  </si>
  <si>
    <t>4l.14.5</t>
  </si>
  <si>
    <t>4l.14.6</t>
  </si>
  <si>
    <t>4l.14.7</t>
  </si>
  <si>
    <t>4l.14.8</t>
  </si>
  <si>
    <t>4l.14.9</t>
  </si>
  <si>
    <t>4l.14.10</t>
  </si>
  <si>
    <t>4l.14.11</t>
  </si>
  <si>
    <t>4l.14.12</t>
  </si>
  <si>
    <t>4l.15.0</t>
  </si>
  <si>
    <t>4l.15.1</t>
  </si>
  <si>
    <t>4l.15.2</t>
  </si>
  <si>
    <t>4l.16.0</t>
  </si>
  <si>
    <t>4l.16.1</t>
  </si>
  <si>
    <t>FSC-STD-40-004 V3-0 1.1e</t>
  </si>
  <si>
    <t>FSC-STD-40-004 v3.0, 2.3</t>
  </si>
  <si>
    <r>
      <t>Material Receipt and Storage (Goods Received / In),</t>
    </r>
    <r>
      <rPr>
        <u/>
        <sz val="10"/>
        <rFont val="Arial"/>
        <family val="2"/>
      </rPr>
      <t xml:space="preserve"> including</t>
    </r>
    <r>
      <rPr>
        <sz val="10"/>
        <rFont val="Arial"/>
        <family val="2"/>
      </rPr>
      <t xml:space="preserve">:
a. the supplied material type and quantities match the supplier documents
b. the FSC claim is specified
c. the supplier's FSC CoC or CW code is specified </t>
    </r>
  </si>
  <si>
    <r>
      <t xml:space="preserve">Note: </t>
    </r>
    <r>
      <rPr>
        <sz val="8"/>
        <rFont val="Arial"/>
        <family val="2"/>
      </rPr>
      <t xml:space="preserve">Organisations that make custom manufactured products (e.g. cabinet makers, building contractors) may present the annual FSC summary reports as an overview of the job orders or construction projects instead of by product group.
</t>
    </r>
    <r>
      <rPr>
        <u/>
        <sz val="8"/>
        <rFont val="Arial"/>
        <family val="2"/>
      </rPr>
      <t>SA Certification Annual Return Form CA-COC-007 may be used to record information. Annual volume summary will use the calendar year and summaries will be provided to the auditor for each year of certification. NB year one may be an incomplete year. 
Either provide data (ie volumes per product group) or confirm that they have the info, and where etc</t>
    </r>
  </si>
  <si>
    <t>RA</t>
  </si>
  <si>
    <t>FSC Ref:</t>
  </si>
  <si>
    <t>PEFC Ref:</t>
  </si>
  <si>
    <t>FSC-STD-40-004 V3-0 
2.3, 2.4</t>
  </si>
  <si>
    <t>4.1.2 b</t>
  </si>
  <si>
    <t>4.1.2 c</t>
  </si>
  <si>
    <t>4.1.2 e</t>
  </si>
  <si>
    <t>4.1.2 f</t>
  </si>
  <si>
    <t>4.1.1</t>
  </si>
  <si>
    <t>Does the selection of Central Office’s auditors include the following:
a) The auditor shall have the professional experience and demonstrated ability to evaluate all aspects of the applicable FSC Chain of Custody standards according to the scale and complexity of the Participating Site being assessed;</t>
  </si>
  <si>
    <t>Are any sites added by the  Central Office within the annual growth limit approved by its certification body?</t>
  </si>
  <si>
    <t>Each Participating Site shall be responsible for:
a) Assigning a representative who has legal or managerial authority to be responsible for ensuring the implementation of and adherence to all applicable procedures necessary for conformance to the relevant FSC certification requirements and Central Office procedures, including any outsourced activities; this representative shall be the contact for the Central Office;</t>
  </si>
  <si>
    <t>Round to:</t>
  </si>
  <si>
    <r>
      <t xml:space="preserve">Number of existing normal risk sites
</t>
    </r>
    <r>
      <rPr>
        <b/>
        <sz val="10"/>
        <rFont val="Arial"/>
        <family val="2"/>
      </rPr>
      <t xml:space="preserve">NOTE: </t>
    </r>
    <r>
      <rPr>
        <sz val="10"/>
        <rFont val="Arial"/>
        <family val="2"/>
      </rPr>
      <t>Head Office to be audited in addition to sample number of participating sites</t>
    </r>
  </si>
  <si>
    <t>Sites linked by common ownership</t>
  </si>
  <si>
    <t>DO NOT DELETE THIS ROW</t>
  </si>
  <si>
    <t>dd/mm/YYYY</t>
  </si>
  <si>
    <t xml:space="preserve">dd/mm/YYYY </t>
  </si>
  <si>
    <t>SA Contact person</t>
  </si>
  <si>
    <t>Was Outsourcer used in last year for certified product(s)? See above.</t>
  </si>
  <si>
    <r>
      <t xml:space="preserve">Part C Level 1 </t>
    </r>
    <r>
      <rPr>
        <b/>
        <sz val="10"/>
        <color theme="6" tint="-0.499984740745262"/>
        <rFont val="Arial"/>
        <family val="2"/>
      </rPr>
      <t xml:space="preserve">
</t>
    </r>
    <r>
      <rPr>
        <b/>
        <sz val="10"/>
        <color rgb="FF009900"/>
        <rFont val="Arial"/>
        <family val="2"/>
      </rPr>
      <t>If NO, then automatic Low Risk. Stop here - but if MA, continue to level 2/3/4 as needed.</t>
    </r>
  </si>
  <si>
    <t>Soil Association 
Certification Limited (SA)
Joint Chain of Custody Report</t>
  </si>
  <si>
    <t>Soil Association Certification Ltd (SA) Contact Person</t>
  </si>
  <si>
    <t>SA Auditor</t>
  </si>
  <si>
    <t>SA  REFs:</t>
  </si>
  <si>
    <t>The Complaints Record shall be reviewed by the Auditor and details recorded in this worksheet for complaints both relating to FSC Certification Scope or Policy for Association. If SA  has received any complaints directly these will be sent to the Company, and the auditor prior to audit. (ISO/IEC 65:1996 Clause 15 a))</t>
  </si>
  <si>
    <t>Where a supplier labels products with this company's logo licence code, or if this company labels products with a customer's code, is there an agreement in place between the two companies and SA  has been informed?</t>
  </si>
  <si>
    <t>SA  REF:</t>
  </si>
  <si>
    <t>SA  ref</t>
  </si>
  <si>
    <t>SA  ref:</t>
  </si>
  <si>
    <t>d. accept the right of SA  to audit the contractor;</t>
  </si>
  <si>
    <t>Note that the summary DDS shall be provided to stakeholders 6 weeks before the audit if a consultation is required by SA , and shall be posted on the FSC database for the period of validity of the certificate.</t>
  </si>
  <si>
    <t>Desk Based Audit</t>
  </si>
  <si>
    <t>SA REF:</t>
  </si>
  <si>
    <t>PEFC only: New  member assessed &amp; approved  by SA Certification(date)</t>
  </si>
  <si>
    <t>SA Cert will enter the correct details at application stage - check for changes at audit - see Annex G FSC Eligibility Criteria</t>
  </si>
  <si>
    <t>SA Cert will enter the correct details at application stage - check for changes at audit - see Annex G FSC Eligibility Criteria
For PEFC Multisites - additional sites can only be added after an assessment by SA Certification - see row M</t>
  </si>
  <si>
    <t>FSC Guidance contained in Annex G</t>
  </si>
  <si>
    <t>Please refer to Annex G FSC Eligibility Criteria to list the criteria against which this Company and structure qualifies for multi-site or group certification.</t>
  </si>
  <si>
    <t>Does the Central Office carry out an initial audit of each applicant to ensure that they conform to all applicable requirements of the Chain of Custody certification standard(s) and any additional requirements established by the Central Office prior to their inclusion as a Participating Site in the scope of the certificate?
NB PEFC Multisites additional sites must be assessed by SA Certification prior to acceptance, see 2b Site info</t>
  </si>
  <si>
    <t>PEFC STD 2003-2012 CB Requirements COC Annex 3 para 2.4.5 Additional sites can be added to an existing certificate as the result of surveillance/ reassessment activities. The certification body shall have a procedure for the addition of new sites.</t>
  </si>
  <si>
    <t>Appendix 2 3.1.1,  3.2.1 (j)
PEFC ST-2003-2012 CB Requirements COC 2nd Ed Annex 3, 2.4.5</t>
  </si>
  <si>
    <t xml:space="preserve">Appendix 2 3.1.2, 3.2.1 (h)
PEFC STD 2003-2012 CB Requirements COC Annex 3 para 2.4.5
</t>
  </si>
  <si>
    <t>Has the Central Office developed, implemented, and maintained documented procedures covering the applicable requirements of this standard, including procedures for inclusion and removal of Participating Sites, and procedures describing the measures against leakage of products from non-certified associated sites into certified product lines of Participating Sites?
NB PEFC Multisites additional sites must be assessed by SA Certification prior to acceptance, see 2b Site info</t>
  </si>
  <si>
    <t>b) Conforming to all applicable FSC/PEFC Chain of Custody certification requirements;</t>
  </si>
  <si>
    <t>Entry Date (Date Joined)</t>
  </si>
  <si>
    <t>FSC (Y)</t>
  </si>
  <si>
    <t>PEFC (Y)</t>
  </si>
  <si>
    <t>Company Name (Site/Group Member Name)</t>
  </si>
  <si>
    <t xml:space="preserve">Address 1st line - Street </t>
  </si>
  <si>
    <t>Address 2nd line - Town / City</t>
  </si>
  <si>
    <t>Address 3rd line - State / County</t>
  </si>
  <si>
    <t>Address - postal code / zip code</t>
  </si>
  <si>
    <t>BS60 8TF</t>
  </si>
  <si>
    <t>Bristol</t>
  </si>
  <si>
    <t>Unit 5, Bristol Trading Estate</t>
  </si>
  <si>
    <t>1234 York Road</t>
  </si>
  <si>
    <t xml:space="preserve">Timber Floors Ltd, Midlands Branch. </t>
  </si>
  <si>
    <t>Newcastle Under Lyme</t>
  </si>
  <si>
    <t>Staffordshire</t>
  </si>
  <si>
    <t>ST10 2TF</t>
  </si>
  <si>
    <t>Type of organisation (Drop down list)</t>
  </si>
  <si>
    <t>Country (Drop down List)</t>
  </si>
  <si>
    <t>Select an option</t>
  </si>
  <si>
    <t>AFGHANISTAN</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</si>
  <si>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</si>
  <si>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</si>
  <si>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</si>
  <si>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</si>
  <si>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</si>
  <si>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</si>
  <si>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</si>
  <si>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</si>
  <si>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</si>
  <si>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</si>
  <si>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</si>
  <si>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</si>
  <si>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</si>
  <si>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</si>
  <si>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</si>
  <si>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</si>
  <si>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</si>
  <si>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</si>
  <si>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</si>
  <si>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</si>
  <si>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</si>
  <si>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</si>
  <si>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</si>
  <si>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</si>
  <si>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</si>
  <si>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</si>
  <si>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</si>
  <si>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</si>
  <si>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</si>
  <si>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</si>
  <si>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</si>
  <si>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</si>
  <si>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</si>
  <si>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</si>
  <si>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</si>
  <si>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</si>
  <si>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</si>
  <si>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</si>
  <si>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</si>
  <si>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</si>
  <si>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</si>
  <si>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</si>
  <si>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</si>
  <si>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</si>
  <si>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</si>
  <si>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</si>
  <si>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</si>
  <si>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</si>
  <si>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 DEMOCRATIC REPUBLIC OF</t>
  </si>
  <si>
    <t>CONGO, THE REPUBLIC OF</t>
  </si>
  <si>
    <t>COOK ISLANDS</t>
  </si>
  <si>
    <t>COSTA RICA</t>
  </si>
  <si>
    <t>COTE D'IVOIRE</t>
  </si>
  <si>
    <t>CROATIA (Hrvatska)</t>
  </si>
  <si>
    <t>CUBA</t>
  </si>
  <si>
    <t>CYPRUS</t>
  </si>
  <si>
    <t>CZECH REPUBLIC</t>
  </si>
  <si>
    <t>DENMARK</t>
  </si>
  <si>
    <t>DJIBOUTI</t>
  </si>
  <si>
    <t>DOMINICA</t>
  </si>
  <si>
    <t>DOMINICAN REPUBLIC</t>
  </si>
  <si>
    <t>EAST TIMOR</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</si>
  <si>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</si>
  <si>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</si>
  <si>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</si>
  <si>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</si>
  <si>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</si>
  <si>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</si>
  <si>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</si>
  <si>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</si>
  <si>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</si>
  <si>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</si>
  <si>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</si>
  <si>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</si>
  <si>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</si>
  <si>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</si>
  <si>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</si>
  <si>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</si>
  <si>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</si>
  <si>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</si>
  <si>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</si>
  <si>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</si>
  <si>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</si>
  <si>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</si>
  <si>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</si>
  <si>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</si>
  <si>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</si>
  <si>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</si>
  <si>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</si>
  <si>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GUINEA</t>
  </si>
  <si>
    <t>GUINEA-BISSAU</t>
  </si>
  <si>
    <t>GUYANA</t>
  </si>
  <si>
    <t>HAITI</t>
  </si>
  <si>
    <t>HEARD AND MC DONALD ISLANDS</t>
  </si>
  <si>
    <t>HONDURAS</t>
  </si>
  <si>
    <t>HONG KONG</t>
  </si>
  <si>
    <t>HUNGARY</t>
  </si>
  <si>
    <t>ICELAND</t>
  </si>
  <si>
    <t>INDIA</t>
  </si>
  <si>
    <t>INDONESIA</t>
  </si>
  <si>
    <t>IRAN (ISLAMIC REPUBLIC OF)</t>
  </si>
  <si>
    <t>IRAQ</t>
  </si>
  <si>
    <t>IRELAND</t>
  </si>
  <si>
    <t>ISRAEL</t>
  </si>
  <si>
    <t>ITALY</t>
  </si>
  <si>
    <t>JAMAICA</t>
  </si>
  <si>
    <t>JAPAN</t>
  </si>
  <si>
    <t>JORDAN</t>
  </si>
  <si>
    <t>KAZAKHSTAN</t>
  </si>
  <si>
    <t>KENYA</t>
  </si>
  <si>
    <t>KIRIBATI</t>
  </si>
  <si>
    <t>KOREA, DEMOCRATIC PEOPLE'S REPUBLIC OF</t>
  </si>
  <si>
    <t>KOREA, REPUBLIC OF</t>
  </si>
  <si>
    <t>KUWAIT</t>
  </si>
  <si>
    <t>KYRGYZSTAN</t>
  </si>
  <si>
    <t>LAOS</t>
  </si>
  <si>
    <t>LATVIA</t>
  </si>
  <si>
    <t>LEBANON</t>
  </si>
  <si>
    <t>LESOTHO</t>
  </si>
  <si>
    <t>LIBERIA</t>
  </si>
  <si>
    <t>LIBYAN ARAB JAMAHIRIYA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</si>
  <si>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</si>
  <si>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</si>
  <si>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</si>
  <si>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</si>
  <si>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</si>
  <si>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</si>
  <si>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</si>
  <si>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</si>
  <si>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</si>
  <si>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</si>
  <si>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</si>
  <si>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</si>
  <si>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</si>
  <si>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</si>
  <si>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</si>
  <si>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</si>
  <si>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</si>
  <si>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 FEDERATED STATES OF</t>
  </si>
  <si>
    <t>MINOR OUTLYING ISLANDS, UNITED STATES</t>
  </si>
  <si>
    <t>MOLDOVA, REPUBLIC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</si>
  <si>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</si>
  <si>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</si>
  <si>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</si>
  <si>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</si>
  <si>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</si>
  <si>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</si>
  <si>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</si>
  <si>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</si>
  <si>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</si>
  <si>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</si>
  <si>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</si>
  <si>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</si>
  <si>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</si>
  <si>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</si>
  <si>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</si>
  <si>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</si>
  <si>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</si>
  <si>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</si>
  <si>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</si>
  <si>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</si>
  <si>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</si>
  <si>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</si>
  <si>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</si>
  <si>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</si>
  <si>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</si>
  <si>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</si>
  <si>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</si>
  <si>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</si>
  <si>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</si>
  <si>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</si>
  <si>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</si>
  <si>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</si>
  <si>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</si>
  <si>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</si>
  <si>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REUNION</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</si>
  <si>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</si>
  <si>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</si>
  <si>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</si>
  <si>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</si>
  <si>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</si>
  <si>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</si>
  <si>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</si>
  <si>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</si>
  <si>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</si>
  <si>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</si>
  <si>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</si>
  <si>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</si>
  <si>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</si>
  <si>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</si>
  <si>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</si>
  <si>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</si>
  <si>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</si>
  <si>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</si>
  <si>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</si>
  <si>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</si>
  <si>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&amp; SSI</t>
  </si>
  <si>
    <t>South Sudan, Republic of</t>
  </si>
  <si>
    <t>SPAIN</t>
  </si>
  <si>
    <t>SRI LANKA</t>
  </si>
  <si>
    <t>ST. HELENA</t>
  </si>
  <si>
    <t>ST. PIERRE AND MIQUELON</t>
  </si>
  <si>
    <t>SUDAN</t>
  </si>
  <si>
    <t>SURINAME</t>
  </si>
  <si>
    <t>SVALBARD AND JAN MAYEN ISLANDS</t>
  </si>
  <si>
    <t>SWAZILAND</t>
  </si>
  <si>
    <t>SWEDEN</t>
  </si>
  <si>
    <t>SWITZERLAND</t>
  </si>
  <si>
    <t>SYRIAN ARAB REPUBLIC</t>
  </si>
  <si>
    <t>TAIWAN</t>
  </si>
  <si>
    <t>TAJIKISTAN</t>
  </si>
  <si>
    <t>TANZANIA, UNITED REPUBLIC OF</t>
  </si>
  <si>
    <t>THAILAND</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</si>
  <si>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</si>
  <si>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</si>
  <si>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</si>
  <si>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</si>
  <si>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</si>
  <si>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</si>
  <si>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</si>
  <si>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</si>
  <si>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</si>
  <si>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</si>
  <si>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</si>
  <si>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</si>
  <si>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</si>
  <si>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</si>
  <si>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</si>
  <si>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</si>
  <si>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</si>
  <si>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VATICAN CITY STATE (HOLY SEE)</t>
  </si>
  <si>
    <t>VENEZUELA</t>
  </si>
  <si>
    <t>VIETNAM</t>
  </si>
  <si>
    <t>VIRGIN ISLANDS (U.S.)</t>
  </si>
  <si>
    <t>WALLIS AND FUTUNA ISLANDS</t>
  </si>
  <si>
    <t>WESTERN SAHARA</t>
  </si>
  <si>
    <t>YEMEN</t>
  </si>
  <si>
    <t>ZAMBIA</t>
  </si>
  <si>
    <t>ZIMBABWE</t>
  </si>
  <si>
    <t>4a.1.18</t>
  </si>
  <si>
    <t>Has any non-conforming products been detetced since the last audit? YES or NO? If YES ANSWER 4a.1.17</t>
  </si>
  <si>
    <t>IF YES to 4a.1.16 then complete details, otherwise answer as Not applicable (N/A)</t>
  </si>
  <si>
    <t>FSC-STD-40-004 V3-0 1.1, 1.1b, 1.1e</t>
  </si>
  <si>
    <t xml:space="preserve">Does the Central Office document each Participating Site’s audit in a report covering at minimum the following information:
</t>
  </si>
  <si>
    <t>d) Participating Site details (sufficient to identify the site);</t>
  </si>
  <si>
    <t>e) Checklist covering the certification requirements applicable to the Participating Site, providing a systematic presentation of findings and demonstrating conformity or nonconformity to each requirement;</t>
  </si>
  <si>
    <t>f) Status of CARs issued by the certification body and/or by the Central Office, including CARs issued during the previous audit and current audit;</t>
  </si>
  <si>
    <t>g) Verification of FSC material balance for each Participating Site in accordance with the requirements of FSC-STD-40-004;</t>
  </si>
  <si>
    <t>h) Summary of audit conclusions, including the decision on whether or not the site is eligible to be included or remain in the scope of the certificate?</t>
  </si>
  <si>
    <t>Appendix 2 3.2.1 (f,j,k)</t>
  </si>
  <si>
    <t>See 4a1.3.8</t>
  </si>
  <si>
    <t>4a1.3.13a</t>
  </si>
  <si>
    <t>4a1.3.13b</t>
  </si>
  <si>
    <t>4a1.3.13c</t>
  </si>
  <si>
    <t>4a1.3.13d</t>
  </si>
  <si>
    <t>4a1.3.13e</t>
  </si>
  <si>
    <t>How many sites will the certificate cover
(excluding central office)?</t>
  </si>
  <si>
    <t>COC - Group Member – Legal Entity</t>
  </si>
  <si>
    <t>COC - Site</t>
  </si>
  <si>
    <r>
      <t>Total Number of Sites/ Group Members</t>
    </r>
    <r>
      <rPr>
        <b/>
        <i/>
        <sz val="10"/>
        <rFont val="Arial"/>
        <family val="2"/>
      </rPr>
      <t xml:space="preserve"> Excluding</t>
    </r>
    <r>
      <rPr>
        <b/>
        <sz val="10"/>
        <rFont val="Arial"/>
        <family val="2"/>
      </rPr>
      <t xml:space="preserve"> Central Office.</t>
    </r>
  </si>
  <si>
    <t>SITES/ Group Members (DELETE IF N/A)</t>
  </si>
  <si>
    <r>
      <rPr>
        <b/>
        <sz val="8"/>
        <rFont val="Arial"/>
        <family val="2"/>
      </rPr>
      <t xml:space="preserve">Regularly*: </t>
    </r>
    <r>
      <rPr>
        <sz val="8"/>
        <rFont val="Arial"/>
        <family val="2"/>
      </rPr>
      <t xml:space="preserve">for frequently used suppliers a company may be advised to check every e.g. 3 months.  For infrequently used suppliers a company may be advised to check prior to each purchase.
</t>
    </r>
    <r>
      <rPr>
        <b/>
        <sz val="8"/>
        <rFont val="Arial"/>
        <family val="2"/>
      </rPr>
      <t>NOTE:</t>
    </r>
    <r>
      <rPr>
        <sz val="8"/>
        <rFont val="Arial"/>
        <family val="2"/>
      </rPr>
      <t xml:space="preserve"> Other FSC platforms synchronized with the FSC certificate database (i.e. trademark portal, OCP) may support the Company's conformity to this requirement by sending automatic notifications to the Company in the case of a change in the certificate scope of its suppliers.</t>
    </r>
  </si>
  <si>
    <t>Does the Central Office provide each Participating Site with documentation, specifying the relevant terms and conditions of participation and certification? The documentation shall include:
a) Copies of the applicable Chain of Custody standard(s);</t>
  </si>
  <si>
    <t xml:space="preserve">c. ensure that FSC-certified products containing pre-consumer reclaimed wood (except reclaimed paper) being sold to companies located in countries where timber legality legislation applies either: (see item i in question)
NOTE: Organizations applying option c (i) above may apply the requirements for co-products outlined in
FSC-STD-40-005.
</t>
  </si>
  <si>
    <t>see item ii in question opposite</t>
  </si>
  <si>
    <t>If NO SALES complete 2a Company Info. B42 and highlight this cell YELLOW with phrase "No FSC SALES"</t>
  </si>
  <si>
    <t xml:space="preserve">Do you, or will you in current period, use outsourcers (subcontractors) for FSC certified products? </t>
  </si>
  <si>
    <r>
      <t xml:space="preserve">Is it ensured that all </t>
    </r>
    <r>
      <rPr>
        <b/>
        <sz val="10"/>
        <rFont val="Arial"/>
        <family val="2"/>
      </rPr>
      <t>other</t>
    </r>
    <r>
      <rPr>
        <sz val="10"/>
        <rFont val="Arial"/>
        <family val="2"/>
      </rPr>
      <t xml:space="preserve"> wood/fibre (e.g. fuelwood not part of input materials) is kept separately and treated as uncontrolled - i.e. not used in FSC or PEFC  product groups?  How?</t>
    </r>
  </si>
  <si>
    <r>
      <rPr>
        <b/>
        <sz val="10"/>
        <rFont val="Arial"/>
        <family val="2"/>
      </rPr>
      <t>For the samples chosen</t>
    </r>
    <r>
      <rPr>
        <sz val="10"/>
        <rFont val="Arial"/>
        <family val="2"/>
      </rPr>
      <t xml:space="preserve">, can sales volumes be reconciled against purchase volumes, considering conversion factor &amp; starting stock position? </t>
    </r>
  </si>
  <si>
    <t>The requiremenrts for the outsourcing agreement are detailed in the questions below from 4m 1.5 to 4m 1.9 (items a to e in column f) taken from the Standard.</t>
  </si>
  <si>
    <t>This question is repeated in 4a, so if applicable copy in answers here or refer to 4a answers</t>
  </si>
  <si>
    <t>use drop down lists in column C to select correct entry. Use data/filter for column C to show/hide various audits
insert more rows as required by copying down</t>
  </si>
  <si>
    <r>
      <t>2.  Not issue/suspend the FSC</t>
    </r>
    <r>
      <rPr>
        <b/>
        <vertAlign val="superscript"/>
        <sz val="12"/>
        <rFont val="Arial"/>
        <family val="2"/>
      </rPr>
      <t xml:space="preserve">® </t>
    </r>
    <r>
      <rPr>
        <b/>
        <sz val="12"/>
        <rFont val="Arial"/>
        <family val="2"/>
      </rPr>
      <t>certificate until the client has provided evidence to close the following Pre-conditions/Major conditions (NB: 5 or more Major conditions will result in immediate suspension of FSC Certificate.)</t>
    </r>
  </si>
  <si>
    <r>
      <t xml:space="preserve">Guidance for auditors: Hide one of the two rows below leaving the option visible that is applicable to this year's audit 
</t>
    </r>
    <r>
      <rPr>
        <sz val="14"/>
        <color indexed="12"/>
        <rFont val="Arial"/>
        <family val="2"/>
      </rPr>
      <t/>
    </r>
  </si>
  <si>
    <t>A certificate shall be issued to the company that has direct management responsibility for the Chain of Custody system under their control.
Single certificates with more than one site - no sampling allowed, sheet 4a1 does not apply
Multisites or Groups - sheet 4a1 applies and must be completed</t>
  </si>
  <si>
    <t>FSC Single Certificates with more than one site - enter details here and list sites, but note no sampling applies and sheet 4a1 not applicable.
See Guidance in Annex G on eligibility</t>
  </si>
  <si>
    <t>Recommendation:
I have reviewed the report of this assessment, checked the product schedules,  and:</t>
  </si>
  <si>
    <r>
      <t>1.  Issue /maintain the FSC</t>
    </r>
    <r>
      <rPr>
        <b/>
        <vertAlign val="superscript"/>
        <sz val="12"/>
        <rFont val="Arial"/>
        <family val="2"/>
      </rPr>
      <t>®</t>
    </r>
    <r>
      <rPr>
        <b/>
        <sz val="12"/>
        <rFont val="Arial"/>
        <family val="2"/>
      </rPr>
      <t xml:space="preserve"> certificate (conditional upon the client's agreement to close the following non-compliances within the timeframe specified).</t>
    </r>
  </si>
  <si>
    <t>FSC certified sales since last audit record-"YES" or "No FSC certified sales"-appears automatically</t>
  </si>
  <si>
    <t>Report Review Recommendation Date:</t>
  </si>
  <si>
    <t>Report Approval Date:</t>
  </si>
  <si>
    <t>Not Approved</t>
  </si>
  <si>
    <t>Name of report reviewer for Certification Decision Recommendation:</t>
  </si>
  <si>
    <t>2.  Not issue/suspend the PEFC™ certificate until the client has provided evidence to close the following Pre-conditions/Major conditions (NB: 5 or more Major conditions will result in immediate suspension of PEFC Certificate.)</t>
  </si>
  <si>
    <t>1.  Issue /maintain the PEFC™ certificate (conditional upon the client's agreement to close the following non-compliances within the timeframe specified).</t>
  </si>
  <si>
    <t>For PEFC Multisites - additional sites can only be added after an assessment by SA Certification - see column T</t>
  </si>
  <si>
    <t>Type of business (Primary Activity)</t>
  </si>
  <si>
    <t>Not Applicable</t>
  </si>
  <si>
    <t>Type of business (Secondary Activity)- 
Select "Not Applicable" if no Secondary Activity</t>
  </si>
  <si>
    <t xml:space="preserve">Multisite Common Ownership needs to be clearly demonstrated, and the details evidenced, see Annex G for further Guidance
</t>
  </si>
  <si>
    <r>
      <t xml:space="preserve">Sites NOT linked by common ownership are subject to a centrally administered and controlled management
system established by the organization </t>
    </r>
    <r>
      <rPr>
        <i/>
        <sz val="8"/>
        <rFont val="Arial"/>
        <family val="2"/>
      </rPr>
      <t>that has authority and
responsibilities</t>
    </r>
    <r>
      <rPr>
        <sz val="8"/>
        <rFont val="Arial"/>
        <family val="2"/>
      </rPr>
      <t xml:space="preserve"> </t>
    </r>
    <r>
      <rPr>
        <b/>
        <sz val="8"/>
        <rFont val="Arial"/>
        <family val="2"/>
      </rPr>
      <t xml:space="preserve">beyond those related solely to certification
</t>
    </r>
    <r>
      <rPr>
        <sz val="8"/>
        <rFont val="Arial"/>
        <family val="2"/>
      </rPr>
      <t xml:space="preserve">
</t>
    </r>
  </si>
  <si>
    <t>Describe any changes to the Ownership model/structure as per sheet 2b Site Info, rows 2 to 4
Question applies to both Groups and Multisites</t>
  </si>
  <si>
    <t>a)  The site manager acknowledges and agrees to the general obligations and responsibilities of participation in the multi-site certificate (as per FSC-STD-40-003 and PEFC ST 2002:2013 &amp; the central office procedures) for the full period of validity of the certificate.
This question applies to Groups and Multisites.</t>
  </si>
  <si>
    <t>b) The site manager agrees to comply with the relevant FSC and PEFC Chain of Custody certification standard(s);
This question applies to Groups and Multisites.</t>
  </si>
  <si>
    <t>c) The site manager authorises the central office to apply for FSC and PEFC Chain of Custody certification on his or her behalf.
This question applies to Groups and Multisites.</t>
  </si>
  <si>
    <t>Do all participating sites have a legal and/or contractual relationship with the organisation? Describe clearly how this is evidenced.
This question applies to Groups and Multisites.</t>
  </si>
  <si>
    <r>
      <rPr>
        <b/>
        <sz val="10"/>
        <rFont val="Arial"/>
        <family val="2"/>
      </rPr>
      <t>For each Product Group OR Job Order</t>
    </r>
    <r>
      <rPr>
        <sz val="10"/>
        <rFont val="Arial"/>
        <family val="2"/>
      </rPr>
      <t>, has the company identified the main processing steps involving a change of material volume or weight and specified the conversion factor(s) for each processing step or (if not feasible) for the total processing steps?
[Auditor answer must include processing steps &amp; factors, or if not feasible total processing &amp; factor.]</t>
    </r>
  </si>
  <si>
    <t>Does the company (a) have a consistent methodology for calculating the conversion factor(s) and (b) does it ensure that the conversion factors are kept up to date?</t>
  </si>
  <si>
    <r>
      <t xml:space="preserve">Remember to include all dates/times/details of all sites visited, and check sampling criteria against number of sites visited
Example: 
</t>
    </r>
    <r>
      <rPr>
        <b/>
        <sz val="8"/>
        <rFont val="Arial"/>
        <family val="2"/>
      </rPr>
      <t xml:space="preserve">Please include how much time was spent in document review/preparation prior to the audit </t>
    </r>
    <r>
      <rPr>
        <sz val="8"/>
        <rFont val="Arial"/>
        <family val="2"/>
      </rPr>
      <t xml:space="preserve">
9:30-11:00 Opening meeting &amp; document review. 
11:00-12:00 sawmill site visit: Log yard, sawmilling, kiln, packing, goods out.  
12:00-13:20 Travelling and lunch
13:20-14:30 Opening meeting and document audit at outsourced treatment plant.
14.30 - 15.00 treatment plant site visit: goods in, treatment tanks, goods out.
15:45-16:15 Reviewing
16:15-18:00 Closing meeting 
x hours Report writing time</t>
    </r>
  </si>
  <si>
    <r>
      <t xml:space="preserve">Full description of audit to include: 
a) Pre-audit document review and preparation, 
b) Audit itinerary &amp; sites/processes visited,
c) Report writing.
</t>
    </r>
    <r>
      <rPr>
        <b/>
        <sz val="10"/>
        <rFont val="Arial"/>
        <family val="2"/>
      </rPr>
      <t>Number of hours spent and number/names of sites visited should be clear.</t>
    </r>
  </si>
  <si>
    <t>FSC-STD-40-004 V3-0. 6.1, a.; ADV-40-004-011</t>
  </si>
  <si>
    <r>
      <t xml:space="preserve">Trade and Custom Laws - applicable if </t>
    </r>
    <r>
      <rPr>
        <b/>
        <u/>
        <sz val="10"/>
        <rFont val="Arial"/>
        <family val="2"/>
      </rPr>
      <t>importing or exporting</t>
    </r>
  </si>
  <si>
    <t>4d.1.13</t>
  </si>
  <si>
    <t>4d.1.14</t>
  </si>
  <si>
    <r>
      <t xml:space="preserve">Given risk of trade, are the procedures </t>
    </r>
    <r>
      <rPr>
        <b/>
        <u/>
        <sz val="10"/>
        <rFont val="Arial"/>
        <family val="2"/>
      </rPr>
      <t xml:space="preserve">specific </t>
    </r>
    <r>
      <rPr>
        <sz val="10"/>
        <rFont val="Arial"/>
        <family val="2"/>
      </rPr>
      <t xml:space="preserve">and </t>
    </r>
    <r>
      <rPr>
        <b/>
        <u/>
        <sz val="10"/>
        <rFont val="Arial"/>
        <family val="2"/>
      </rPr>
      <t>adequate?</t>
    </r>
    <r>
      <rPr>
        <sz val="10"/>
        <rFont val="Arial"/>
        <family val="2"/>
      </rPr>
      <t xml:space="preserve">  
</t>
    </r>
    <r>
      <rPr>
        <b/>
        <sz val="10"/>
        <rFont val="Arial"/>
        <family val="2"/>
      </rPr>
      <t>Describe risks</t>
    </r>
    <r>
      <rPr>
        <sz val="10"/>
        <rFont val="Arial"/>
        <family val="2"/>
      </rPr>
      <t xml:space="preserve">, and </t>
    </r>
    <r>
      <rPr>
        <b/>
        <sz val="10"/>
        <rFont val="Arial"/>
        <family val="2"/>
      </rPr>
      <t>how</t>
    </r>
    <r>
      <rPr>
        <sz val="10"/>
        <rFont val="Arial"/>
        <family val="2"/>
      </rPr>
      <t xml:space="preserve"> procedures demonstrate </t>
    </r>
    <r>
      <rPr>
        <b/>
        <sz val="10"/>
        <rFont val="Arial"/>
        <family val="2"/>
      </rPr>
      <t>adequacy</t>
    </r>
    <r>
      <rPr>
        <sz val="10"/>
        <rFont val="Arial"/>
        <family val="2"/>
      </rPr>
      <t xml:space="preserve"> and </t>
    </r>
    <r>
      <rPr>
        <b/>
        <sz val="10"/>
        <rFont val="Arial"/>
        <family val="2"/>
      </rPr>
      <t>relevance.</t>
    </r>
  </si>
  <si>
    <t>give examples, and state who is responsible</t>
  </si>
  <si>
    <r>
      <t xml:space="preserve">Are procedures </t>
    </r>
    <r>
      <rPr>
        <b/>
        <sz val="10"/>
        <rFont val="Arial"/>
        <family val="2"/>
      </rPr>
      <t>implemented</t>
    </r>
    <r>
      <rPr>
        <sz val="10"/>
        <rFont val="Arial"/>
        <family val="2"/>
      </rPr>
      <t xml:space="preserve"> thoroughly according to risk?  Who in the company is responsible?</t>
    </r>
  </si>
  <si>
    <r>
      <t xml:space="preserve">Trade and Custom Laws may include;
i. Bans, quotas and other restrictions on the export of timber products (e.g. bans on the export of unprocessed logs or rough-sawn lumber)
ii. Requirements for export licences for timber and timber products
iii. Official auditorisation that entities exporting timber/producsts may require.
iv. Taxes and duties applying to timber product exports.
</t>
    </r>
    <r>
      <rPr>
        <b/>
        <sz val="8"/>
        <rFont val="Arial"/>
        <family val="2"/>
      </rPr>
      <t>Samples of documentation in relation to above should be audited as evidence</t>
    </r>
  </si>
  <si>
    <r>
      <t xml:space="preserve">Trade by Company may be considered at higher risk if located in, or trading with, countries where bans, quotas or other restrictions are in place; where there are allegations of illegality; or where there are reported high incidences of illegal logging or trade.
</t>
    </r>
    <r>
      <rPr>
        <u/>
        <sz val="8"/>
        <rFont val="Arial"/>
        <family val="2"/>
      </rPr>
      <t>Where higher risk trade, more objective evidence is required to describe risks (eg. restrictions of export of particular types of product in a country), and to demonstrate adequacy and relevance of Company procedures. eg. is a check with authorities / legal expertise made in the case of risk or identified possible illegality?</t>
    </r>
  </si>
  <si>
    <t xml:space="preserve">If the product scope changes a new schedule will be issued. Certificate scope including products and certified sites may also be checked on the PEFC database www.pefc.org 
</t>
  </si>
  <si>
    <t>Description of Certificate holder</t>
  </si>
  <si>
    <t>NO FSC CERTIFIED SALES REPORTED</t>
  </si>
  <si>
    <t>The organisation has used the applicable FSC risk assessment/s? 
(See guidance column).</t>
  </si>
  <si>
    <r>
      <t xml:space="preserve">Risk assessment has been used to determine the risk related to the origin of the material for each controlled wood category. FSC document center: https://ic.fsc.org/en/document-center
The organization may use an FSC risk assessment under development,
including:
a) Approved risk assessment for CW categories of a
CNRA, and/or,
b) Draft risk assessment for CW categories developed under
a NRA process when agreed by national consensus
(according to the information provided on the FSC website).
</t>
    </r>
    <r>
      <rPr>
        <i/>
        <sz val="8"/>
        <rFont val="Arial"/>
        <family val="2"/>
      </rPr>
      <t xml:space="preserve">Effective Jan 2018: </t>
    </r>
    <r>
      <rPr>
        <sz val="8"/>
        <rFont val="Arial"/>
        <family val="2"/>
      </rPr>
      <t>Organizations using ‘old NRAs’ shall replace cat 1 (illegally
harvested wood) with 
cat 1 from the available, applicable FSC risk
assessment according to FSCPRO-
60-002v3, inc:
a) Draft NRA when agreed upon by
national consensus, or, where not available,
b) Approved CNRA, or,
where not available,
c) Draft NRA not agreed upon by
national consensus, or, where not available,
d) Draft CNRA.
NOTE: Available FSC RA's are provided on
the FSC website: (https://ic.fsc.org/en/document-center).</t>
    </r>
  </si>
  <si>
    <t>Within 12 months, to be checked at next surveillance audit.</t>
  </si>
  <si>
    <t xml:space="preserve">There are no field based control measures for risk indicator 1.1. Document based control measures alone are not considered adequate to evaluate aspects including Timber harvesting regulations, Environmental requirements or Health and Safety. </t>
  </si>
  <si>
    <t>Main Assessment: Controlled Wood V3 or V3.1</t>
  </si>
  <si>
    <t>First Surveillance: Controlled Wood  V3 or V3.1</t>
  </si>
  <si>
    <t>Second Surveillance: Controlled Wood V3 or V3.1</t>
  </si>
  <si>
    <t xml:space="preserve">Third Surveillance: Controlled Wood  V3 or V3.1     </t>
  </si>
  <si>
    <t>Fourth Surveillance: Controlled Wood V3 or V3.1</t>
  </si>
  <si>
    <t>201X.X EXAMPLE</t>
  </si>
  <si>
    <r>
      <rPr>
        <b/>
        <sz val="8"/>
        <rFont val="Arial"/>
        <family val="2"/>
      </rPr>
      <t>Example:</t>
    </r>
    <r>
      <rPr>
        <sz val="8"/>
        <rFont val="Arial"/>
        <family val="2"/>
      </rPr>
      <t xml:space="preserve">
A signature on the Delivery Notes AND/OR interview with Goods In personnel during a site visit to determine how delivery information is confirmed and enters the material/ voume accounting and processing records.</t>
    </r>
  </si>
  <si>
    <t>Town/City</t>
  </si>
  <si>
    <t>Zip/Postal code</t>
  </si>
  <si>
    <t>Country</t>
  </si>
  <si>
    <t>Street</t>
  </si>
  <si>
    <t>State/County</t>
  </si>
  <si>
    <r>
      <t xml:space="preserve">Required for FSC database and includes any claims, e.g. CW  
If </t>
    </r>
    <r>
      <rPr>
        <b/>
        <i/>
        <sz val="10"/>
        <rFont val="Arial"/>
        <family val="2"/>
      </rPr>
      <t>NO FSC CERTIFIED SALES</t>
    </r>
    <r>
      <rPr>
        <i/>
        <sz val="10"/>
        <rFont val="Arial"/>
        <family val="2"/>
      </rPr>
      <t xml:space="preserve"> at surveillance/re-evaluation then highlight in YELLOW is automatic (drop down list).  </t>
    </r>
  </si>
  <si>
    <t>The organisation has not assessed and documented the risk of mixing material with non-eligible inputs in its supply chains during transport, processing, or storage</t>
  </si>
  <si>
    <t>FSC-STD-40-005 v3.1: 3.4</t>
  </si>
  <si>
    <t>The organisation shall develop and implement adequate control measures to mitigate specified or unspecified risk related to origin.</t>
  </si>
  <si>
    <t>FSC-STD-40-005 v3.1: 7.2 b)</t>
  </si>
  <si>
    <t>FSC-STD-40-005 v3.1: 4.1, 4.5</t>
  </si>
  <si>
    <t>Regarding management of stakeholder complaints, the specific procedure document, Procedure for complaints, does not provide for informing stakeholders of the complaint procedure and provide an initial response within 2 weeks. Related procedures incorporated in the written summary of the DDS and the procedure on CW are not clear either on these requirements or address them only partially. There have been no complaints to date.</t>
  </si>
  <si>
    <t>The public DDS does not include the names of the experts, their qualifications, their license/registration number (if applicable), and the scope of their services.</t>
  </si>
  <si>
    <t>The company shall ensure that for material sourced from areas not designated as low risk for the origin of material, the written summary of the DDS shall also include information on the engagement of one or more experts in the development of control measures.</t>
  </si>
  <si>
    <t>FSC-STD-40-005 v3.1: 6.2c)</t>
  </si>
  <si>
    <t>Worksheet 4i, 2.0.c</t>
  </si>
  <si>
    <t>Worksheet 4i, 3.9</t>
  </si>
  <si>
    <t>Worksheet 4i, 7.6.b</t>
  </si>
  <si>
    <t>CM verification report Worksheet 3,
24.01</t>
  </si>
  <si>
    <t>The company shall assess and document the risk of mixing material with non-eligible inputs in its supply chains during transport, processing, or storage</t>
  </si>
  <si>
    <t>The company shall ensure that procedures for managing stakeholder complaints provide for informing stakeholders of the complaint procedure and provide an initial response within 2 weeks.</t>
  </si>
  <si>
    <t>Before certificate issue</t>
  </si>
  <si>
    <t>The percentage system calculation has been used for each claim period or job order and records are kept?
See guidance.</t>
  </si>
  <si>
    <t>d) Acknowledgement of mutual responsibility for the maintenance of the certificate, where nonconformities identified at the level of the Participating Sites or the Central Office may result in corrective action requests, certificate suspension, and/or certificate withdrawal.
This question applies to Groups and Multisites.</t>
  </si>
  <si>
    <t>Other Administrative Requirements for the Central Office</t>
  </si>
  <si>
    <t>If all sites are being audited by SA Certification at each assessment then this requirement may be waived. 
If a participating site is acting as the Central Office then they will be annually audited by SA Certification, and so does not have to be part of the Central Office Audit Program</t>
  </si>
  <si>
    <t>Has the Central Office assigned a Certificate Manager with legal or management authority and technical support necessary to implement the responsibilities specified in this standard and manage the number of Participating Sites?</t>
  </si>
  <si>
    <t>Is this a multisite or group certificate?</t>
  </si>
  <si>
    <t xml:space="preserve">40-003-V2 2.1a states that Common Ownership satisfies one of the options for multisite COC Certification.
</t>
  </si>
  <si>
    <t>Are the Participating Sites and the Organisation which holds the Certificate Linked by Common Ownership? If YES (drop down list) answer 4a.1.1.3 and then go to 4a1.1.15, if NO continue below
NB For Multisites the answer can be YES or NO, for Groups the answer will be NO</t>
  </si>
  <si>
    <t>Are all participating sites administered by a Central Office - which is, or acts on behalf of, the Organisation holding the certificate, and has authority and responsibilities beyond those solely related to certification? Describe clearly how this is evidenced.
This question applies to Groups and Multisites</t>
  </si>
  <si>
    <t>all participating sites NOT linked by common ownership shall have a legal and/or contractual relationship with the organisation</t>
  </si>
  <si>
    <t>Do all participating sites have common operational procedures? Describe clearly how this is evidenced.
This question applies to multisites.</t>
  </si>
  <si>
    <t>If the participating sites are not linked through common ownership has a 'consent form' or its equivalent (i.e. contract) been signed by each applicant site manager (or other participating site representative)?
This question applies to Groups and Multisites.</t>
  </si>
  <si>
    <t>This requirement is not applicable to organisations and its processes where the production site cannot be clearly identified, e.g. forest contractors, transportation, trade etc.</t>
  </si>
  <si>
    <t>Example: If the certified percentage calculated for the three months claim is 54%, all products covered by the product group can, during the claim period, be sold/transferred as certified products including 54% of certified material, e.g. 54% PEFC certified.</t>
  </si>
  <si>
    <t>When selecting sites to audit the following also need to be taken into account (please note this may lead to a higher sampling rate in some circumstances)</t>
  </si>
  <si>
    <t>The following list has been prepared to guide auditors and certificate holders in case web access is limited. It was updated March 17. Web links above should take precedence over use of the list below.</t>
  </si>
  <si>
    <t>DO NOT DELETE HIGHLIGHTED CELLS</t>
  </si>
  <si>
    <t>DO NOT DELETE</t>
  </si>
  <si>
    <t>If NO SALES complete 2a Company Info. B48 and highlight cells in YELLOW automatically</t>
  </si>
  <si>
    <t>Has the Company maintained a Complaints Procedure and a Complaints Record, for any complaints, disputes, or allegations of nonconformities to the PEFC or FSC COC standards or Policy for Association received by the organization or SA ?
N/A if no applicable complaints received.
See also 4l.3.0 - Requirement to have a Management System and Procedures</t>
  </si>
  <si>
    <r>
      <rPr>
        <b/>
        <sz val="8"/>
        <rFont val="Arial"/>
        <family val="2"/>
      </rPr>
      <t xml:space="preserve">Regularly*: </t>
    </r>
    <r>
      <rPr>
        <sz val="8"/>
        <rFont val="Arial"/>
        <family val="2"/>
      </rPr>
      <t xml:space="preserve">for frequently used suppliers a company may be advised to check e.g. every 3 months.  For infrequently used suppliers a company may be advised to check prior to each purchase.
</t>
    </r>
    <r>
      <rPr>
        <b/>
        <sz val="8"/>
        <rFont val="Arial"/>
        <family val="2"/>
      </rPr>
      <t>NOTE:</t>
    </r>
    <r>
      <rPr>
        <sz val="8"/>
        <rFont val="Arial"/>
        <family val="2"/>
      </rPr>
      <t xml:space="preserve"> Other FSC platforms synchronized with the FSC certificate database (i.e. trademark portal, OCP) may support the Company's conformity to this requirement by sending automatic notifications to the Company in the case of a change in the certificate scope of its suppliers.</t>
    </r>
  </si>
  <si>
    <t>Is it ensured that all other wood/fibre (e.g. fuelwood not part of input materials) is kept separately and treated as uncontrolled - i.e. not used in FSC or PEFC  product groups?  How?</t>
  </si>
  <si>
    <t>For each Product Group OR Job Order, has the company identified the main processing steps involving a change of material volume or weight and specified the conversion factor(s) for each processing step or (if not feasible) for the total processing steps?
[Auditor answer must include processing steps &amp; factors, or if not feasible total processing &amp; factor.]</t>
  </si>
  <si>
    <t xml:space="preserve">For the samples chosen, can sales volumes be reconciled against purchase volumes, considering conversion factor &amp; starting stock position? </t>
  </si>
  <si>
    <t>Has the company trained staff in the current Company CoC Procedures to ensure they can adequately demonstrate competence in implementing the CoC management system?
Please provide Job Title and Name of interviewees.</t>
  </si>
  <si>
    <t>Does the Company have documented Procedures in place to identify and control non-conforming products and prevent their unintended sale and delivery with FSC claims? NB including the activities in the event of non-conforming product occuring - see 4l.1.16</t>
  </si>
  <si>
    <t>4l.1.18</t>
  </si>
  <si>
    <t>Is there a nominated person for Health and Safety?
Does the organisation have a recognised OHAS certification, e.g. OHSAS 18001? (ISO 45001)</t>
  </si>
  <si>
    <t>Appendix 2 2.3 b</t>
  </si>
  <si>
    <t>Has the Company sold any products with any FSC claims since the previous evaluation? (Drop down list)
Not applicable at MA but use "NO"</t>
  </si>
  <si>
    <t>4a.8.3</t>
  </si>
  <si>
    <t>FSC-STD-20-011 V4.0 10.2 b &amp; c</t>
  </si>
  <si>
    <t>10.2 In order to support the monitoring and control of false claims in the system, the certification body shall register the following information in the FSC database of certificates (as non-public information):
a) organizations that reported no FSC sales since the previous evaluation;
b) non-conformities, suspensions, terminations, and removal of participating sites due to false claims and/or fraud made by organizations;
c) recommendation of organizations that should be investigated by ASI and the justification (e.g. evidence suggests that records are being hidden from the certification body, complaints received about the organization, potential volume mismatches between the organization and its trading partners).</t>
  </si>
  <si>
    <r>
      <t>FSC</t>
    </r>
    <r>
      <rPr>
        <vertAlign val="superscript"/>
        <sz val="11"/>
        <rFont val="Arial"/>
        <family val="2"/>
      </rPr>
      <t>®</t>
    </r>
  </si>
  <si>
    <r>
      <t xml:space="preserve">If any CARs, suspension or termination, or removal of participating sites </t>
    </r>
    <r>
      <rPr>
        <b/>
        <sz val="11"/>
        <rFont val="Arial"/>
        <family val="2"/>
      </rPr>
      <t>due to false claims and/or fraud</t>
    </r>
    <r>
      <rPr>
        <sz val="11"/>
        <rFont val="Arial"/>
        <family val="2"/>
      </rPr>
      <t xml:space="preserve"> ,record details here:</t>
    </r>
  </si>
  <si>
    <r>
      <t>A wholly-owned subsidiary of the Soil Association Charity No. 20686
FSC Licence Code FSC</t>
    </r>
    <r>
      <rPr>
        <vertAlign val="superscript"/>
        <sz val="8"/>
        <rFont val="Arial"/>
        <family val="2"/>
      </rPr>
      <t>®</t>
    </r>
    <r>
      <rPr>
        <sz val="8"/>
        <rFont val="Arial"/>
        <family val="2"/>
      </rPr>
      <t xml:space="preserve"> A000525 PEFC™ Licence Code PEFC/16-44-917</t>
    </r>
  </si>
  <si>
    <r>
      <t>FSC</t>
    </r>
    <r>
      <rPr>
        <b/>
        <vertAlign val="superscript"/>
        <sz val="20"/>
        <rFont val="Arial"/>
        <family val="2"/>
      </rPr>
      <t>®</t>
    </r>
    <r>
      <rPr>
        <b/>
        <sz val="20"/>
        <rFont val="Arial"/>
        <family val="2"/>
      </rPr>
      <t xml:space="preserve"> Product Schedule</t>
    </r>
    <r>
      <rPr>
        <b/>
        <sz val="22"/>
        <rFont val="Arial"/>
        <family val="2"/>
      </rPr>
      <t xml:space="preserve">
</t>
    </r>
  </si>
  <si>
    <r>
      <t xml:space="preserve">Sites Included in Scope:
</t>
    </r>
    <r>
      <rPr>
        <i/>
        <sz val="11"/>
        <rFont val="Arial"/>
        <family val="2"/>
      </rPr>
      <t>NB. The covered products and processes/ activities are performed by the network
of Participating Sites, and not necessarily by each of them.</t>
    </r>
  </si>
  <si>
    <r>
      <t xml:space="preserve"> FSC Licence Code FSC</t>
    </r>
    <r>
      <rPr>
        <vertAlign val="superscript"/>
        <sz val="8"/>
        <rFont val="Arial"/>
        <family val="2"/>
      </rPr>
      <t>®</t>
    </r>
    <r>
      <rPr>
        <sz val="8"/>
        <rFont val="Arial"/>
        <family val="2"/>
      </rPr>
      <t xml:space="preserve"> A000525</t>
    </r>
  </si>
  <si>
    <r>
      <rPr>
        <b/>
        <sz val="11"/>
        <rFont val="Arial Black"/>
        <family val="2"/>
      </rPr>
      <t>13.     Eligibility for single CoC certification</t>
    </r>
  </si>
  <si>
    <r>
      <rPr>
        <sz val="11"/>
        <rFont val="Arial"/>
        <family val="2"/>
      </rPr>
      <t>13.1    An organization is eligible for single CoC certification if the scope of the certificate includes a single site or multiple sites (two or more sites) that conform to the following criteria:</t>
    </r>
  </si>
  <si>
    <r>
      <rPr>
        <sz val="11"/>
        <rFont val="Arial"/>
        <family val="2"/>
      </rPr>
      <t>a.     one site under the scope of the single CoC certificate is:</t>
    </r>
  </si>
  <si>
    <r>
      <rPr>
        <sz val="11"/>
        <rFont val="Arial"/>
        <family val="2"/>
      </rPr>
      <t>i.    acting as the certificate holder;</t>
    </r>
  </si>
  <si>
    <r>
      <rPr>
        <sz val="11"/>
        <rFont val="Arial"/>
        <family val="2"/>
      </rPr>
      <t>ii.    responsible for invoicing of certified and non-certified materials or products covered by the scope of the certificate to external clients;</t>
    </r>
  </si>
  <si>
    <r>
      <rPr>
        <sz val="11"/>
        <rFont val="Arial"/>
        <family val="2"/>
      </rPr>
      <t>iii.            controlling the use of the FSC Trademarks.</t>
    </r>
  </si>
  <si>
    <r>
      <rPr>
        <sz val="11"/>
        <rFont val="Arial"/>
        <family val="2"/>
      </rPr>
      <t>b.     all sites under the scope of the single CoC certificate are:</t>
    </r>
  </si>
  <si>
    <r>
      <rPr>
        <sz val="11"/>
        <rFont val="Arial"/>
        <family val="2"/>
      </rPr>
      <t>i.    operating under a common ownership structure;</t>
    </r>
  </si>
  <si>
    <r>
      <rPr>
        <sz val="11"/>
        <rFont val="Arial"/>
        <family val="2"/>
      </rPr>
      <t>ii.    managed under direct control of the certificate holder;</t>
    </r>
  </si>
  <si>
    <r>
      <rPr>
        <sz val="11"/>
        <rFont val="Arial"/>
        <family val="2"/>
      </rPr>
      <t>iii.   in an exclusive business relationship with each other for the output materials or products covered by the scope of the certificate;</t>
    </r>
  </si>
  <si>
    <r>
      <rPr>
        <sz val="11"/>
        <rFont val="Arial"/>
        <family val="2"/>
      </rPr>
      <t>iv.   located in the same country.</t>
    </r>
  </si>
  <si>
    <r>
      <rPr>
        <sz val="11"/>
        <rFont val="Arial"/>
        <family val="2"/>
      </rPr>
      <t>13.2    For single CoC certification, all sites included in the scope of  certification shall conform to all applicable certification requirements specified in FSC-STD-40-004. The requirements specified in FSC-STD-40-003 do not apply.</t>
    </r>
  </si>
  <si>
    <r>
      <rPr>
        <b/>
        <sz val="11"/>
        <color rgb="FF005C42"/>
        <rFont val="Arial Black"/>
        <family val="2"/>
      </rPr>
      <t>N</t>
    </r>
    <r>
      <rPr>
        <b/>
        <sz val="11"/>
        <color rgb="FF005C42"/>
        <rFont val="Arial"/>
        <family val="2"/>
      </rPr>
      <t xml:space="preserve">OTE: </t>
    </r>
    <r>
      <rPr>
        <sz val="11"/>
        <rFont val="Arial"/>
        <family val="2"/>
      </rPr>
      <t>In this scenario, all applicable certification requirements as defined in FSC-STD-40-004 shall be evaluated by the certification body at all sites included in the scope of the certificate within each audit (i.e. no sampling applies).</t>
    </r>
  </si>
  <si>
    <r>
      <rPr>
        <b/>
        <sz val="11"/>
        <rFont val="Arial Black"/>
        <family val="2"/>
      </rPr>
      <t>14.     Eligibility for multi-site CoC certification</t>
    </r>
  </si>
  <si>
    <r>
      <rPr>
        <sz val="11"/>
        <rFont val="Arial"/>
        <family val="2"/>
      </rPr>
      <t>14.1    An organization is eligible for multi-site certification if the scope of the certificate includes two or more sites or legal entities (referred to as ‘participating sites’ in FSC-STD-40-003) that conform to the following criteria:</t>
    </r>
  </si>
  <si>
    <r>
      <rPr>
        <sz val="11"/>
        <rFont val="Arial"/>
        <family val="2"/>
      </rPr>
      <t xml:space="preserve">a.     all participating sites and the organization that holds the certificate are linked through common ownership; </t>
    </r>
    <r>
      <rPr>
        <b/>
        <sz val="11"/>
        <rFont val="Arial"/>
        <family val="2"/>
      </rPr>
      <t>or</t>
    </r>
  </si>
  <si>
    <r>
      <rPr>
        <sz val="11"/>
        <rFont val="Arial"/>
        <family val="2"/>
      </rPr>
      <t>b.     all participating sites:</t>
    </r>
  </si>
  <si>
    <r>
      <rPr>
        <sz val="11"/>
        <rFont val="Arial"/>
        <family val="2"/>
      </rPr>
      <t xml:space="preserve">i.    have a legal and/or contractual relationship with the organization; </t>
    </r>
    <r>
      <rPr>
        <b/>
        <sz val="11"/>
        <rFont val="Arial"/>
        <family val="2"/>
      </rPr>
      <t>and</t>
    </r>
  </si>
  <si>
    <r>
      <rPr>
        <sz val="11"/>
        <rFont val="Arial"/>
        <family val="2"/>
      </rPr>
      <t xml:space="preserve">ii.    have common operational procedures (e.g. same production methods, same product specifications, integrated management software); </t>
    </r>
    <r>
      <rPr>
        <b/>
        <sz val="11"/>
        <rFont val="Arial"/>
        <family val="2"/>
      </rPr>
      <t>and</t>
    </r>
  </si>
  <si>
    <r>
      <rPr>
        <sz val="11"/>
        <rFont val="Arial"/>
        <family val="2"/>
      </rPr>
      <t>iii.   are subject to a centrally administered and controlled management system established by the organization that has authority and responsibilities beyond those related solely to certification, including at least one of the following elements:</t>
    </r>
  </si>
  <si>
    <r>
      <rPr>
        <sz val="11"/>
        <rFont val="Arial"/>
        <family val="2"/>
      </rPr>
      <t>•    centralized purchase or sales function of forest products;</t>
    </r>
  </si>
  <si>
    <r>
      <rPr>
        <sz val="11"/>
        <rFont val="Arial"/>
        <family val="2"/>
      </rPr>
      <t>•    operation under the same brand name (e.g. franchise, retailer).</t>
    </r>
  </si>
  <si>
    <r>
      <rPr>
        <sz val="11"/>
        <rFont val="Arial"/>
        <family val="2"/>
      </rPr>
      <t>14.2    Based on the requirements of Clause 14.1, the following organizations are not eligible for multi- site CoC certification:</t>
    </r>
  </si>
  <si>
    <r>
      <rPr>
        <sz val="11"/>
        <rFont val="Arial"/>
        <family val="2"/>
      </rPr>
      <t>a.     organizations that do not have authority over the admission or removal of participating sites from the certificate scope;</t>
    </r>
  </si>
  <si>
    <r>
      <rPr>
        <sz val="11"/>
        <rFont val="Arial"/>
        <family val="2"/>
      </rPr>
      <t>b.     associations;</t>
    </r>
  </si>
  <si>
    <r>
      <rPr>
        <sz val="11"/>
        <rFont val="Arial"/>
        <family val="2"/>
      </rPr>
      <t>c.     non-profit organizations that have for-profit members.</t>
    </r>
  </si>
  <si>
    <r>
      <rPr>
        <sz val="11"/>
        <rFont val="Arial"/>
        <family val="2"/>
      </rPr>
      <t>14.3    For multi-site CoC certification, all participating sites included in the scope of  the certificate shall  conform  to  all  applicable  certification  requirements  specified  in  FSC-STD-40-004  and FSC-STD-40-003.</t>
    </r>
  </si>
  <si>
    <r>
      <rPr>
        <b/>
        <sz val="11"/>
        <color rgb="FF005C42"/>
        <rFont val="Arial Black"/>
        <family val="2"/>
      </rPr>
      <t>N</t>
    </r>
    <r>
      <rPr>
        <b/>
        <sz val="11"/>
        <color rgb="FF005C42"/>
        <rFont val="Arial"/>
        <family val="2"/>
      </rPr>
      <t xml:space="preserve">OTE: </t>
    </r>
    <r>
      <rPr>
        <sz val="11"/>
        <rFont val="Arial"/>
        <family val="2"/>
      </rPr>
      <t>Multi-site CoC certificates are evaluated by the certification body based on a defined sampling methodology as specified in FSC-STD-20-011.</t>
    </r>
  </si>
  <si>
    <r>
      <rPr>
        <b/>
        <sz val="11"/>
        <rFont val="Arial Black"/>
        <family val="2"/>
      </rPr>
      <t>15.     Eligibility for group CoC certification</t>
    </r>
  </si>
  <si>
    <r>
      <rPr>
        <sz val="11"/>
        <rFont val="Arial"/>
        <family val="2"/>
      </rPr>
      <t>15.1    A group CoC certificate may be established including two or more independent legal entities (named as participating sites according to FSC-STD-40-003) in the scope of the certificate if the following eligibility criteria are met:</t>
    </r>
  </si>
  <si>
    <r>
      <rPr>
        <sz val="11"/>
        <rFont val="Arial"/>
        <family val="2"/>
      </rPr>
      <t>a.     Each participating site shall qualify as ‘small’ as defined by:</t>
    </r>
  </si>
  <si>
    <r>
      <rPr>
        <sz val="11"/>
        <rFont val="Arial"/>
        <family val="2"/>
      </rPr>
      <t xml:space="preserve">i.    No more than 15 employees (full-time equivalent); </t>
    </r>
    <r>
      <rPr>
        <b/>
        <sz val="11"/>
        <rFont val="Arial"/>
        <family val="2"/>
      </rPr>
      <t>or</t>
    </r>
  </si>
  <si>
    <r>
      <rPr>
        <sz val="11"/>
        <rFont val="Arial"/>
        <family val="2"/>
      </rPr>
      <t xml:space="preserve">ii.    No more than 25 employees (full-time equivalent) </t>
    </r>
    <r>
      <rPr>
        <b/>
        <sz val="11"/>
        <rFont val="Arial"/>
        <family val="2"/>
      </rPr>
      <t xml:space="preserve">and </t>
    </r>
    <r>
      <rPr>
        <sz val="11"/>
        <rFont val="Arial"/>
        <family val="2"/>
      </rPr>
      <t>a maximum total annual turnover of US$ 1,000,000.</t>
    </r>
  </si>
  <si>
    <r>
      <rPr>
        <b/>
        <sz val="11"/>
        <color rgb="FF005C42"/>
        <rFont val="Arial Black"/>
        <family val="2"/>
      </rPr>
      <t>N</t>
    </r>
    <r>
      <rPr>
        <b/>
        <sz val="11"/>
        <color rgb="FF005C42"/>
        <rFont val="Arial"/>
        <family val="2"/>
      </rPr>
      <t xml:space="preserve">OTE: </t>
    </r>
    <r>
      <rPr>
        <sz val="11"/>
        <rFont val="Arial"/>
        <family val="2"/>
      </rPr>
      <t>The annual turnover criteria is only applicable to organizations that have for-profit activities.</t>
    </r>
  </si>
  <si>
    <r>
      <rPr>
        <sz val="11"/>
        <rFont val="Arial"/>
        <family val="2"/>
      </rPr>
      <t>b.     All participating sites shall be located in the same country as the organization that holds the certificate.</t>
    </r>
  </si>
  <si>
    <r>
      <rPr>
        <b/>
        <sz val="11"/>
        <color rgb="FF005C42"/>
        <rFont val="Arial Black"/>
        <family val="2"/>
      </rPr>
      <t>N</t>
    </r>
    <r>
      <rPr>
        <b/>
        <sz val="11"/>
        <color rgb="FF005C42"/>
        <rFont val="Arial"/>
        <family val="2"/>
      </rPr>
      <t xml:space="preserve">OTE: </t>
    </r>
    <r>
      <rPr>
        <sz val="11"/>
        <rFont val="Arial"/>
        <family val="2"/>
      </rPr>
      <t>FSC-PRO-40-003 authorizes FSC National Offices to define nationally specific eligibility criteria for group CoC certification. National eligibility criteria approved by FSC supersede those in Clause 15.1 a) above and are published on the FSC website (in FSC-PRO-40-003a).</t>
    </r>
  </si>
  <si>
    <r>
      <rPr>
        <sz val="11"/>
        <rFont val="Arial"/>
        <family val="2"/>
      </rPr>
      <t>15.2    For group CoC certification, all participating sites included in the scope of the certificate shall conform to all applicable certification requirements specified in FSC-STD-40-004 and FSC- STD-40-003.</t>
    </r>
  </si>
  <si>
    <r>
      <rPr>
        <b/>
        <sz val="11"/>
        <color rgb="FF005C42"/>
        <rFont val="Arial Black"/>
        <family val="2"/>
      </rPr>
      <t>N</t>
    </r>
    <r>
      <rPr>
        <b/>
        <sz val="11"/>
        <color rgb="FF005C42"/>
        <rFont val="Arial"/>
        <family val="2"/>
      </rPr>
      <t xml:space="preserve">OTE: </t>
    </r>
    <r>
      <rPr>
        <sz val="11"/>
        <rFont val="Arial"/>
        <family val="2"/>
      </rPr>
      <t>Group  CoC  certificates  are  evaluated  by  the  certification  body  based  on  a  defined  sampling methodology as specified in FSC-STD-20-011.</t>
    </r>
  </si>
  <si>
    <t>First Surveillance: Head Office</t>
  </si>
  <si>
    <t>Worksheet 4c Column O</t>
  </si>
  <si>
    <t>Worksheet 4c Column P</t>
  </si>
  <si>
    <t>Has any non-conforming products been detected since the last audit? YES or NO? If YES ANSWER 4a.1.17</t>
  </si>
  <si>
    <r>
      <t xml:space="preserve">Where </t>
    </r>
    <r>
      <rPr>
        <b/>
        <sz val="10"/>
        <rFont val="Arial"/>
        <family val="2"/>
      </rPr>
      <t>non-conforming products</t>
    </r>
    <r>
      <rPr>
        <sz val="10"/>
        <rFont val="Arial"/>
        <family val="2"/>
      </rPr>
      <t xml:space="preserve"> are detected after they have been delivered, has the Company undertaken to:
(a) notify the CB and affected direct customers in writing within 5 business days?
(b) analyse the cause for occurrence and implement measures to prevent recurrence?
(c) cooperate with its CB to allow the CB to confirm that appropriate actions were taken?</t>
    </r>
  </si>
  <si>
    <r>
      <t xml:space="preserve">NOTE: </t>
    </r>
    <r>
      <rPr>
        <sz val="8"/>
        <rFont val="Arial"/>
        <family val="2"/>
      </rPr>
      <t xml:space="preserve">Storage sites are exempt from outsourcing agreements where they constitute stopping places as part of transporation or logistic activities.  However, if an organisation contracts a service provider to store goods that have not yet been sold to a customer, this is considered as an extension of the storage site of the organisation and therefore subject to an outsourcing agreement. 
</t>
    </r>
    <r>
      <rPr>
        <sz val="8"/>
        <color rgb="FFFF0000"/>
        <rFont val="Arial"/>
        <family val="2"/>
      </rPr>
      <t xml:space="preserve">
An outsourcer agreement is not required IF the outsourcer is FSC certified and includes the outsourced work within their own COC procedures.  Outsourcing agreements are only required in the case of non-FSC certified contractors. (FSC-STD-40-004 V3-0, 12.2.4).</t>
    </r>
  </si>
  <si>
    <r>
      <rPr>
        <b/>
        <sz val="10"/>
        <color rgb="FFFF0000"/>
        <rFont val="Arial"/>
        <family val="2"/>
      </rPr>
      <t xml:space="preserve">If the outsourcer is FSC certified there is no requirement for an outsourcing agreement to be in place. Please mark as N/A.  </t>
    </r>
    <r>
      <rPr>
        <sz val="10"/>
        <color rgb="FFFF0000"/>
        <rFont val="Arial"/>
        <family val="2"/>
      </rPr>
      <t xml:space="preserve">Note: The outsourcing activities do need to be included in the outsourcers COC procedures, this will be confirmed by their own certification body. </t>
    </r>
  </si>
  <si>
    <t>An outsourcer agreement is not required IF the outsourcer is FSC certified and includes the outsourced work within their own COC procedures.  Outsourcing agreements are only required in the case of non-FSC certified contractors. (FSC-STD-40-004 V3-0, 12.2.4).</t>
  </si>
  <si>
    <t xml:space="preserve">If the outsourcer is FSC certified there is no requirement for an outsourcing agreement to be in place. Please mark as N/A.  </t>
  </si>
  <si>
    <r>
      <t xml:space="preserve">If the contractor is included in the list of organisations that are disassociated from FSC, in accordance with the FSC-POL-01-004, it is ineligible to provide outsourcing services to FSC-certified organisations.
Information on disassociated organisations available here - https://ic.fsc.org/en/what-is-fsc/what-we-do/dispute-resolution/archived-cases.
</t>
    </r>
    <r>
      <rPr>
        <u/>
        <sz val="10"/>
        <color rgb="FFFF0000"/>
        <rFont val="Arial"/>
        <family val="2"/>
      </rPr>
      <t xml:space="preserve">ADVICE-40-004-16. The requirement in FSC-STD-40-004 V3-0 (12.4 e) which requires an outsourcer to inform their contracting organisation of disassociation from FSC within 10 working days will not be implemented for now. FSC is re-evaluating the impacts and relevance of this requirement; in the meantime, organisations are not required to include the provisions specified in Clause 12.4 e) in their outsourcing contracts. 
</t>
    </r>
  </si>
  <si>
    <t>Not applicable, as detailed in FSC ADVICE 40-004-16. See guidance notes</t>
  </si>
  <si>
    <t xml:space="preserve">INT-STD-40-004_33, Clause 12.5:  An organisation is NOT required to provide documented procedures to their outsourcing contractors IF they are FSC certified and have included outsourcing activity in their certificate scope. Clause 12.5 of FSC-STD-40-004 V3_0 is only applicable in the case of non FSC-certified contractors. </t>
  </si>
  <si>
    <t>An organisation is NOT required to provide documented procedures to their outsourcing contractors IF they are FSC certified and have included outsourcing activity in their certificate scope (see guidance notes). If this is the case please mark as N/A.</t>
  </si>
  <si>
    <t>Notes</t>
  </si>
  <si>
    <t>FSC-STD-40-004 V3-0 11.1,  FSC-STD-50-001 V2-0 1.6</t>
  </si>
  <si>
    <t>FSC-STD-50-001 V2-0 4.2</t>
  </si>
  <si>
    <t>FSC-STD-50-001 V2-0 1.5</t>
  </si>
  <si>
    <t>FSC-STD-50-001 V2-0 4.8</t>
  </si>
  <si>
    <t>FSC-STD-50-001 V2-0 2.1 e)</t>
  </si>
  <si>
    <t>Note - this is for our information and is not required to be on sales documents.</t>
  </si>
  <si>
    <t>Discuss with the client and check in brochures, websites and products on site. 2.1 e) No use of any trademark in connection with CW - no labelling or promotion of CW sales or sourcing. Only uses of initials FSC in CW claims on sales and delivery docs. permitted.
1.2 note - Organisations may refer to FSC by name and initials when conducting activities related to CW requirements, e.g. stakeholder consultations.</t>
  </si>
  <si>
    <t>FSC-STD-50-001 V2-0 2.1 e);
FSC-STD-50-001 V2-0 1.2 note 1</t>
  </si>
  <si>
    <r>
      <t xml:space="preserve">Note: </t>
    </r>
    <r>
      <rPr>
        <sz val="8"/>
        <rFont val="Arial"/>
        <family val="2"/>
      </rPr>
      <t xml:space="preserve">Organisations that make custom manufactured products (e.g. cabinet makers, building contractors) may present the annual FSC summary reports as an overview of the job orders or construction projects instead of by product group.
SA Certification Annual Return Form CA-COC-007 may be used to record information. Annual volume summary will use the calendar year and summaries will be provided to the auditor for each year of certification. NB year one may be an incomplete year. 
Either provide data (ie volumes per product group) or confirm that they have the info, and where etc
</t>
    </r>
  </si>
  <si>
    <r>
      <t xml:space="preserve">from 40-004 V3.0 - para 4.4 The organization shall prepare reports of annual volume summaries (in the measurement unit commonly used by the organization), covering the period since the previous reporting period, demonstrating that the quantities of output products sold with FSC claims are compatible with the quantities of inputs, any existing inventory, their associated output claims, and the conversion factor(s) by product group.
</t>
    </r>
    <r>
      <rPr>
        <b/>
        <sz val="8"/>
        <rFont val="Arial"/>
        <family val="2"/>
      </rPr>
      <t>Please note</t>
    </r>
    <r>
      <rPr>
        <sz val="8"/>
        <rFont val="Arial"/>
        <family val="2"/>
      </rPr>
      <t xml:space="preserve"> that an annual volume summary is required at surveillance, even if there have been no certified purchases or sales since the last audit.</t>
    </r>
  </si>
  <si>
    <t xml:space="preserve">
</t>
  </si>
  <si>
    <t>FSC-STD-50-001 V2-0 Annex A 2.1 a)</t>
  </si>
  <si>
    <t>FSC-STD-50-001 V2-0 Annex A 1.1</t>
  </si>
  <si>
    <t>If an approved TUMS is in place, who is the management representative who has overall responsibility and authority for the organisation’s conformity with all applicable trademark requirements?</t>
  </si>
  <si>
    <t>N/A if company has opted to have all trademark use approved by SA</t>
  </si>
  <si>
    <t xml:space="preserve">Have all trademark designs been approved by SA Certification or by the company's approved internal approver (records available)? </t>
  </si>
  <si>
    <t>Products to be labelled must be in the scope of both organisations. Both parties shall notify their Certification Bodies in writing about  the agreement. This shall include defining which CB is responsible for approving the logos and the supplier shall keep signed agreements and logo records readily available for review. NB the organisations are not required to be in a direct client relationship, but any other company in the intervening supply chain needs to hold an FSC COC certificate.</t>
  </si>
  <si>
    <t>FSC-STD-50-001 V2-0 Annex A 2.1</t>
  </si>
  <si>
    <t>N/A if company has opted to have all trademark use approved by SA. Check procedures, records of internal approvers and training.</t>
  </si>
  <si>
    <t>FSC-STD-40-004 V3-0   
FSC-STD-50-001 V2-0</t>
  </si>
  <si>
    <t>FSC-STD-40-004 V3-0, FSC-STD-50-001 v2-0
ADD OTHER STDS AS NECESSARY
see 1.4 of Sheet 4a CoC Management System)</t>
  </si>
  <si>
    <t>Labels shall be directly applied to the certified product or its sale packaging or both
in form of tag, label, sticker, etc. In all cases certified companies should ensure the FSC label is clearly visible on the product. Note: this requirement has changed from 'shall' to should' in V2-0 so labels could be e.g. on inner flap of a box. Promotion and extra logos are only allowed if label is visible to consumers before purchasing.</t>
  </si>
  <si>
    <t>Cell 63B in local currency converted into USD</t>
  </si>
  <si>
    <t>Prior to sourcing controlled materials.</t>
  </si>
  <si>
    <r>
      <t>The audit has been conducted on the DDS that the organisation has in place</t>
    </r>
    <r>
      <rPr>
        <u/>
        <sz val="10"/>
        <rFont val="Arial"/>
        <family val="2"/>
      </rPr>
      <t xml:space="preserve"> prior to actual sourcing</t>
    </r>
    <r>
      <rPr>
        <sz val="10"/>
        <rFont val="Arial"/>
        <family val="2"/>
      </rPr>
      <t>.
‘Low‘ risk cannot be determined in the risk assessment for the origin, and/or there is risk of mixing , an additional audit is required when sourcing commences.</t>
    </r>
  </si>
  <si>
    <r>
      <t xml:space="preserve">The audit has been conducted on the DDS that the organisation has in place </t>
    </r>
    <r>
      <rPr>
        <u/>
        <sz val="10"/>
        <rFont val="Arial"/>
        <family val="2"/>
      </rPr>
      <t>prior to actual sourcing.</t>
    </r>
    <r>
      <rPr>
        <sz val="10"/>
        <rFont val="Arial"/>
        <family val="2"/>
      </rPr>
      <t xml:space="preserve">
‘Low‘ risk has been determined in the risk assessment for the origin, and/or there is no risk of mixing. An additional audit (desk or field) is required when sourcing commences </t>
    </r>
    <r>
      <rPr>
        <u/>
        <sz val="10"/>
        <rFont val="Arial"/>
        <family val="2"/>
      </rPr>
      <t>if</t>
    </r>
    <r>
      <rPr>
        <sz val="10"/>
        <rFont val="Arial"/>
        <family val="2"/>
      </rPr>
      <t xml:space="preserve"> there is a change to the risk designation.</t>
    </r>
  </si>
  <si>
    <t xml:space="preserve">The company should inform Soil Association when actual sourcing is planned to commence so that an additional audit (desk/field) can be arranged. </t>
  </si>
  <si>
    <t xml:space="preserve">The company should inform Soil Association if there is a change in the risk designation of the supply area in a
company risk assessment or an extended company risk assessment when actual sourcing is planned to commence so that an additional audit (desk/field) can be arranged. </t>
  </si>
  <si>
    <t xml:space="preserve">
*If the supply has not yet commenced and the DDS not yet implemented in full observations shall be issued as per INT-STD-20-011_20
NOTE: The organisation can choose to develop its own DDS or apply a DDS developed by an external party. The CAB that evaluates the conformity of the organisation with this standard is not eligible to develop the DDS. </t>
  </si>
  <si>
    <t xml:space="preserve">The company plan to source from new supply areas but the details have not been confirmed at the time of the audit. </t>
  </si>
  <si>
    <t>FSC-STD-40-005 v3.1: 1.1 &amp; INT-STD-20-011_20</t>
  </si>
  <si>
    <t>FSC-STD-40-005 v3.1 3.3 &amp; INT-STD-20-011_20</t>
  </si>
  <si>
    <t xml:space="preserve">The company should inform Soil Association when sourcing is planned in new supply areas to obtain approval of its risk assessment and DDS. 
An additional audit (desk/field) will need to be arranged (unless ‘Low‘ risk has been determined in the risk assessment for the origin, and there is no risk of mixing in the supply chain).  </t>
  </si>
  <si>
    <t>The organisation has developed, implemented* (see guidance column) and maintained a documented DDS for all material supplied without an FSC claim to be used as controlled material or to be sold with the FSC Controlled Wood claim?</t>
  </si>
  <si>
    <t>In areas which have not been assessed by FSC:
a) The organisation has conducted its own risk assessment according to the requirements in 'Risk assessment by the organisation' (below); and 
b)  The organisation has obtained approval of its risk assessment, conducted for its supply area, and/or extended to new supply areas, from Soil Association, before using risk designations in its DDS?* (see guidance column)</t>
  </si>
  <si>
    <r>
      <t xml:space="preserve">*If the new supply areas are planned observations shall be issued as per INT-STD-20-011_20
NOTE: Use of an FSC risk assessment is not required if material is classified as per </t>
    </r>
    <r>
      <rPr>
        <sz val="8"/>
        <color indexed="10"/>
        <rFont val="Arial"/>
        <family val="2"/>
      </rPr>
      <t>3.6</t>
    </r>
    <r>
      <rPr>
        <sz val="8"/>
        <rFont val="Arial"/>
        <family val="2"/>
      </rPr>
      <t xml:space="preserve">. For an illustration of the use of different sources of risk designations, see Figure 5 in Annex A). </t>
    </r>
  </si>
  <si>
    <t>Multiple Site or  Group (or Single certificate with more than one site) Information (to be completed at Application Stage by SA Cert and checked by the Auditor)</t>
  </si>
  <si>
    <t>Where a supplier labels products with this company's logo licence code, or if this company labels products with a customer's code, is there an agreement in place between the two companies and has SA been informed?</t>
  </si>
  <si>
    <t>FSC-STD-50-001 V2-0 1-7</t>
  </si>
  <si>
    <r>
      <t xml:space="preserve">Licensees must send any use of the FSC Trademark to SA Certification (forestrytrademark@soilassociation.org) for approval </t>
    </r>
    <r>
      <rPr>
        <b/>
        <u/>
        <sz val="8"/>
        <rFont val="Arial"/>
        <family val="2"/>
      </rPr>
      <t>or</t>
    </r>
    <r>
      <rPr>
        <sz val="8"/>
        <rFont val="Arial"/>
        <family val="2"/>
      </rPr>
      <t xml:space="preserve"> have an approved Trademark Use Management System in place. Approval records shall be kept by the company and checked by the auditor.  Check and record examples of approval records E.G. Letterhead approved on 9th Sept 2017 - email from SA seen, or examples of internal approvals if a TUMS is in place.
 NB. Companies shall seek advice and approval for any use which is not clearly covered in the standard.</t>
    </r>
  </si>
  <si>
    <t>FSC-STD-50-001 V2-0 2.1 e), 4.6</t>
  </si>
  <si>
    <r>
      <t xml:space="preserve">FSC trademarks include FSC tick tree logo, words "Forest Stewardship Council" and the letters "FSC" and the "Forests for All Forever" brand marks </t>
    </r>
    <r>
      <rPr>
        <sz val="8"/>
        <rFont val="Arial"/>
        <family val="2"/>
      </rPr>
      <t xml:space="preserve">
NB. Check both website &amp; product brochure against product schedule. </t>
    </r>
    <r>
      <rPr>
        <b/>
        <sz val="8"/>
        <rFont val="Arial"/>
        <family val="2"/>
      </rPr>
      <t>Please check the website of the company for trademark use.</t>
    </r>
  </si>
  <si>
    <r>
      <t>FSC trademarks include FSC tick tree logo, words "Forest Stewardship Council" and the letters "FSC" and the "Forest for All Forever" brand marks</t>
    </r>
    <r>
      <rPr>
        <sz val="8"/>
        <rFont val="Arial"/>
        <family val="2"/>
      </rPr>
      <t xml:space="preserve">
NB. Check both website &amp; product brochure against product schedule. </t>
    </r>
    <r>
      <rPr>
        <b/>
        <sz val="8"/>
        <rFont val="Arial"/>
        <family val="2"/>
      </rPr>
      <t xml:space="preserve">Please check the home page of the company </t>
    </r>
  </si>
  <si>
    <t>Licensees must send any use of the FSC Trademark to SA Certification (forestrytrademark@soilassociation.org) for approval or have an approved Trademark Use Management System in place. Approval records shall be kept by the company and checked by the auditor.  Check and record examples of approval records E.G. Letterhead approved on 9th Sept 2017 - email from SA seen, or examples of internal approvals if a TUMS is in place.
 NB. Companies shall seek advice and approval for any use which is not clearly covered in the standard.</t>
  </si>
  <si>
    <t xml:space="preserve">NB Trademark use must be compliant with all relevant sections of FSC-STD-50-001.
Auditor to check company web page at or before the audit.   </t>
  </si>
  <si>
    <t>Stakeholder notification: Identified stakeholders are invited to participate in the consultation at least six (6) weeks prior to the management activity that is the subject of the consultation.* (See guidance column) The organisation employs effective means to inform stakeholders, using culturally appropriate consultation techniques, and the language spoken by the recipients. The FSC network partner is also notified, if it exists?</t>
  </si>
  <si>
    <t>* INT-STD-40-005_21 states: the organization is not expected to conduct SHC in advance of each
and every forest mgmt activity. Frequency needs to occur at a rate adequate and proportionate to the risk caused by the management activity - defined by the org.
NOTE: Techniques may include: face to face meetings, personal contacts by phone, email, or letter, notice published in the national and/or local press and on relevant websites, local radio announcements, or local customary notice boards.</t>
  </si>
  <si>
    <t>4d 1.2</t>
  </si>
  <si>
    <r>
      <t xml:space="preserve">Example:
</t>
    </r>
    <r>
      <rPr>
        <sz val="8"/>
        <rFont val="Arial"/>
        <family val="2"/>
      </rPr>
      <t>A signature on the Delivery Notes AND/OR interview with Goods In personnel during a site visit to determine how delivery information is confirmed and enters the material/ voume accounting and processing records. Check that input claims are correctly transferred to outputs according to control system in place.</t>
    </r>
  </si>
  <si>
    <t>USE OF THE FSC AND PEFC TRADEMARKs (NB:  FSC main trademarks are; tick tree logo, words Forest Stewardship Council and initials FSC)</t>
  </si>
  <si>
    <r>
      <t xml:space="preserve">The organisation may only use the label on-product for those certified products that meet the eligibility criteria for product labelling as specified by PEFC. On or off-product claims without the PEFC logo may be made for PEFC Controlled Sources material. </t>
    </r>
    <r>
      <rPr>
        <b/>
        <sz val="8"/>
        <color rgb="FF7030A0"/>
        <rFont val="Arial"/>
        <family val="2"/>
      </rPr>
      <t>NOTE: If PEFC Certificate displayed (eg. on wall, website) check to ensure: a) it is latest version , and b) it is displayed together with Product Schedule, which shows scope</t>
    </r>
    <r>
      <rPr>
        <b/>
        <sz val="8"/>
        <rFont val="Arial"/>
        <family val="2"/>
      </rPr>
      <t>.</t>
    </r>
  </si>
  <si>
    <t>Is there a Trademark Use Management System in place which has been approved by SA?</t>
  </si>
  <si>
    <t>Include turnover for central office and all sites included in scope of certificates. Include year end date. This is used to inform FSC AAF band. Please include name of currency e.g. CZK, CHF, EUR etc.</t>
  </si>
  <si>
    <t>Auditor shall check volume balances for a sample of product groups (at least 3) and give details of the calculations.</t>
  </si>
  <si>
    <t>NB Trademark use must be compliant with all relevant sections of FSC-STD-50-001.
Auditor to check company web page at or before the audit. Look out for banners, vehicles, copies of FSC certificate and other promotional items with FSC logos. Applies whether or not a TUMS is in place.</t>
  </si>
  <si>
    <r>
      <rPr>
        <b/>
        <sz val="8"/>
        <rFont val="Arial"/>
        <family val="2"/>
      </rPr>
      <t xml:space="preserve">This question only applies to organisations with an FSC trademark use management system (TUMS) as in </t>
    </r>
    <r>
      <rPr>
        <b/>
        <sz val="8"/>
        <color rgb="FF7030A0"/>
        <rFont val="Arial"/>
        <family val="2"/>
      </rPr>
      <t>FSC-STD-50-001</t>
    </r>
    <r>
      <rPr>
        <b/>
        <sz val="8"/>
        <color rgb="FFFF0000"/>
        <rFont val="Arial"/>
        <family val="2"/>
      </rPr>
      <t xml:space="preserve"> </t>
    </r>
    <r>
      <rPr>
        <b/>
        <sz val="8"/>
        <rFont val="Arial"/>
        <family val="2"/>
      </rPr>
      <t xml:space="preserve">v2-0 annex A which has been approved by SA. </t>
    </r>
    <r>
      <rPr>
        <sz val="8"/>
        <color rgb="FF7030A0"/>
        <rFont val="Arial"/>
        <family val="2"/>
      </rPr>
      <t xml:space="preserve">This </t>
    </r>
    <r>
      <rPr>
        <sz val="8"/>
        <rFont val="Arial"/>
        <family val="2"/>
      </rPr>
      <t xml:space="preserve">will be clear in the logo log which will also state the scope as on-product, promotional or both. NB: Blanket approvals for all on product label uses granted under the previous version of the standard are no longer valid. If you find one still in use, please ask the user to notify forestrytrademark@soilassociation.org 
Limited blanket approvals for a range or series will remain valid.
</t>
    </r>
  </si>
  <si>
    <t>Labels shall be directly applied to the certified product or its sale packaging or both
in form of tag, label, sticker, etc. In all cases certified companies should ensure the FSC label is clearly visible on the product. Note: this requirement has changed from 'shall' to should' in V2-0 so labels could be e.g. on inner flap of a box. Promotion (e.g. in point of sale materials) and extra tick-tree logos are only allowed if label is visible to consumers before purchasing.</t>
  </si>
  <si>
    <r>
      <rPr>
        <b/>
        <sz val="8"/>
        <rFont val="Arial"/>
        <family val="2"/>
      </rPr>
      <t>FSC Output Claim = FSC Label Title</t>
    </r>
    <r>
      <rPr>
        <sz val="8"/>
        <rFont val="Arial"/>
        <family val="2"/>
      </rPr>
      <t xml:space="preserve">
FSC 100% = FSC 100%
FSC Mix % of at least 70% = FSC Mix
FSC Mix Credit = FSC Mix
FSC Recycled wood - % of at least 70% post-consumer reclaimed = FSC Recycled
FSC Recycled paper - no threshold applied = FSC Recycled
FSC Recycled Credit = FSC Recycled
</t>
    </r>
  </si>
  <si>
    <t xml:space="preserve">Have all trademark designs been approved by SA Certification or by the company's approved internal approver (records available, give examples)? </t>
  </si>
  <si>
    <t>Products to be labelled must be in the scope of both organisations. Both parties shall notify their Certification Bodies in writing about  the agreement. This shall include defining which CB is responsible for approving the labels and the supplier shall keep signed agreements and logo records readily available for review. NB the organisations are not required to be in a direct client relationship, but any other company in the intervening supply chain needs to hold an FSC COC certificate.</t>
  </si>
  <si>
    <t xml:space="preserve">Has the organisation maintained the TUMS, including: 
a) Are the procedures, including defined personnel, and the scope of the TUMS, up to date?
b) Have staff been trained in the organisation’s latest version of the procedures?
c) Have all internal approvers been trained in FSC trademark use?
d) Have complete and up-to-date records of training and trademark use and approvals been maintained?
</t>
  </si>
  <si>
    <t>The statement 'FSC Controlled Wood' &amp; FSC trademarks are not used for on product labelling, advertising or promotion?</t>
  </si>
  <si>
    <t>4a 10.4</t>
  </si>
  <si>
    <t>4a.10.13</t>
  </si>
  <si>
    <r>
      <t xml:space="preserve">Has the company trained staff in the current Company CoC Procedures to ensure they can adequately demonstrate competence in implementing the CoC management system?
</t>
    </r>
    <r>
      <rPr>
        <b/>
        <i/>
        <sz val="10"/>
        <rFont val="Arial"/>
        <family val="2"/>
      </rPr>
      <t>Please provide Job Title and Name of interviewees and confirm their understanding of their role.</t>
    </r>
  </si>
  <si>
    <t>FSC-STD-50-001 V2-0  4.2</t>
  </si>
  <si>
    <t>FSC-STD-50-001 V2-0 1.7</t>
  </si>
  <si>
    <t>c) The organisation’s own risk assessment/s for origin and risk of mixing (excluding confidential information).</t>
  </si>
  <si>
    <t>YES or NO from dropdown</t>
  </si>
  <si>
    <t xml:space="preserve">Risk assessment result:
2. There are sources which have specified or unspecified risk for origin and/or there is a risk of mixing in the supply chain
</t>
  </si>
  <si>
    <r>
      <t xml:space="preserve">Risk assessment result:
1. </t>
    </r>
    <r>
      <rPr>
        <b/>
        <i/>
        <u/>
        <sz val="10"/>
        <rFont val="Arial"/>
        <family val="2"/>
      </rPr>
      <t xml:space="preserve">All </t>
    </r>
    <r>
      <rPr>
        <b/>
        <i/>
        <sz val="10"/>
        <rFont val="Arial"/>
        <family val="2"/>
      </rPr>
      <t xml:space="preserve">sources are low risk for origin </t>
    </r>
    <r>
      <rPr>
        <b/>
        <i/>
        <u/>
        <sz val="10"/>
        <rFont val="Arial"/>
        <family val="2"/>
      </rPr>
      <t>AND</t>
    </r>
    <r>
      <rPr>
        <b/>
        <i/>
        <sz val="10"/>
        <rFont val="Arial"/>
        <family val="2"/>
      </rPr>
      <t xml:space="preserve"> No risk of mixing in the supply chain</t>
    </r>
  </si>
  <si>
    <r>
      <t xml:space="preserve">Field verification by the organisation? 
</t>
    </r>
    <r>
      <rPr>
        <b/>
        <i/>
        <sz val="10"/>
        <rFont val="Arial"/>
        <family val="2"/>
      </rPr>
      <t>Please state clearly forest or supply chain</t>
    </r>
  </si>
  <si>
    <t>4i.3.0.b</t>
  </si>
  <si>
    <t>4i.3.0.c</t>
  </si>
  <si>
    <t>4i.3.0.d</t>
  </si>
  <si>
    <t>e.g. Public CW Summary Company Name MA 2018.pdf</t>
  </si>
  <si>
    <t>e.g. A1 Public Summary DDS Company Name MA 2018.pdf
and B1 Company Controlled Wood Risk Assessment 2018.pdf</t>
  </si>
  <si>
    <t>e.g. A2 Public Summary Findings Company Name MA 2018.pdf
OR
No non-compliances raised against 40-005 at this audit</t>
  </si>
  <si>
    <t>e.g. A3 Public Stakeholder Summary Company Name MA 2018.pdf 
OR
No stakeholder consultation reponses at this audit</t>
  </si>
  <si>
    <t xml:space="preserve">Auditor to supply the files along with the report. 
Soil Association office staff to upload at report finalisation after each audit of the DDS. </t>
  </si>
  <si>
    <r>
      <t>Does the Company have documented Procedures in place to identify and control</t>
    </r>
    <r>
      <rPr>
        <b/>
        <sz val="10"/>
        <rFont val="Arial"/>
        <family val="2"/>
      </rPr>
      <t xml:space="preserve"> non-conforming products </t>
    </r>
    <r>
      <rPr>
        <sz val="10"/>
        <rFont val="Arial"/>
        <family val="2"/>
      </rPr>
      <t>and prevent their unintended sale and delivery with FSC claims? NB including (a) notify the CB and affected direct customers in writing within 5 business days?
(b) analyse the cause for occurrence and implement measures to prevent recurrence?
(c) cooperate with its CB to allow the CB to confirm that appropriate actions were taken?</t>
    </r>
  </si>
  <si>
    <r>
      <t xml:space="preserve">Does the company regularly* check the validity and product groups scope of suppliers' certificates (e.g. on  http://info.fsc.org/ and www.pefc.org)? 
</t>
    </r>
    <r>
      <rPr>
        <b/>
        <i/>
        <sz val="10"/>
        <rFont val="Arial"/>
        <family val="2"/>
      </rPr>
      <t>Please state frequency of checks.</t>
    </r>
  </si>
  <si>
    <t>Is there any evidence of False Claims or Fraud, or justification that the Organisation should be reported to ASI for further Investigation? If evidence exists, give details and also complete rows 21 &amp; 22 of Cert Rec Tab 5
If there is no evidence, then select "Y"  for  "compliant", if you find evidence, select "N" for "not compliant"</t>
  </si>
  <si>
    <r>
      <rPr>
        <b/>
        <sz val="10"/>
        <rFont val="Arial"/>
        <family val="2"/>
      </rPr>
      <t>Sampling Criteria</t>
    </r>
    <r>
      <rPr>
        <sz val="10"/>
        <rFont val="Arial"/>
        <family val="2"/>
      </rPr>
      <t xml:space="preserve">
The Auditor shall sample documentation at audit according to risk, complexity and scope of the supplies, and number of purchases: ie. a higher sourcing risk, high number of purchases, or wide scope of type of product sourced, would lead to increased sampling across that scope.  
The audit should include samples from each relevant scheme, ie FSC and/or PEFC, and:
1. Across the product scope of the Company, e.g. for sawn timber, planed timber mouldings, plywood and MDF.  
2. Different months throughout the calendar year.
3. Focus on suppliers who operate in high risk areas or trade in high risk products, e.g. tropical timber, plywood.
4. If any issues are found, increase the sample to check it is more widespread.
</t>
    </r>
    <r>
      <rPr>
        <b/>
        <sz val="10"/>
        <rFont val="Arial"/>
        <family val="2"/>
      </rPr>
      <t>Recording Information</t>
    </r>
    <r>
      <rPr>
        <sz val="10"/>
        <rFont val="Arial"/>
        <family val="2"/>
      </rPr>
      <t xml:space="preserve">
Details of some of the Supplier sales documents sampled, are recorded below, reflecting the variety in scope as above.</t>
    </r>
  </si>
  <si>
    <t>The Auditor shall sample documentation at audit according to risk, complexity and scope of the sales and number of sales ie. high number of sales or wide scope of type of product sold would lead to increased sampling across that scope.  
Details of some of the Supplier sales documents sampled, are recorded below, reflecting the variety in scope as above. 
If any issues are found, increase the sample to check in case it is more widespread.</t>
  </si>
  <si>
    <t xml:space="preserve">FSC Product Code (as in line 46 of tab 2a) </t>
  </si>
  <si>
    <t>FSC Product code (as included in tab 6a Schedule)</t>
  </si>
  <si>
    <t>If NO do they have as a minimum ; 
a. An appointed OHAS representative?;
b. Established and implemented procedures?;
c. Undertaken training in OHAS?</t>
  </si>
  <si>
    <r>
      <t xml:space="preserve">Depends on type of workplace (may be office only). </t>
    </r>
    <r>
      <rPr>
        <b/>
        <sz val="8"/>
        <rFont val="Arial"/>
        <family val="2"/>
      </rPr>
      <t>Examples</t>
    </r>
    <r>
      <rPr>
        <sz val="8"/>
        <rFont val="Arial"/>
        <family val="2"/>
      </rPr>
      <t xml:space="preserve"> of what to look for: Is working environment clean, well-lit, and tidy and well-organised, with signage and marked walkways? Is the right PPE being worn? Are fire extinguishers available and in date? Are machine guards in place? Are there adequate first aid boxes? Is there a dust extraction system if appropriate, and does it seem to be working properly? Are the workers heeding the signs? Are exits marked and not blocked? 
</t>
    </r>
  </si>
  <si>
    <t xml:space="preserve">There must be a nominated OHAS representative, procedures and training however small the organisation.
</t>
  </si>
  <si>
    <r>
      <t xml:space="preserve">
Does the organisation have a recognised OHAS certification, e.g. OHSAS 18001?(ISO 45001)?
</t>
    </r>
    <r>
      <rPr>
        <b/>
        <sz val="10"/>
        <rFont val="Arial"/>
        <family val="2"/>
      </rPr>
      <t>If No, complete 14.2  and 14.3 below</t>
    </r>
  </si>
  <si>
    <r>
      <t xml:space="preserve">Was implementation of the OHAS procedures observed on site? 
</t>
    </r>
    <r>
      <rPr>
        <b/>
        <i/>
        <sz val="10"/>
        <rFont val="Arial"/>
        <family val="2"/>
      </rPr>
      <t>Please describe working environment.</t>
    </r>
  </si>
  <si>
    <r>
      <t xml:space="preserve">Depends on type of workplace (may be office only). </t>
    </r>
    <r>
      <rPr>
        <b/>
        <sz val="8"/>
        <rFont val="Arial"/>
        <family val="2"/>
      </rPr>
      <t>Some examples</t>
    </r>
    <r>
      <rPr>
        <sz val="8"/>
        <rFont val="Arial"/>
        <family val="2"/>
      </rPr>
      <t xml:space="preserve"> of what to look for: Is working environment clean, well-lit, and tidy and well-organised, with signage and marked walkways? Is the right PPE being worn? Are fire extinguishers available and in date? Are machine guards in place? Are there adequate first aid boxes? Is there a dust extraction system if appropriate, and does it seem to be working properly? Are the workers heeding the signs? Are exits marked and not blocked? 
</t>
    </r>
  </si>
  <si>
    <r>
      <t xml:space="preserve">EXAMPLE:
Quercus petraea; *Quercus incognita; Fagus sylvatica;
</t>
    </r>
    <r>
      <rPr>
        <sz val="11"/>
        <color rgb="FFFF0000"/>
        <rFont val="Arial"/>
        <family val="2"/>
      </rPr>
      <t xml:space="preserve">Betula pendula; </t>
    </r>
    <r>
      <rPr>
        <strike/>
        <sz val="11"/>
        <rFont val="Arial"/>
        <family val="2"/>
      </rPr>
      <t xml:space="preserve">Pinus sylvestris; </t>
    </r>
  </si>
  <si>
    <t>Annex 3: Stakeholder consultation summary (if required - use Annex I)</t>
  </si>
  <si>
    <t>Add band and fee if applicable (unless in a country where fee is paid direct to national PEFC body). See tab K. Please include name of currency e.g. CZK, CHF, EUR etc.</t>
  </si>
  <si>
    <t>Note: the list of countries below all have their own PEFC governing body which is responsible for collection of notification fees. 
For countries not on the list, see 'PEFC in Countries with no governing body' at the end of the list.</t>
  </si>
  <si>
    <t>Current Fees &amp; Bands - COC</t>
  </si>
  <si>
    <t>Fee Currency - COC</t>
  </si>
  <si>
    <t>Australia</t>
  </si>
  <si>
    <t>https://www.responsiblewood.org.au/get-certified/notification-fees/</t>
  </si>
  <si>
    <t>Category is based on the value of the organisation's turnover of certified product as advised by the CB. In the first year, when turnover of certified product is unknown, companies may pay the small category fee. GST to be added.</t>
  </si>
  <si>
    <t>Australian dollars (AUD)</t>
  </si>
  <si>
    <t>Austria</t>
  </si>
  <si>
    <t>https://www.pefc.at/
Information not currently available on website - to be checked by Reviewer on QMS/PEFC COC Document Library</t>
  </si>
  <si>
    <t>Total turnover, including multisites</t>
  </si>
  <si>
    <r>
      <t>Euros (</t>
    </r>
    <r>
      <rPr>
        <sz val="11"/>
        <color theme="1"/>
        <rFont val="Calibri"/>
        <family val="2"/>
      </rPr>
      <t>€)</t>
    </r>
  </si>
  <si>
    <t>Canada</t>
  </si>
  <si>
    <t xml:space="preserve">http://www.pefccanada.org
Information not currently available on website - to be checked by Reviewer on QMS/PEFC COC Document Library
</t>
  </si>
  <si>
    <t>Fees are based on the number of sites:
1
2
3 - 10
11 - 20
21 - 30
31 - 40
41 +
Please note there are different fee bands for CSA and Non-CSA SFM User Group Members</t>
  </si>
  <si>
    <t>Canadian dollars (CAD)</t>
  </si>
  <si>
    <t>Chile</t>
  </si>
  <si>
    <t>https://certfor.org/certificacion_forestal.php?id=23#contenido</t>
  </si>
  <si>
    <t xml:space="preserve">Fees collected directly by Certfor from the client </t>
  </si>
  <si>
    <t>China</t>
  </si>
  <si>
    <t>Information not currently available on website - to be checked by Reviewer on QMS/PEFC COC Document Library/PEFC in China/</t>
  </si>
  <si>
    <t>Multisite turnover = sum of site turnovers</t>
  </si>
  <si>
    <t>Swiss francs (CHF)</t>
  </si>
  <si>
    <t>Czech Republic</t>
  </si>
  <si>
    <t xml:space="preserve">http://www.pefc.cz/
Information not currently available on website - to be checked by Reviewer on QMS/PEFC COC Document Library/PEFC in Czech Republic/
</t>
  </si>
  <si>
    <t>Not based on turnover but on number of staff involved in COC. Info for each certificate holder is kept in their folder.</t>
  </si>
  <si>
    <t>Czech Koruna (CZK)</t>
  </si>
  <si>
    <t xml:space="preserve">Denmark </t>
  </si>
  <si>
    <t>https://www.pefc.dk/ 
Information not currently available on website - to be checked by Reviewer on QMS/PEFC COC Document Library/PEFC in Denmark/</t>
  </si>
  <si>
    <t>Fees collected directly by PEFC from Orbicon</t>
  </si>
  <si>
    <t>Danish Krone (DKK)</t>
  </si>
  <si>
    <t>France</t>
  </si>
  <si>
    <t>https://www.pefc-france.org/
Information not currently available on website - to be checked by Reviewer on QMS/PEFC COC Document Library/PEFC in France/</t>
  </si>
  <si>
    <t>Germany</t>
  </si>
  <si>
    <t>https://pefc.de/
Information not currently available on website - to be checked by Reviewer on QMS/PEFC COC Document Library/PEFC in Germany/</t>
  </si>
  <si>
    <t>Fees are based on size of enterprise and turnover:
Small &lt;= 1.000.000
Medium 1.000.000 - 5.000.000
Large 5.000.001 - 50.000.000
Very Large &gt;50.000.0000</t>
  </si>
  <si>
    <t>Hungary</t>
  </si>
  <si>
    <t>http://www.pefc.hu/
Information not currently available on website - to be checked by Reviewer on QMS/PEFC COC Document Library/PEFC in Hungary/</t>
  </si>
  <si>
    <t>Based on turnover of the certified organisation in the preceding financial year</t>
  </si>
  <si>
    <t>Hungarian forint (HUF)</t>
  </si>
  <si>
    <t>India</t>
  </si>
  <si>
    <t>Information not currently available on website - to be checked by Reviewer on QMS/PEFC COC Document Library/PEFC in India/</t>
  </si>
  <si>
    <t>Based on turnover of the certified organisation</t>
  </si>
  <si>
    <t>Indian Rupee (INR)</t>
  </si>
  <si>
    <t>Indonesia</t>
  </si>
  <si>
    <t>http://www.ifcc-ksk.org/index.php/get-certified/certification-body
Notification Fee link at the bottom of the webpage</t>
  </si>
  <si>
    <t>Indonesian Rupiah (IDR)</t>
  </si>
  <si>
    <t>Ireland</t>
  </si>
  <si>
    <t>http://pefc.ie/
Information not currently available on website - to be checked by Reviewer on QMS/PEFC COC Document Library/PEFC in Ireland/</t>
  </si>
  <si>
    <r>
      <rPr>
        <b/>
        <sz val="11"/>
        <color theme="1"/>
        <rFont val="Calibri"/>
        <family val="2"/>
        <scheme val="minor"/>
      </rPr>
      <t>Multi-site</t>
    </r>
    <r>
      <rPr>
        <sz val="10"/>
        <rFont val="Arial"/>
        <family val="2"/>
      </rPr>
      <t xml:space="preserve"> certificates will be based on gross turnover of the business
</t>
    </r>
    <r>
      <rPr>
        <b/>
        <sz val="11"/>
        <color theme="1"/>
        <rFont val="Calibri"/>
        <family val="2"/>
        <scheme val="minor"/>
      </rPr>
      <t xml:space="preserve">Group Schemes </t>
    </r>
    <r>
      <rPr>
        <sz val="10"/>
        <rFont val="Arial"/>
        <family val="2"/>
      </rPr>
      <t xml:space="preserve">- rates apply for each group member
</t>
    </r>
    <r>
      <rPr>
        <b/>
        <sz val="11"/>
        <color theme="1"/>
        <rFont val="Calibri"/>
        <family val="2"/>
        <scheme val="minor"/>
      </rPr>
      <t>Brokers handling</t>
    </r>
    <r>
      <rPr>
        <sz val="10"/>
        <rFont val="Arial"/>
        <family val="2"/>
      </rPr>
      <t xml:space="preserve">, but not manufacturing, product - different rates apply
</t>
    </r>
  </si>
  <si>
    <t>Italy</t>
  </si>
  <si>
    <t>Fees collected by PEFC from ICEA</t>
  </si>
  <si>
    <t>Japan</t>
  </si>
  <si>
    <t>Fees collected directly by PEFC from Amita</t>
  </si>
  <si>
    <t>Japanese Yen (JPY)</t>
  </si>
  <si>
    <t>Latvia</t>
  </si>
  <si>
    <t>http://www.pefc.lv/
Information not currently available on website - to be checked by Reviewer on QMS/PEFC COC Document Library/PEFC in Latvia/</t>
  </si>
  <si>
    <t>Norway</t>
  </si>
  <si>
    <t>http://www.pefcnorge.org/side.cfm?ID_kanal=30</t>
  </si>
  <si>
    <t>Fees collected by PEFC directly from client</t>
  </si>
  <si>
    <t>Norweigian Krone (NOK)</t>
  </si>
  <si>
    <t>Poland (DM)</t>
  </si>
  <si>
    <t>Fees as per Dekra PEFC Agreement
To be checked by Reviewer on QMS/PEFC COC Document Library/PEFC in Poland/</t>
  </si>
  <si>
    <t xml:space="preserve">Based on turnover of the certified organisation
</t>
  </si>
  <si>
    <t>Poland (Dekra)</t>
  </si>
  <si>
    <t>Fees collected directly by PEFC from Dekra</t>
  </si>
  <si>
    <t>Portugal</t>
  </si>
  <si>
    <t>https://www.pefc.pt/noticias-recursos/organismos-certificacao/notificacao?highlight=YTo2OntpOjA7czo0OiJ0YXhhIjtpOjE7czoyOiJkZSI7aToyO3M6MTM6Im5vdGlmaWNhw6fDo28iO2k6MztzOjc6InRheGEgZGUiO2k6NDtzOjIxOiJ0YXhhIGRlIG5vdGlmaWNhw6fDo28iO2k6NTtzOjE2OiJkZSBub3RpZmljYcOnw6NvIjt9</t>
  </si>
  <si>
    <t>Fees collected directly by PEFC from Sativa</t>
  </si>
  <si>
    <t>Slovakia</t>
  </si>
  <si>
    <t>https://www.pefc.sk/
Information not currently available on website - to be checked by Reviewer on QMS/PEFC COC Document Library/PEFC in Slovakia/</t>
  </si>
  <si>
    <t>Slovenia</t>
  </si>
  <si>
    <t>http://www.pefc.si/
Information not currently available on website - to be checked by Reviewer on QMS/PEFC COC Document Library/PEFC in Slovenia/</t>
  </si>
  <si>
    <t>Based on turnover and number of months certified per year.</t>
  </si>
  <si>
    <t>Sweden</t>
  </si>
  <si>
    <t>http://pefc.se/
Information not currently available on website - to be checked by Reviewer on QMS/PEFC COC Document Library/PEFC in Sweden/</t>
  </si>
  <si>
    <t>Swedish Krona (SEK)</t>
  </si>
  <si>
    <t>UK</t>
  </si>
  <si>
    <t>See 2a drop down list</t>
  </si>
  <si>
    <t xml:space="preserve">Countries with no PEFC governing body: Currently
Bulgaria
Romania
Greece
Lithuania
Croatia
</t>
  </si>
  <si>
    <t>https://pefc.org/
Information not currently available on website - to be checked by Reviewer on QMS/PEFC COC Document Library/PEFC in countries with no National Governing Body/</t>
  </si>
  <si>
    <t>Notification fee is based on turnover and is paid by SA direct to PEFC head office in Geneva</t>
  </si>
  <si>
    <t>K.</t>
  </si>
  <si>
    <t>PEFC Fees</t>
  </si>
  <si>
    <r>
      <t xml:space="preserve">Species
</t>
    </r>
    <r>
      <rPr>
        <sz val="9"/>
        <rFont val="Arial"/>
        <family val="2"/>
      </rPr>
      <t xml:space="preserve">Separate with semicolon.
* indicates species not included on FSC database
</t>
    </r>
  </si>
  <si>
    <t>Total annual turnover of whole company. This is used to inform PEFC annual fee band. Please include name of currency e.g. CZK, CHF, EUR etc .See tab K.</t>
  </si>
  <si>
    <t>Has the Company maintained a Complaints Procedure and a Complaints Record, for any complaints, disputes, or allegations of nonconformities to the PEFC or FSC COC standards or Policy for Association received by the organization or SA ?
Please confirm that  there is a Complaints Procedure and that it includes a system for keeping records, even if there have been no complaints.
See also 4a.3.0 - Requirement to have a Management System and documented Procedures</t>
  </si>
  <si>
    <t>FSC and PEFC Material and Product Records</t>
  </si>
  <si>
    <r>
      <t xml:space="preserve">Material Accounting Record
</t>
    </r>
    <r>
      <rPr>
        <sz val="10"/>
        <rFont val="Arial"/>
        <family val="2"/>
      </rPr>
      <t>The Company shall maintain up-to-date material accounting records (e.g. spreadsheets, production control software) of materials and products in the scope of the PEFC and FSC certificates, including:</t>
    </r>
  </si>
  <si>
    <t>e) Explanation of any obligations with respect to participation in the certificate, such as:
i. Use of controls for tracking FSC and PEFC-certified materials or products;
ii. Requirement to correct nonconformities issued by the certification body or the Central Office within their established timelines;
iii. Requirements related to marketing or sales of products covered by the scope of the certificate;
iv. Proper use of the assigned certificate sub-code and FSC and PEFC trademark license code.</t>
  </si>
  <si>
    <r>
      <rPr>
        <b/>
        <sz val="10"/>
        <rFont val="Arial"/>
        <family val="2"/>
      </rPr>
      <t>1a) Gathering Information:</t>
    </r>
    <r>
      <rPr>
        <sz val="10"/>
        <rFont val="Arial"/>
        <family val="2"/>
      </rPr>
      <t>- this INCLUDES identification of the material/product including its trade name and type.</t>
    </r>
  </si>
  <si>
    <t xml:space="preserve"># suppliers &amp;
approx # sub suppliers
</t>
  </si>
  <si>
    <t>Is the total supply area greater than 50,000ha?</t>
  </si>
  <si>
    <t xml:space="preserve">Total supply area for all countries or regions. </t>
  </si>
  <si>
    <r>
      <t xml:space="preserve">IF YES COMPLETE SECTIONS 4i 1.0 a-e AND 4i 2.0a
</t>
    </r>
    <r>
      <rPr>
        <i/>
        <sz val="10"/>
        <rFont val="Arial"/>
        <family val="2"/>
      </rPr>
      <t>NB. Translate public summary (B1 CRA or ERA, B2 Public CW Summary, Public Summary DDS, CW Findings and SHC Record) to English/Spanish if supply area is more than 50,000ha AND for report review.</t>
    </r>
    <r>
      <rPr>
        <sz val="10"/>
        <rFont val="Arial"/>
        <family val="2"/>
      </rPr>
      <t xml:space="preserve">
</t>
    </r>
  </si>
  <si>
    <r>
      <t xml:space="preserve">IF YES COMPLETE ALL SECTIONS. 
&gt; CONTROL MEASURE VERIFICATION REQUIRED
</t>
    </r>
    <r>
      <rPr>
        <i/>
        <sz val="10"/>
        <rFont val="Arial"/>
        <family val="2"/>
      </rPr>
      <t xml:space="preserve">NB.Translate public summary (B1 CRA or ERA, B2 Public CW Summary, Public Summary DDS, CW Findings and SHC Record) to English/Spanish if supply area is more than 50,000ha and for report review. AND the official language of the country in which the supply area is located or the most widely spoken by IP  </t>
    </r>
    <r>
      <rPr>
        <sz val="10"/>
        <rFont val="Arial"/>
        <family val="2"/>
      </rPr>
      <t xml:space="preserve">
</t>
    </r>
  </si>
  <si>
    <t xml:space="preserve">Annex 1: Summary DDS and company/extended risk assessments </t>
  </si>
  <si>
    <t>Annex 2: Certification findings sheet (CW findings only)</t>
  </si>
  <si>
    <t>Certification summary (B1 CRA or ERA, B2 Public CW Summary, Public Summary DDS, CW Findings and SHC Record) available in the following languages:</t>
  </si>
  <si>
    <t xml:space="preserve">Purchase and sales method:
1. Company buys uncertified wood to sell as CW (Transfer system)
</t>
  </si>
  <si>
    <t xml:space="preserve">Purchase and sales method:
2. Company buys uncertified wood to mix with FSC and sell as FSC mix/FSC Controlled Wood (Credit system) or FSC Mix (Percentage system)
</t>
  </si>
  <si>
    <r>
      <t xml:space="preserve">If the answer to </t>
    </r>
    <r>
      <rPr>
        <u/>
        <sz val="8"/>
        <rFont val="Arial"/>
        <family val="2"/>
      </rPr>
      <t>1 and/or 2 is YES</t>
    </r>
    <r>
      <rPr>
        <sz val="8"/>
        <rFont val="Arial"/>
        <family val="2"/>
      </rPr>
      <t>, continue to complete the sheet. If both answers NO this checklist is not applicable, and cell opposite will indicate to stop completion</t>
    </r>
  </si>
  <si>
    <t xml:space="preserve">
Example: Timber Floors, Bristol Branch. </t>
  </si>
  <si>
    <t xml:space="preserve">Example: Timber Floors, Manchester Branch. </t>
  </si>
  <si>
    <r>
      <t xml:space="preserve">
PEFC™ Product Schedule</t>
    </r>
    <r>
      <rPr>
        <b/>
        <sz val="22"/>
        <rFont val="Arial"/>
        <family val="2"/>
      </rPr>
      <t xml:space="preserve">
</t>
    </r>
  </si>
  <si>
    <r>
      <t xml:space="preserve">Sites included in the Scope: 
</t>
    </r>
    <r>
      <rPr>
        <i/>
        <sz val="11"/>
        <rFont val="Arial"/>
        <family val="2"/>
      </rPr>
      <t>NB. The covered products and processes/ activities are performed by the network
of Participating Sites, and not necessarily by each of them.</t>
    </r>
  </si>
  <si>
    <t>File name- please complete</t>
  </si>
  <si>
    <t>Date uploaded (admin to complete)</t>
  </si>
  <si>
    <t>XX/XX/XXXX</t>
  </si>
  <si>
    <t>https://www.pefc.it/news-a-media/news/520-risultati-dell-assemblea-dei-soci-pefc-italia-2015</t>
  </si>
  <si>
    <t>Soil Association Certification Limited</t>
  </si>
  <si>
    <t>Soil Association Certification Ltd</t>
  </si>
  <si>
    <r>
      <rPr>
        <b/>
        <sz val="9"/>
        <rFont val="Arial"/>
        <family val="2"/>
      </rPr>
      <t>High Risk Participating Site</t>
    </r>
    <r>
      <rPr>
        <sz val="9"/>
        <rFont val="Arial"/>
        <family val="2"/>
      </rPr>
      <t xml:space="preserve">: Participating Sites operating a CW verification program according to FSC-STD-40-005, supplier audit program for reclaimed materials according to FSC-STD-40-007 and/or high risk outsourcing to non-FSC certified contractors
</t>
    </r>
    <r>
      <rPr>
        <b/>
        <sz val="9"/>
        <rFont val="Arial"/>
        <family val="2"/>
      </rPr>
      <t>Normal Risk Participating Sites</t>
    </r>
    <r>
      <rPr>
        <sz val="9"/>
        <rFont val="Arial"/>
        <family val="2"/>
      </rPr>
      <t xml:space="preserve">: Participating Sites not conducting any of the activities considered 'high risk' as above. 
If annual growth exceeds a 100% increase of the number of group members or participating sites compared to the number at the previous audit an expansion audit will be necessary. Including a new evaluation of the central office and new sites. 
If a participating site is added to or removed from the multi-site certification scheme, the central office shall inform SA Certification in writing within three working days. Certification Manager shall keep track of the growth by updating 2b to ensure an expansion audit is performed if annual growth exceeds 100%.
Group Certificates are limited to a maximum of 500 Participating Sites.
</t>
    </r>
    <r>
      <rPr>
        <b/>
        <sz val="9"/>
        <rFont val="Arial"/>
        <family val="2"/>
      </rPr>
      <t xml:space="preserve">Note: </t>
    </r>
    <r>
      <rPr>
        <sz val="9"/>
        <rFont val="Arial"/>
        <family val="2"/>
      </rPr>
      <t>First enter high risk and new sites , then enter all those sites remaining, to avoid any double counting.</t>
    </r>
  </si>
  <si>
    <r>
      <t>RT-COC-003-14</t>
    </r>
    <r>
      <rPr>
        <b/>
        <sz val="10"/>
        <rFont val="Arial"/>
        <family val="2"/>
      </rPr>
      <t xml:space="preserve">                                                      www.soilassociation.org/forestry
March 18                                  FSC Licence Code FSC</t>
    </r>
    <r>
      <rPr>
        <b/>
        <vertAlign val="superscript"/>
        <sz val="10"/>
        <rFont val="Arial"/>
        <family val="2"/>
      </rPr>
      <t>®</t>
    </r>
    <r>
      <rPr>
        <b/>
        <sz val="10"/>
        <rFont val="Arial"/>
        <family val="2"/>
      </rPr>
      <t xml:space="preserve"> A000525           PEFC™ Licence Code PEFC / 16-44-917</t>
    </r>
  </si>
  <si>
    <t>Tel: +44 (0) 117 914 2435  e-mail: forestry@soilassociation.org</t>
  </si>
  <si>
    <t>Tel: +44 (0) 117 914 2435 e-mail: forestry@soilassociation.org
www.soilassociation.org/forestry</t>
  </si>
  <si>
    <r>
      <rPr>
        <b/>
        <sz val="20"/>
        <rFont val="Arial"/>
        <family val="2"/>
      </rPr>
      <t xml:space="preserve">Soil Association Certification </t>
    </r>
    <r>
      <rPr>
        <b/>
        <sz val="16"/>
        <rFont val="Arial"/>
        <family val="2"/>
      </rPr>
      <t xml:space="preserve">
Tel: +44 117 914 2435 
e-mail: forestry@soilassociation.org www.soilassociation.org/forestry</t>
    </r>
  </si>
  <si>
    <r>
      <t>Public Company Controlled Wood Risk Assessment 
carried out by Company</t>
    </r>
    <r>
      <rPr>
        <b/>
        <sz val="20"/>
        <color indexed="10"/>
        <rFont val="Arial"/>
        <family val="2"/>
      </rPr>
      <t xml:space="preserve"> Name of Company Address (SA-CW-XXXXXX) </t>
    </r>
    <r>
      <rPr>
        <b/>
        <sz val="20"/>
        <rFont val="Arial"/>
        <family val="2"/>
      </rPr>
      <t xml:space="preserve">
approved by Soil Association Certification 
Tel: +44 117 914 2435 e-mail: forestry@soilassociation.org, www.soilassociation.org/forestry</t>
    </r>
  </si>
  <si>
    <t xml:space="preserve">Telephone (+44) (0) 117 914 2435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</si>
</sst>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 [$USD]"/>
    <numFmt numFmtId="166" formatCode="[$€-2]\ #,##0;[Red]\-[$€-2]\ #,##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20"/>
      <name val="Arial"/>
      <family val="2"/>
    </font>
    <font>
      <b/>
      <sz val="12"/>
      <name val="Arial"/>
      <family val="2"/>
    </font>
    <font>
      <b/>
      <sz val="10"/>
      <name val="Arial"/>
      <family val="2"/>
    </font>
    <font>
      <i/>
      <sz val="10"/>
      <name val="Arial"/>
      <family val="2"/>
    </font>
    <font>
      <i/>
      <sz val="10"/>
      <color indexed="57"/>
      <name val="Arial"/>
      <family val="2"/>
    </font>
    <font>
      <sz val="10"/>
      <color indexed="57"/>
      <name val="Arial"/>
      <family val="2"/>
    </font>
    <font>
      <b/>
      <u/>
      <sz val="10"/>
      <name val="Arial"/>
      <family val="2"/>
    </font>
    <font>
      <b/>
      <sz val="8"/>
      <color indexed="81"/>
      <name val="Tahoma"/>
      <family val="2"/>
    </font>
    <font>
      <sz val="8"/>
      <name val="Arial"/>
      <family val="2"/>
    </font>
    <font>
      <b/>
      <sz val="10"/>
      <color indexed="10"/>
      <name val="Arial"/>
      <family val="2"/>
    </font>
    <font>
      <b/>
      <i/>
      <sz val="10"/>
      <name val="Arial"/>
      <family val="2"/>
    </font>
    <font>
      <b/>
      <sz val="16"/>
      <name val="Arial"/>
      <family val="2"/>
    </font>
    <font>
      <b/>
      <i/>
      <sz val="14"/>
      <name val="Arial"/>
      <family val="2"/>
    </font>
    <font>
      <b/>
      <sz val="8"/>
      <name val="Arial"/>
      <family val="2"/>
    </font>
    <font>
      <sz val="8"/>
      <name val="Arial"/>
      <family val="2"/>
    </font>
    <font>
      <sz val="8"/>
      <color indexed="81"/>
      <name val="Tahoma"/>
      <family val="2"/>
    </font>
    <font>
      <sz val="11"/>
      <name val="Palatino"/>
      <family val="1"/>
    </font>
    <font>
      <sz val="11"/>
      <name val="Arial"/>
      <family val="2"/>
    </font>
    <font>
      <b/>
      <sz val="11"/>
      <name val="Arial"/>
      <family val="2"/>
    </font>
    <font>
      <sz val="9"/>
      <name val="Arial"/>
      <family val="2"/>
    </font>
    <font>
      <b/>
      <sz val="9"/>
      <name val="Arial"/>
      <family val="2"/>
    </font>
    <font>
      <b/>
      <i/>
      <sz val="11"/>
      <color indexed="12"/>
      <name val="Arial"/>
      <family val="2"/>
    </font>
    <font>
      <i/>
      <sz val="11"/>
      <name val="Times New Roman"/>
      <family val="1"/>
    </font>
    <font>
      <sz val="12"/>
      <name val="Arial"/>
      <family val="2"/>
    </font>
    <font>
      <u/>
      <sz val="10"/>
      <color indexed="12"/>
      <name val="Arial"/>
      <family val="2"/>
    </font>
    <font>
      <b/>
      <sz val="10"/>
      <name val="Arial"/>
      <family val="2"/>
    </font>
    <font>
      <b/>
      <sz val="14"/>
      <name val="Arial"/>
      <family val="2"/>
    </font>
    <font>
      <i/>
      <sz val="14"/>
      <color indexed="10"/>
      <name val="Arial"/>
      <family val="2"/>
    </font>
    <font>
      <sz val="10"/>
      <color indexed="12"/>
      <name val="Arial"/>
      <family val="2"/>
    </font>
    <font>
      <b/>
      <sz val="14"/>
      <color indexed="10"/>
      <name val="Arial"/>
      <family val="2"/>
    </font>
    <font>
      <b/>
      <i/>
      <sz val="12"/>
      <name val="Arial"/>
      <family val="2"/>
    </font>
    <font>
      <sz val="10"/>
      <color indexed="81"/>
      <name val="Tahoma"/>
      <family val="2"/>
    </font>
    <font>
      <b/>
      <i/>
      <sz val="10"/>
      <color indexed="10"/>
      <name val="Arial"/>
      <family val="2"/>
    </font>
    <font>
      <sz val="8"/>
      <color indexed="10"/>
      <name val="Arial"/>
      <family val="2"/>
    </font>
    <font>
      <b/>
      <sz val="11"/>
      <color indexed="10"/>
      <name val="Arial"/>
      <family val="2"/>
    </font>
    <font>
      <sz val="10"/>
      <color indexed="10"/>
      <name val="Arial"/>
      <family val="2"/>
    </font>
    <font>
      <b/>
      <sz val="11"/>
      <color indexed="57"/>
      <name val="Arial"/>
      <family val="2"/>
    </font>
    <font>
      <u/>
      <sz val="8"/>
      <name val="Arial"/>
      <family val="2"/>
    </font>
    <font>
      <sz val="14"/>
      <color indexed="12"/>
      <name val="Arial"/>
      <family val="2"/>
    </font>
    <font>
      <sz val="10"/>
      <name val="Arial"/>
      <family val="2"/>
    </font>
    <font>
      <i/>
      <sz val="11"/>
      <name val="Arial"/>
      <family val="2"/>
    </font>
    <font>
      <sz val="10"/>
      <color indexed="5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8"/>
      <name val="Arial"/>
      <family val="2"/>
    </font>
    <font>
      <i/>
      <sz val="9"/>
      <name val="Arial"/>
      <family val="2"/>
    </font>
    <font>
      <sz val="16"/>
      <name val="Arial"/>
      <family val="2"/>
    </font>
    <font>
      <sz val="10"/>
      <name val="Times New Roman"/>
      <family val="1"/>
    </font>
    <font>
      <b/>
      <sz val="8"/>
      <color indexed="9"/>
      <name val="Arial"/>
      <family val="2"/>
    </font>
    <font>
      <sz val="7"/>
      <name val="Arial"/>
      <family val="2"/>
    </font>
    <font>
      <sz val="7"/>
      <color indexed="63"/>
      <name val="Arial"/>
      <family val="2"/>
    </font>
    <font>
      <b/>
      <sz val="7"/>
      <name val="Arial"/>
      <family val="2"/>
    </font>
    <font>
      <sz val="9"/>
      <color indexed="81"/>
      <name val="Tahoma"/>
      <family val="2"/>
    </font>
    <font>
      <b/>
      <sz val="9"/>
      <color indexed="81"/>
      <name val="Tahoma"/>
      <family val="2"/>
    </font>
    <font>
      <b/>
      <sz val="10"/>
      <color indexed="17"/>
      <name val="Arial"/>
      <family val="2"/>
    </font>
    <font>
      <b/>
      <i/>
      <sz val="10"/>
      <color indexed="17"/>
      <name val="Arial"/>
      <family val="2"/>
    </font>
    <font>
      <b/>
      <vertAlign val="superscript"/>
      <sz val="10"/>
      <name val="Arial"/>
      <family val="2"/>
    </font>
    <font>
      <b/>
      <vertAlign val="superscript"/>
      <sz val="12"/>
      <name val="Arial"/>
      <family val="2"/>
    </font>
    <font>
      <b/>
      <vertAlign val="superscript"/>
      <sz val="11"/>
      <name val="Arial"/>
      <family val="2"/>
    </font>
    <font>
      <b/>
      <vertAlign val="superscript"/>
      <sz val="16"/>
      <name val="Arial"/>
      <family val="2"/>
    </font>
    <font>
      <i/>
      <sz val="8"/>
      <color indexed="10"/>
      <name val="Arial"/>
      <family val="2"/>
    </font>
    <font>
      <b/>
      <vertAlign val="superscript"/>
      <sz val="9"/>
      <name val="Arial"/>
      <family val="2"/>
    </font>
    <font>
      <b/>
      <sz val="8"/>
      <color indexed="10"/>
      <name val="Arial"/>
      <family val="2"/>
    </font>
    <font>
      <i/>
      <sz val="10"/>
      <color indexed="10"/>
      <name val="Arial"/>
      <family val="2"/>
    </font>
    <font>
      <b/>
      <i/>
      <sz val="8"/>
      <name val="Arial"/>
      <family val="2"/>
    </font>
    <font>
      <b/>
      <sz val="10"/>
      <color indexed="8"/>
      <name val="Arial"/>
      <family val="2"/>
    </font>
    <font>
      <b/>
      <i/>
      <sz val="10"/>
      <color indexed="8"/>
      <name val="Arial"/>
      <family val="2"/>
    </font>
    <font>
      <sz val="7"/>
      <name val="Times New Roman"/>
      <family val="1"/>
    </font>
    <font>
      <sz val="11"/>
      <name val="Wingdings"/>
      <charset val="2"/>
    </font>
    <font>
      <b/>
      <sz val="18"/>
      <name val="Arial"/>
      <family val="2"/>
    </font>
    <font>
      <b/>
      <i/>
      <sz val="9"/>
      <name val="Arial"/>
      <family val="2"/>
    </font>
    <font>
      <u/>
      <sz val="10"/>
      <name val="Arial"/>
      <family val="2"/>
    </font>
    <font>
      <vertAlign val="superscript"/>
      <sz val="10"/>
      <name val="Arial"/>
      <family val="2"/>
    </font>
    <font>
      <b/>
      <sz val="8"/>
      <color indexed="8"/>
      <name val="Arial"/>
      <family val="2"/>
    </font>
    <font>
      <sz val="8"/>
      <color indexed="8"/>
      <name val="Arial"/>
      <family val="2"/>
    </font>
    <font>
      <sz val="10"/>
      <name val="Bradley Hand ITC"/>
      <family val="4"/>
    </font>
    <font>
      <b/>
      <sz val="18"/>
      <name val="Bradley Hand ITC"/>
      <family val="4"/>
    </font>
    <font>
      <b/>
      <i/>
      <sz val="11"/>
      <name val="Arial"/>
      <family val="2"/>
    </font>
    <font>
      <sz val="10"/>
      <color indexed="8"/>
      <name val="Arial"/>
      <family val="2"/>
    </font>
    <font>
      <i/>
      <sz val="10"/>
      <color indexed="8"/>
      <name val="Arial"/>
      <family val="2"/>
    </font>
    <font>
      <sz val="11"/>
      <name val="Calibri"/>
      <family val="2"/>
    </font>
    <font>
      <u/>
      <sz val="10"/>
      <color theme="10"/>
      <name val="Arial"/>
      <family val="2"/>
    </font>
    <font>
      <sz val="11"/>
      <color theme="1"/>
      <name val="Calibri"/>
      <family val="2"/>
      <scheme val="minor"/>
    </font>
    <font>
      <sz val="10"/>
      <color rgb="FFFF0000"/>
      <name val="Arial"/>
      <family val="2"/>
    </font>
    <font>
      <b/>
      <sz val="10"/>
      <color rgb="FF008000"/>
      <name val="Arial"/>
      <family val="2"/>
    </font>
    <font>
      <i/>
      <sz val="11"/>
      <color theme="1"/>
      <name val="Calibri"/>
      <family val="2"/>
      <scheme val="minor"/>
    </font>
    <font>
      <b/>
      <sz val="10"/>
      <color rgb="FFFF0000"/>
      <name val="Arial"/>
      <family val="2"/>
    </font>
    <font>
      <b/>
      <sz val="10"/>
      <color theme="1"/>
      <name val="Arial"/>
      <family val="2"/>
    </font>
    <font>
      <sz val="10"/>
      <color theme="3"/>
      <name val="Arial"/>
      <family val="2"/>
    </font>
    <font>
      <b/>
      <sz val="9"/>
      <color rgb="FF008000"/>
      <name val="Arial"/>
      <family val="2"/>
    </font>
    <font>
      <sz val="11"/>
      <color theme="1"/>
      <name val="Arial"/>
      <family val="2"/>
    </font>
    <font>
      <i/>
      <sz val="10"/>
      <color rgb="FFFF0000"/>
      <name val="Arial"/>
      <family val="2"/>
    </font>
    <font>
      <sz val="10"/>
      <color theme="0" tint="-0.249977111117893"/>
      <name val="Arial"/>
      <family val="2"/>
    </font>
    <font>
      <b/>
      <sz val="8"/>
      <color rgb="FFFF0000"/>
      <name val="Arial"/>
      <family val="2"/>
    </font>
    <font>
      <sz val="10"/>
      <color theme="1"/>
      <name val="Arial"/>
      <family val="2"/>
    </font>
    <font>
      <sz val="9"/>
      <color theme="0" tint="-0.499984740745262"/>
      <name val="Arial"/>
      <family val="2"/>
    </font>
    <font>
      <i/>
      <sz val="10"/>
      <name val="Cambria"/>
      <family val="1"/>
      <scheme val="major"/>
    </font>
    <font>
      <sz val="11"/>
      <color theme="1"/>
      <name val="Cambria"/>
      <family val="1"/>
      <scheme val="major"/>
    </font>
    <font>
      <i/>
      <sz val="10"/>
      <color theme="1"/>
      <name val="Arial"/>
      <family val="2"/>
    </font>
    <font>
      <b/>
      <sz val="12"/>
      <color rgb="FF005C42"/>
      <name val="Arial"/>
      <family val="2"/>
    </font>
    <font>
      <i/>
      <sz val="10"/>
      <color theme="4"/>
      <name val="Arial"/>
      <family val="2"/>
    </font>
    <font>
      <i/>
      <sz val="11"/>
      <color theme="3"/>
      <name val="Arial"/>
      <family val="2"/>
    </font>
    <font>
      <sz val="11"/>
      <color theme="3"/>
      <name val="Wingdings"/>
      <charset val="2"/>
    </font>
    <font>
      <u/>
      <sz val="11"/>
      <color theme="10"/>
      <name val="Arial"/>
      <family val="2"/>
    </font>
    <font>
      <sz val="10"/>
      <name val="Cambria"/>
      <family val="1"/>
      <scheme val="major"/>
    </font>
    <font>
      <sz val="11"/>
      <name val="Cambria"/>
      <family val="1"/>
      <scheme val="major"/>
    </font>
    <font>
      <sz val="10"/>
      <color indexed="57"/>
      <name val="Cambria"/>
      <family val="1"/>
      <scheme val="major"/>
    </font>
    <font>
      <sz val="10"/>
      <color indexed="12"/>
      <name val="Cambria"/>
      <family val="1"/>
      <scheme val="major"/>
    </font>
    <font>
      <i/>
      <sz val="10"/>
      <color indexed="57"/>
      <name val="Cambria"/>
      <family val="1"/>
      <scheme val="major"/>
    </font>
    <font>
      <i/>
      <sz val="9"/>
      <color indexed="12"/>
      <name val="Cambria"/>
      <family val="1"/>
      <scheme val="major"/>
    </font>
    <font>
      <i/>
      <sz val="11"/>
      <color rgb="FFFF0000"/>
      <name val="Arial"/>
      <family val="2"/>
    </font>
    <font>
      <b/>
      <i/>
      <sz val="10"/>
      <color rgb="FFFF0000"/>
      <name val="Arial"/>
      <family val="2"/>
    </font>
    <font>
      <sz val="8"/>
      <color theme="1"/>
      <name val="Arial"/>
      <family val="2"/>
    </font>
    <font>
      <sz val="10"/>
      <color theme="0" tint="-0.34998626667073579"/>
      <name val="Arial"/>
      <family val="2"/>
    </font>
    <font>
      <sz val="10"/>
      <color theme="0" tint="-0.499984740745262"/>
      <name val="Arial"/>
      <family val="2"/>
    </font>
    <font>
      <sz val="8"/>
      <color rgb="FFFF0000"/>
      <name val="Arial"/>
      <family val="2"/>
    </font>
    <font>
      <sz val="10"/>
      <color theme="0"/>
      <name val="Arial"/>
      <family val="2"/>
    </font>
    <font>
      <b/>
      <sz val="26"/>
      <color rgb="FFFF0000"/>
      <name val="Arial"/>
      <family val="2"/>
    </font>
    <font>
      <b/>
      <sz val="12"/>
      <color rgb="FFFF0000"/>
      <name val="Arial"/>
      <family val="2"/>
    </font>
    <font>
      <b/>
      <sz val="11"/>
      <color theme="1"/>
      <name val="Calibri"/>
      <family val="2"/>
      <scheme val="minor"/>
    </font>
    <font>
      <b/>
      <sz val="10"/>
      <color theme="3"/>
      <name val="Arial"/>
      <family val="2"/>
    </font>
    <font>
      <b/>
      <sz val="20"/>
      <color indexed="10"/>
      <name val="Arial"/>
      <family val="2"/>
    </font>
    <font>
      <b/>
      <sz val="10"/>
      <color theme="6" tint="-0.499984740745262"/>
      <name val="Arial"/>
      <family val="2"/>
    </font>
    <font>
      <b/>
      <sz val="10"/>
      <color rgb="FF009900"/>
      <name val="Arial"/>
      <family val="2"/>
    </font>
    <font>
      <i/>
      <sz val="9"/>
      <color indexed="81"/>
      <name val="Tahoma"/>
      <family val="2"/>
    </font>
    <font>
      <b/>
      <sz val="14"/>
      <name val="Calibri"/>
      <family val="2"/>
    </font>
    <font>
      <vertAlign val="superscript"/>
      <sz val="11"/>
      <name val="Arial"/>
      <family val="2"/>
    </font>
    <font>
      <vertAlign val="superscript"/>
      <sz val="8"/>
      <name val="Arial"/>
      <family val="2"/>
    </font>
    <font>
      <b/>
      <vertAlign val="superscript"/>
      <sz val="20"/>
      <name val="Arial"/>
      <family val="2"/>
    </font>
    <font>
      <b/>
      <sz val="22"/>
      <name val="Arial"/>
      <family val="2"/>
    </font>
    <font>
      <b/>
      <sz val="24"/>
      <name val="Arial"/>
      <family val="2"/>
    </font>
    <font>
      <sz val="10"/>
      <name val="Arial"/>
      <family val="2"/>
    </font>
    <font>
      <b/>
      <sz val="11"/>
      <name val="Arial Black"/>
      <family val="2"/>
    </font>
    <font>
      <sz val="11"/>
      <name val="Arial"/>
      <family val="2"/>
    </font>
    <font>
      <b/>
      <sz val="11"/>
      <color rgb="FF005C42"/>
      <name val="Arial Black"/>
      <family val="2"/>
    </font>
    <font>
      <b/>
      <sz val="11"/>
      <color rgb="FF005C42"/>
      <name val="Arial"/>
      <family val="2"/>
    </font>
    <font>
      <b/>
      <sz val="10"/>
      <name val="Arial Black"/>
      <family val="2"/>
    </font>
    <font>
      <u/>
      <sz val="10"/>
      <color rgb="FFFF0000"/>
      <name val="Arial"/>
      <family val="2"/>
    </font>
    <font>
      <b/>
      <u/>
      <sz val="8"/>
      <name val="Arial"/>
      <family val="2"/>
    </font>
    <font>
      <b/>
      <sz val="8"/>
      <color rgb="FF7030A0"/>
      <name val="Arial"/>
      <family val="2"/>
    </font>
    <font>
      <sz val="8"/>
      <color rgb="FF7030A0"/>
      <name val="Arial"/>
      <family val="2"/>
    </font>
    <font>
      <b/>
      <i/>
      <u/>
      <sz val="10"/>
      <name val="Arial"/>
      <family val="2"/>
    </font>
    <font>
      <sz val="11"/>
      <color rgb="FFFF0000"/>
      <name val="Arial"/>
      <family val="2"/>
    </font>
    <font>
      <strike/>
      <sz val="11"/>
      <name val="Arial"/>
      <family val="2"/>
    </font>
    <font>
      <u/>
      <sz val="11"/>
      <color theme="10"/>
      <name val="Calibri"/>
      <family val="2"/>
      <scheme val="minor"/>
    </font>
    <font>
      <sz val="11"/>
      <color theme="1"/>
      <name val="Calibri"/>
      <family val="2"/>
    </font>
    <font>
      <sz val="9"/>
      <color theme="1"/>
      <name val="Arial"/>
      <family val="2"/>
    </font>
    <font>
      <b/>
      <sz val="12"/>
      <color theme="1"/>
      <name val="Arial"/>
      <family val="2"/>
    </font>
    <font>
      <sz val="11"/>
      <color rgb="FF000000"/>
      <name val="Calibri"/>
      <family val="2"/>
    </font>
    <font>
      <b/>
      <sz val="11"/>
      <color rgb="FF000000"/>
      <name val="Calibri"/>
      <family val="2"/>
    </font>
    <font>
      <b/>
      <sz val="11"/>
      <color theme="1"/>
      <name val="Arial"/>
      <family val="2"/>
    </font>
    <font>
      <b/>
      <sz val="11"/>
      <name val="Calibri"/>
      <family val="2"/>
      <scheme val="minor"/>
    </font>
    <font>
      <sz val="11"/>
      <color indexed="12"/>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8"/>
        <bgColor indexed="64"/>
      </patternFill>
    </fill>
    <fill>
      <patternFill patternType="solid">
        <fgColor indexed="10"/>
        <bgColor indexed="64"/>
      </patternFill>
    </fill>
    <fill>
      <patternFill patternType="solid">
        <fgColor indexed="9"/>
        <bgColor indexed="64"/>
      </patternFill>
    </fill>
    <fill>
      <patternFill patternType="solid">
        <fgColor indexed="55"/>
        <bgColor indexed="64"/>
      </patternFill>
    </fill>
    <fill>
      <patternFill patternType="solid">
        <fgColor indexed="50"/>
        <bgColor indexed="64"/>
      </patternFill>
    </fill>
    <fill>
      <patternFill patternType="solid">
        <fgColor indexed="42"/>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C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CFFFF"/>
        <bgColor indexed="64"/>
      </patternFill>
    </fill>
    <fill>
      <patternFill patternType="solid">
        <fgColor rgb="FFFF99FF"/>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00B050"/>
        <bgColor indexed="64"/>
      </patternFill>
    </fill>
    <fill>
      <patternFill patternType="solid">
        <fgColor theme="8" tint="0.79998168889431442"/>
        <bgColor indexed="64"/>
      </patternFill>
    </fill>
    <fill>
      <patternFill patternType="solid">
        <fgColor rgb="FFFABF8F"/>
        <bgColor indexed="64"/>
      </patternFill>
    </fill>
    <fill>
      <patternFill patternType="solid">
        <fgColor rgb="FFB8E08C"/>
        <bgColor indexed="64"/>
      </patternFill>
    </fill>
    <fill>
      <patternFill patternType="solid">
        <fgColor theme="8" tint="0.39997558519241921"/>
        <bgColor indexed="64"/>
      </patternFill>
    </fill>
    <fill>
      <patternFill patternType="solid">
        <fgColor rgb="FFFFCC00"/>
        <bgColor indexed="64"/>
      </patternFill>
    </fill>
    <fill>
      <patternFill patternType="solid">
        <fgColor rgb="FF3399FF"/>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D9D9D9"/>
      </patternFill>
    </fill>
  </fills>
  <borders count="1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bottom style="thick">
        <color indexed="64"/>
      </bottom>
      <diagonal/>
    </border>
    <border>
      <left/>
      <right/>
      <top style="medium">
        <color indexed="64"/>
      </top>
      <bottom style="medium">
        <color indexed="64"/>
      </bottom>
      <diagonal/>
    </border>
    <border>
      <left/>
      <right style="medium">
        <color indexed="64"/>
      </right>
      <top style="thick">
        <color indexed="64"/>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right style="thick">
        <color indexed="64"/>
      </right>
      <top/>
      <bottom style="medium">
        <color indexed="64"/>
      </bottom>
      <diagonal/>
    </border>
    <border>
      <left/>
      <right style="thick">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style="thick">
        <color indexed="64"/>
      </bottom>
      <diagonal/>
    </border>
    <border>
      <left/>
      <right style="thin">
        <color indexed="64"/>
      </right>
      <top style="medium">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top style="thick">
        <color rgb="FFFF0000"/>
      </top>
      <bottom/>
      <diagonal/>
    </border>
    <border>
      <left style="thin">
        <color indexed="64"/>
      </left>
      <right style="thin">
        <color indexed="64"/>
      </right>
      <top style="thick">
        <color rgb="FFFF0000"/>
      </top>
      <bottom style="thin">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thick">
        <color rgb="FFFF0000"/>
      </left>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ck">
        <color rgb="FFFF0000"/>
      </right>
      <top style="thin">
        <color theme="1" tint="0.499984740745262"/>
      </top>
      <bottom style="thin">
        <color theme="1" tint="0.499984740745262"/>
      </bottom>
      <diagonal/>
    </border>
    <border>
      <left/>
      <right style="thin">
        <color theme="1" tint="0.499984740745262"/>
      </right>
      <top style="thick">
        <color rgb="FFFF0000"/>
      </top>
      <bottom style="thin">
        <color theme="1" tint="0.499984740745262"/>
      </bottom>
      <diagonal/>
    </border>
    <border>
      <left/>
      <right/>
      <top style="thick">
        <color rgb="FFFF0000"/>
      </top>
      <bottom/>
      <diagonal/>
    </border>
    <border>
      <left/>
      <right/>
      <top/>
      <bottom style="thick">
        <color rgb="FFFF0000"/>
      </bottom>
      <diagonal/>
    </border>
    <border>
      <left/>
      <right/>
      <top style="thin">
        <color theme="0" tint="-0.14999847407452621"/>
      </top>
      <bottom style="thin">
        <color theme="0" tint="-0.14999847407452621"/>
      </bottom>
      <diagonal/>
    </border>
    <border>
      <left/>
      <right style="medium">
        <color indexed="64"/>
      </right>
      <top style="thin">
        <color theme="0" tint="-0.14999847407452621"/>
      </top>
      <bottom style="thin">
        <color theme="0" tint="-0.14999847407452621"/>
      </bottom>
      <diagonal/>
    </border>
    <border>
      <left/>
      <right/>
      <top/>
      <bottom style="thin">
        <color theme="0" tint="-0.14999847407452621"/>
      </bottom>
      <diagonal/>
    </border>
    <border>
      <left/>
      <right style="medium">
        <color indexed="64"/>
      </right>
      <top/>
      <bottom style="thin">
        <color theme="0" tint="-0.14999847407452621"/>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rgb="FFFF0000"/>
      </left>
      <right style="thin">
        <color rgb="FFFF0000"/>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rgb="FF72BF44"/>
      </right>
      <top style="thin">
        <color rgb="FF72BF44"/>
      </top>
      <bottom style="thin">
        <color rgb="FF72BF44"/>
      </bottom>
      <diagonal/>
    </border>
  </borders>
  <cellStyleXfs count="53">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0" borderId="1" applyNumberFormat="0" applyAlignment="0" applyProtection="0"/>
    <xf numFmtId="0" fontId="52" fillId="21" borderId="2" applyNumberFormat="0" applyAlignment="0" applyProtection="0"/>
    <xf numFmtId="0" fontId="53" fillId="0" borderId="0" applyNumberFormat="0" applyFill="0" applyBorder="0" applyAlignment="0" applyProtection="0"/>
    <xf numFmtId="0" fontId="54" fillId="4" borderId="0" applyNumberFormat="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30" fillId="0" borderId="0" applyNumberFormat="0" applyFill="0" applyBorder="0" applyAlignment="0" applyProtection="0">
      <alignment vertical="top"/>
      <protection locked="0"/>
    </xf>
    <xf numFmtId="0" fontId="102" fillId="0" borderId="0" applyNumberFormat="0" applyFill="0" applyBorder="0" applyAlignment="0" applyProtection="0"/>
    <xf numFmtId="0" fontId="58" fillId="7" borderId="1" applyNumberFormat="0" applyAlignment="0" applyProtection="0"/>
    <xf numFmtId="0" fontId="59" fillId="0" borderId="6" applyNumberFormat="0" applyFill="0" applyAlignment="0" applyProtection="0"/>
    <xf numFmtId="0" fontId="60" fillId="22" borderId="0" applyNumberFormat="0" applyBorder="0" applyAlignment="0" applyProtection="0"/>
    <xf numFmtId="0" fontId="5" fillId="0" borderId="0"/>
    <xf numFmtId="0" fontId="5" fillId="0" borderId="0"/>
    <xf numFmtId="0" fontId="103" fillId="0" borderId="0"/>
    <xf numFmtId="0" fontId="5" fillId="0" borderId="0"/>
    <xf numFmtId="0" fontId="22" fillId="0" borderId="0"/>
    <xf numFmtId="0" fontId="5" fillId="23" borderId="7" applyNumberFormat="0" applyFont="0" applyAlignment="0" applyProtection="0"/>
    <xf numFmtId="0" fontId="61" fillId="20" borderId="8" applyNumberFormat="0" applyAlignment="0" applyProtection="0"/>
    <xf numFmtId="0" fontId="62" fillId="0" borderId="0" applyNumberFormat="0" applyFill="0" applyBorder="0" applyAlignment="0" applyProtection="0"/>
    <xf numFmtId="0" fontId="63" fillId="0" borderId="9" applyNumberFormat="0" applyFill="0" applyAlignment="0" applyProtection="0"/>
    <xf numFmtId="0" fontId="64" fillId="0" borderId="0" applyNumberFormat="0" applyFill="0" applyBorder="0" applyAlignment="0" applyProtection="0"/>
    <xf numFmtId="0" fontId="4" fillId="0" borderId="0"/>
    <xf numFmtId="0" fontId="3" fillId="0" borderId="0"/>
    <xf numFmtId="0" fontId="2" fillId="0" borderId="0"/>
    <xf numFmtId="0" fontId="165" fillId="0" borderId="0" applyNumberFormat="0" applyFill="0" applyBorder="0" applyAlignment="0" applyProtection="0"/>
  </cellStyleXfs>
  <cellXfs count="2131">
    <xf numFmtId="0" fontId="0" fillId="0" borderId="0" xfId="0"/>
    <xf numFmtId="0" fontId="5" fillId="0" borderId="0" xfId="0" applyFont="1" applyFill="1" applyBorder="1" applyAlignment="1">
      <alignment wrapText="1"/>
    </xf>
    <xf numFmtId="0" fontId="9" fillId="0" borderId="10" xfId="0" applyFont="1" applyFill="1" applyBorder="1" applyAlignment="1">
      <alignment horizontal="left" wrapText="1"/>
    </xf>
    <xf numFmtId="0" fontId="8" fillId="24" borderId="11" xfId="0" applyFont="1" applyFill="1" applyBorder="1" applyAlignment="1">
      <alignment horizontal="right" wrapText="1"/>
    </xf>
    <xf numFmtId="0" fontId="0" fillId="0" borderId="0" xfId="0" applyFill="1"/>
    <xf numFmtId="0" fontId="5" fillId="0" borderId="0" xfId="0" applyFont="1" applyFill="1"/>
    <xf numFmtId="0" fontId="8" fillId="24" borderId="10" xfId="0" applyFont="1" applyFill="1" applyBorder="1" applyAlignment="1">
      <alignment horizontal="center" wrapText="1"/>
    </xf>
    <xf numFmtId="0" fontId="5" fillId="0" borderId="0" xfId="0" applyFont="1" applyFill="1" applyBorder="1"/>
    <xf numFmtId="0" fontId="8" fillId="24" borderId="10" xfId="0" applyFont="1" applyFill="1" applyBorder="1" applyAlignment="1">
      <alignment wrapText="1"/>
    </xf>
    <xf numFmtId="0" fontId="5" fillId="24" borderId="10" xfId="0" applyFont="1" applyFill="1" applyBorder="1" applyAlignment="1">
      <alignment wrapText="1"/>
    </xf>
    <xf numFmtId="0" fontId="5" fillId="0" borderId="0" xfId="0" applyFont="1"/>
    <xf numFmtId="0" fontId="5" fillId="0" borderId="0" xfId="0" applyFont="1" applyBorder="1"/>
    <xf numFmtId="0" fontId="23" fillId="0" borderId="0" xfId="43" applyFont="1" applyAlignment="1">
      <alignment vertical="top"/>
    </xf>
    <xf numFmtId="0" fontId="23" fillId="0" borderId="0" xfId="43" applyFont="1"/>
    <xf numFmtId="0" fontId="24" fillId="0" borderId="0" xfId="43" applyFont="1" applyAlignment="1">
      <alignment vertical="top"/>
    </xf>
    <xf numFmtId="0" fontId="23" fillId="0" borderId="0" xfId="43" applyFont="1" applyFill="1" applyAlignment="1">
      <alignment vertical="top" wrapText="1"/>
    </xf>
    <xf numFmtId="0" fontId="23" fillId="0" borderId="0" xfId="43" applyFont="1" applyFill="1"/>
    <xf numFmtId="0" fontId="27" fillId="0" borderId="10" xfId="43" applyFont="1" applyFill="1" applyBorder="1" applyAlignment="1">
      <alignment vertical="top" wrapText="1"/>
    </xf>
    <xf numFmtId="0" fontId="5" fillId="0" borderId="0" xfId="43" applyFont="1"/>
    <xf numFmtId="0" fontId="5" fillId="0" borderId="0" xfId="43" applyFont="1" applyAlignment="1">
      <alignment horizontal="left" vertical="top"/>
    </xf>
    <xf numFmtId="0" fontId="23" fillId="0" borderId="0" xfId="43" applyFont="1" applyBorder="1"/>
    <xf numFmtId="0" fontId="5" fillId="0" borderId="0" xfId="43" applyFont="1" applyFill="1" applyBorder="1" applyAlignment="1">
      <alignment horizontal="left" vertical="top"/>
    </xf>
    <xf numFmtId="0" fontId="5" fillId="0" borderId="0" xfId="0" applyFont="1" applyAlignment="1">
      <alignment wrapText="1"/>
    </xf>
    <xf numFmtId="0" fontId="9" fillId="0" borderId="0" xfId="0" applyFont="1"/>
    <xf numFmtId="0" fontId="0" fillId="0" borderId="0" xfId="0" applyAlignment="1"/>
    <xf numFmtId="0" fontId="5" fillId="0" borderId="0" xfId="0" applyFont="1" applyBorder="1" applyAlignment="1">
      <alignment wrapText="1"/>
    </xf>
    <xf numFmtId="0" fontId="8" fillId="24" borderId="10" xfId="0" applyFont="1" applyFill="1" applyBorder="1" applyAlignment="1">
      <alignment horizontal="center" vertical="top" wrapText="1"/>
    </xf>
    <xf numFmtId="0" fontId="5" fillId="0" borderId="10" xfId="0" applyFont="1" applyBorder="1" applyAlignment="1">
      <alignment wrapText="1"/>
    </xf>
    <xf numFmtId="0" fontId="8" fillId="24" borderId="10" xfId="0" applyFont="1" applyFill="1" applyBorder="1" applyAlignment="1">
      <alignment horizontal="center" vertical="center" wrapText="1"/>
    </xf>
    <xf numFmtId="0" fontId="5" fillId="0" borderId="10" xfId="0" applyFont="1" applyFill="1" applyBorder="1" applyAlignment="1">
      <alignment wrapText="1"/>
    </xf>
    <xf numFmtId="0" fontId="34" fillId="0" borderId="0" xfId="0" applyFont="1" applyBorder="1" applyAlignment="1">
      <alignment wrapText="1"/>
    </xf>
    <xf numFmtId="0" fontId="5" fillId="0" borderId="12" xfId="0" applyFont="1" applyBorder="1" applyAlignment="1">
      <alignment horizontal="left" wrapText="1"/>
    </xf>
    <xf numFmtId="0" fontId="8" fillId="0" borderId="10" xfId="0" applyFont="1" applyBorder="1" applyAlignment="1">
      <alignment wrapText="1"/>
    </xf>
    <xf numFmtId="0" fontId="5" fillId="0" borderId="14" xfId="0" applyFont="1" applyBorder="1" applyAlignment="1">
      <alignment wrapText="1"/>
    </xf>
    <xf numFmtId="0" fontId="8" fillId="24" borderId="12" xfId="0" applyFont="1" applyFill="1" applyBorder="1" applyAlignment="1">
      <alignment wrapText="1"/>
    </xf>
    <xf numFmtId="0" fontId="8" fillId="24" borderId="16" xfId="0" applyFont="1" applyFill="1" applyBorder="1" applyAlignment="1">
      <alignment wrapText="1"/>
    </xf>
    <xf numFmtId="164" fontId="8" fillId="24" borderId="10" xfId="0" applyNumberFormat="1" applyFont="1" applyFill="1" applyBorder="1" applyAlignment="1">
      <alignment horizontal="right" wrapText="1"/>
    </xf>
    <xf numFmtId="0" fontId="0" fillId="24" borderId="0" xfId="0" applyFill="1"/>
    <xf numFmtId="0" fontId="5" fillId="24" borderId="0" xfId="0" applyFont="1" applyFill="1"/>
    <xf numFmtId="0" fontId="5" fillId="0" borderId="0" xfId="0" applyFont="1" applyFill="1" applyBorder="1" applyAlignment="1"/>
    <xf numFmtId="0" fontId="9" fillId="25" borderId="10" xfId="0" applyFont="1" applyFill="1" applyBorder="1" applyAlignment="1">
      <alignment horizontal="left" wrapText="1"/>
    </xf>
    <xf numFmtId="0" fontId="0" fillId="24" borderId="0" xfId="0" applyFill="1" applyBorder="1"/>
    <xf numFmtId="0" fontId="19" fillId="0" borderId="0" xfId="0" applyFont="1" applyFill="1" applyAlignment="1">
      <alignment horizontal="left"/>
    </xf>
    <xf numFmtId="0" fontId="5" fillId="0" borderId="19" xfId="0" applyFont="1" applyFill="1" applyBorder="1"/>
    <xf numFmtId="0" fontId="0" fillId="0" borderId="0" xfId="0" applyBorder="1"/>
    <xf numFmtId="0" fontId="8" fillId="24" borderId="20" xfId="0" applyFont="1" applyFill="1" applyBorder="1" applyAlignment="1">
      <alignment horizontal="left" wrapText="1"/>
    </xf>
    <xf numFmtId="0" fontId="5" fillId="0" borderId="0" xfId="0" applyFont="1" applyAlignment="1"/>
    <xf numFmtId="0" fontId="5" fillId="25" borderId="15" xfId="0" applyFont="1" applyFill="1" applyBorder="1" applyAlignment="1">
      <alignment wrapText="1"/>
    </xf>
    <xf numFmtId="0" fontId="46" fillId="0" borderId="0" xfId="0" applyFont="1"/>
    <xf numFmtId="0" fontId="23" fillId="0" borderId="0" xfId="0" applyFont="1"/>
    <xf numFmtId="0" fontId="23" fillId="0" borderId="0" xfId="0" applyFont="1" applyAlignment="1">
      <alignment wrapText="1"/>
    </xf>
    <xf numFmtId="0" fontId="47" fillId="0" borderId="0" xfId="0" applyFont="1" applyFill="1" applyBorder="1" applyAlignment="1">
      <alignment horizontal="left" wrapText="1"/>
    </xf>
    <xf numFmtId="0" fontId="9" fillId="25" borderId="12" xfId="0" applyFont="1" applyFill="1" applyBorder="1" applyAlignment="1">
      <alignment horizontal="left" wrapText="1"/>
    </xf>
    <xf numFmtId="0" fontId="19" fillId="25" borderId="16" xfId="0" applyFont="1" applyFill="1" applyBorder="1" applyAlignment="1">
      <alignment horizontal="left" wrapText="1" shrinkToFit="1"/>
    </xf>
    <xf numFmtId="0" fontId="19" fillId="25" borderId="17" xfId="0" applyFont="1" applyFill="1" applyBorder="1" applyAlignment="1">
      <alignment horizontal="left" wrapText="1" shrinkToFit="1"/>
    </xf>
    <xf numFmtId="0" fontId="20" fillId="25" borderId="10" xfId="0" applyFont="1" applyFill="1" applyBorder="1" applyAlignment="1">
      <alignment horizontal="left" wrapText="1" shrinkToFit="1"/>
    </xf>
    <xf numFmtId="0" fontId="5" fillId="25" borderId="10" xfId="0" applyFont="1" applyFill="1" applyBorder="1" applyAlignment="1">
      <alignment horizontal="left" wrapText="1"/>
    </xf>
    <xf numFmtId="0" fontId="19" fillId="25" borderId="10" xfId="0" applyFont="1" applyFill="1" applyBorder="1" applyAlignment="1">
      <alignment horizontal="left" wrapText="1" shrinkToFit="1"/>
    </xf>
    <xf numFmtId="164" fontId="20" fillId="25" borderId="10" xfId="0" applyNumberFormat="1" applyFont="1" applyFill="1" applyBorder="1" applyAlignment="1">
      <alignment horizontal="left" wrapText="1"/>
    </xf>
    <xf numFmtId="0" fontId="5" fillId="25" borderId="10" xfId="0" applyFont="1" applyFill="1" applyBorder="1" applyAlignment="1">
      <alignment wrapText="1"/>
    </xf>
    <xf numFmtId="0" fontId="20" fillId="25" borderId="17" xfId="0" applyFont="1" applyFill="1" applyBorder="1" applyAlignment="1">
      <alignment horizontal="left" wrapText="1" shrinkToFit="1"/>
    </xf>
    <xf numFmtId="164" fontId="20" fillId="25" borderId="10" xfId="0" applyNumberFormat="1" applyFont="1" applyFill="1" applyBorder="1" applyAlignment="1">
      <alignment horizontal="left" wrapText="1" shrinkToFit="1"/>
    </xf>
    <xf numFmtId="2" fontId="20" fillId="25" borderId="10" xfId="0" applyNumberFormat="1" applyFont="1" applyFill="1" applyBorder="1" applyAlignment="1">
      <alignment horizontal="left" wrapText="1" shrinkToFit="1"/>
    </xf>
    <xf numFmtId="0" fontId="19" fillId="25" borderId="10" xfId="0" applyFont="1" applyFill="1" applyBorder="1" applyAlignment="1">
      <alignment wrapText="1" shrinkToFit="1"/>
    </xf>
    <xf numFmtId="0" fontId="19" fillId="25" borderId="10" xfId="0" applyFont="1" applyFill="1" applyBorder="1" applyAlignment="1">
      <alignment horizontal="left" wrapText="1"/>
    </xf>
    <xf numFmtId="0" fontId="8" fillId="25" borderId="10" xfId="0" applyFont="1" applyFill="1" applyBorder="1" applyAlignment="1">
      <alignment horizontal="left" wrapText="1"/>
    </xf>
    <xf numFmtId="164" fontId="5" fillId="25" borderId="10" xfId="0" applyNumberFormat="1" applyFont="1" applyFill="1" applyBorder="1" applyAlignment="1">
      <alignment wrapText="1"/>
    </xf>
    <xf numFmtId="164" fontId="8" fillId="25" borderId="10" xfId="0" applyNumberFormat="1" applyFont="1" applyFill="1" applyBorder="1" applyAlignment="1">
      <alignment wrapText="1"/>
    </xf>
    <xf numFmtId="0" fontId="20" fillId="25" borderId="10" xfId="0" applyFont="1" applyFill="1" applyBorder="1" applyAlignment="1">
      <alignment horizontal="left" wrapText="1"/>
    </xf>
    <xf numFmtId="2" fontId="20" fillId="25" borderId="10" xfId="0" applyNumberFormat="1" applyFont="1" applyFill="1" applyBorder="1" applyAlignment="1">
      <alignment horizontal="left" wrapText="1"/>
    </xf>
    <xf numFmtId="164" fontId="20" fillId="25" borderId="10" xfId="0" applyNumberFormat="1" applyFont="1" applyFill="1" applyBorder="1" applyAlignment="1">
      <alignment horizontal="right" wrapText="1"/>
    </xf>
    <xf numFmtId="164" fontId="20" fillId="25" borderId="10" xfId="0" applyNumberFormat="1" applyFont="1" applyFill="1" applyBorder="1" applyAlignment="1">
      <alignment wrapText="1"/>
    </xf>
    <xf numFmtId="164" fontId="5" fillId="25" borderId="10" xfId="0" applyNumberFormat="1" applyFont="1" applyFill="1" applyBorder="1" applyAlignment="1">
      <alignment horizontal="right" wrapText="1"/>
    </xf>
    <xf numFmtId="164" fontId="39" fillId="25" borderId="10" xfId="0" applyNumberFormat="1" applyFont="1" applyFill="1" applyBorder="1" applyAlignment="1">
      <alignment wrapText="1"/>
    </xf>
    <xf numFmtId="2" fontId="5" fillId="25" borderId="10" xfId="0" applyNumberFormat="1" applyFont="1" applyFill="1" applyBorder="1" applyAlignment="1">
      <alignment horizontal="right" wrapText="1"/>
    </xf>
    <xf numFmtId="0" fontId="26" fillId="25" borderId="10" xfId="0" applyFont="1" applyFill="1" applyBorder="1" applyAlignment="1">
      <alignment horizontal="left" wrapText="1"/>
    </xf>
    <xf numFmtId="0" fontId="16" fillId="25" borderId="10" xfId="0" applyFont="1" applyFill="1" applyBorder="1" applyAlignment="1">
      <alignment horizontal="left" wrapText="1"/>
    </xf>
    <xf numFmtId="0" fontId="5" fillId="0" borderId="22" xfId="0" applyFont="1" applyFill="1" applyBorder="1" applyAlignment="1">
      <alignment horizontal="right" wrapText="1"/>
    </xf>
    <xf numFmtId="0" fontId="24" fillId="24" borderId="10" xfId="0" applyFont="1" applyFill="1" applyBorder="1" applyAlignment="1">
      <alignment wrapText="1"/>
    </xf>
    <xf numFmtId="0" fontId="24" fillId="24" borderId="10" xfId="0" applyFont="1" applyFill="1" applyBorder="1" applyAlignment="1">
      <alignment vertical="center" wrapText="1"/>
    </xf>
    <xf numFmtId="0" fontId="24" fillId="24" borderId="10" xfId="0" applyFont="1" applyFill="1" applyBorder="1" applyAlignment="1">
      <alignment horizontal="left" wrapText="1"/>
    </xf>
    <xf numFmtId="0" fontId="24" fillId="24" borderId="10" xfId="0" applyFont="1" applyFill="1" applyBorder="1" applyAlignment="1">
      <alignment horizontal="left" vertical="top" wrapText="1"/>
    </xf>
    <xf numFmtId="0" fontId="46" fillId="0" borderId="10" xfId="0" applyFont="1" applyBorder="1" applyAlignment="1">
      <alignment horizontal="left" vertical="top" wrapText="1"/>
    </xf>
    <xf numFmtId="0" fontId="23" fillId="0" borderId="10" xfId="0" applyFont="1" applyBorder="1" applyAlignment="1">
      <alignment horizontal="left" vertical="top" wrapText="1"/>
    </xf>
    <xf numFmtId="0" fontId="23" fillId="0" borderId="10" xfId="0" applyFont="1" applyBorder="1" applyAlignment="1">
      <alignment vertical="top" wrapText="1"/>
    </xf>
    <xf numFmtId="0" fontId="24" fillId="24" borderId="10" xfId="0" applyFont="1" applyFill="1" applyBorder="1" applyAlignment="1">
      <alignment horizontal="left" vertical="center" wrapText="1"/>
    </xf>
    <xf numFmtId="0" fontId="46" fillId="0" borderId="10" xfId="0" applyFont="1" applyBorder="1" applyAlignment="1">
      <alignment vertical="top" wrapText="1"/>
    </xf>
    <xf numFmtId="0" fontId="23" fillId="0" borderId="10" xfId="0" applyFont="1" applyFill="1" applyBorder="1" applyAlignment="1">
      <alignment vertical="top" wrapText="1"/>
    </xf>
    <xf numFmtId="0" fontId="6" fillId="25" borderId="0" xfId="0" applyFont="1" applyFill="1" applyBorder="1" applyAlignment="1">
      <alignment horizontal="center" vertical="center" wrapText="1"/>
    </xf>
    <xf numFmtId="0" fontId="8" fillId="24" borderId="16" xfId="0" applyFont="1" applyFill="1" applyBorder="1" applyAlignment="1">
      <alignment vertical="top" wrapText="1"/>
    </xf>
    <xf numFmtId="0" fontId="8" fillId="24" borderId="21" xfId="0" applyFont="1" applyFill="1" applyBorder="1" applyAlignment="1">
      <alignment vertical="top" wrapText="1"/>
    </xf>
    <xf numFmtId="0" fontId="5" fillId="24" borderId="17" xfId="0" applyFont="1" applyFill="1" applyBorder="1" applyAlignment="1">
      <alignment vertical="top" wrapText="1"/>
    </xf>
    <xf numFmtId="0" fontId="5" fillId="26" borderId="0" xfId="0" applyFont="1" applyFill="1"/>
    <xf numFmtId="0" fontId="0" fillId="26" borderId="0" xfId="0" applyFill="1"/>
    <xf numFmtId="0" fontId="24" fillId="0" borderId="0" xfId="0" applyFont="1"/>
    <xf numFmtId="0" fontId="8" fillId="0" borderId="0" xfId="0" applyFont="1" applyFill="1" applyBorder="1" applyAlignment="1">
      <alignment wrapText="1"/>
    </xf>
    <xf numFmtId="0" fontId="0" fillId="0" borderId="24" xfId="0" applyBorder="1"/>
    <xf numFmtId="0" fontId="0" fillId="25" borderId="0" xfId="0" applyFill="1"/>
    <xf numFmtId="0" fontId="5" fillId="0" borderId="0" xfId="0" applyFont="1" applyAlignment="1">
      <alignment horizontal="left"/>
    </xf>
    <xf numFmtId="0" fontId="5" fillId="24" borderId="16" xfId="0" applyFont="1" applyFill="1" applyBorder="1" applyAlignment="1">
      <alignment wrapText="1"/>
    </xf>
    <xf numFmtId="0" fontId="5" fillId="24" borderId="17" xfId="0" applyFont="1" applyFill="1" applyBorder="1" applyAlignment="1">
      <alignment wrapText="1"/>
    </xf>
    <xf numFmtId="0" fontId="20" fillId="25" borderId="12" xfId="0" applyFont="1" applyFill="1" applyBorder="1" applyAlignment="1">
      <alignment horizontal="left" wrapText="1" shrinkToFit="1"/>
    </xf>
    <xf numFmtId="0" fontId="5" fillId="24" borderId="12" xfId="0" applyFont="1" applyFill="1" applyBorder="1" applyAlignment="1">
      <alignment wrapText="1"/>
    </xf>
    <xf numFmtId="0" fontId="5" fillId="24" borderId="21" xfId="0" applyFont="1" applyFill="1" applyBorder="1" applyAlignment="1">
      <alignment wrapText="1"/>
    </xf>
    <xf numFmtId="0" fontId="5" fillId="24" borderId="25" xfId="0" applyFont="1" applyFill="1" applyBorder="1" applyAlignment="1">
      <alignment wrapText="1"/>
    </xf>
    <xf numFmtId="0" fontId="5" fillId="24" borderId="10" xfId="0" applyFont="1" applyFill="1" applyBorder="1" applyAlignment="1">
      <alignment horizontal="left" wrapText="1"/>
    </xf>
    <xf numFmtId="0" fontId="5" fillId="24" borderId="23" xfId="0" applyFont="1" applyFill="1" applyBorder="1" applyAlignment="1">
      <alignment wrapText="1"/>
    </xf>
    <xf numFmtId="0" fontId="40" fillId="25" borderId="20" xfId="0" applyFont="1" applyFill="1" applyBorder="1" applyAlignment="1">
      <alignment wrapText="1"/>
    </xf>
    <xf numFmtId="0" fontId="40" fillId="25" borderId="26" xfId="0" applyFont="1" applyFill="1" applyBorder="1" applyAlignment="1">
      <alignment wrapText="1"/>
    </xf>
    <xf numFmtId="0" fontId="5" fillId="25" borderId="29" xfId="0" applyFont="1" applyFill="1" applyBorder="1" applyAlignment="1">
      <alignment wrapText="1"/>
    </xf>
    <xf numFmtId="0" fontId="9" fillId="0" borderId="0" xfId="0" applyFont="1" applyAlignment="1">
      <alignment wrapText="1"/>
    </xf>
    <xf numFmtId="0" fontId="5" fillId="25" borderId="30" xfId="0" applyFont="1" applyFill="1" applyBorder="1" applyAlignment="1">
      <alignment wrapText="1"/>
    </xf>
    <xf numFmtId="0" fontId="9" fillId="25" borderId="0" xfId="0" applyFont="1" applyFill="1" applyBorder="1" applyAlignment="1">
      <alignment horizontal="left" wrapText="1"/>
    </xf>
    <xf numFmtId="0" fontId="34" fillId="0" borderId="0" xfId="0" applyFont="1" applyFill="1" applyBorder="1" applyAlignment="1">
      <alignment wrapText="1"/>
    </xf>
    <xf numFmtId="164" fontId="20" fillId="25" borderId="0" xfId="0" applyNumberFormat="1" applyFont="1" applyFill="1" applyBorder="1" applyAlignment="1">
      <alignment horizontal="left" wrapText="1"/>
    </xf>
    <xf numFmtId="0" fontId="5" fillId="0" borderId="31" xfId="0" applyFont="1" applyBorder="1"/>
    <xf numFmtId="0" fontId="24" fillId="24" borderId="12" xfId="0" applyFont="1" applyFill="1" applyBorder="1" applyAlignment="1">
      <alignment wrapText="1"/>
    </xf>
    <xf numFmtId="0" fontId="5" fillId="0" borderId="12" xfId="0" applyFont="1" applyBorder="1" applyAlignment="1">
      <alignment wrapText="1"/>
    </xf>
    <xf numFmtId="0" fontId="11" fillId="0" borderId="12" xfId="0" applyFont="1" applyBorder="1" applyAlignment="1">
      <alignment wrapText="1"/>
    </xf>
    <xf numFmtId="0" fontId="10" fillId="0" borderId="12" xfId="0" applyFont="1" applyBorder="1" applyAlignment="1">
      <alignment wrapText="1"/>
    </xf>
    <xf numFmtId="0" fontId="24" fillId="24" borderId="0" xfId="0" applyFont="1" applyFill="1" applyBorder="1" applyAlignment="1">
      <alignment vertical="center" wrapText="1"/>
    </xf>
    <xf numFmtId="0" fontId="24" fillId="24" borderId="0" xfId="0" applyFont="1" applyFill="1" applyBorder="1" applyAlignment="1">
      <alignment wrapText="1"/>
    </xf>
    <xf numFmtId="0" fontId="42" fillId="24" borderId="0" xfId="0" applyFont="1" applyFill="1" applyBorder="1" applyAlignment="1">
      <alignment wrapText="1"/>
    </xf>
    <xf numFmtId="0" fontId="5" fillId="24" borderId="0" xfId="0" applyFont="1" applyFill="1" applyBorder="1" applyAlignment="1">
      <alignment wrapText="1"/>
    </xf>
    <xf numFmtId="0" fontId="16" fillId="25" borderId="12" xfId="0" applyFont="1" applyFill="1" applyBorder="1" applyAlignment="1">
      <alignment horizontal="left" wrapText="1"/>
    </xf>
    <xf numFmtId="0" fontId="5" fillId="27" borderId="27" xfId="0" applyFont="1" applyFill="1" applyBorder="1" applyAlignment="1">
      <alignment horizontal="left" wrapText="1"/>
    </xf>
    <xf numFmtId="0" fontId="7" fillId="27" borderId="18" xfId="0" applyFont="1" applyFill="1" applyBorder="1" applyAlignment="1">
      <alignment horizontal="center" wrapText="1"/>
    </xf>
    <xf numFmtId="0" fontId="24" fillId="27" borderId="27" xfId="0" applyFont="1" applyFill="1" applyBorder="1" applyAlignment="1">
      <alignment horizontal="left" wrapText="1"/>
    </xf>
    <xf numFmtId="0" fontId="24" fillId="27" borderId="27" xfId="0" applyNumberFormat="1" applyFont="1" applyFill="1" applyBorder="1" applyAlignment="1">
      <alignment horizontal="left" wrapText="1"/>
    </xf>
    <xf numFmtId="0" fontId="5" fillId="27" borderId="0" xfId="0" applyFont="1" applyFill="1" applyBorder="1" applyAlignment="1">
      <alignment horizontal="left" wrapText="1"/>
    </xf>
    <xf numFmtId="0" fontId="5" fillId="27" borderId="27" xfId="0" applyNumberFormat="1" applyFont="1" applyFill="1" applyBorder="1" applyAlignment="1">
      <alignment horizontal="left" wrapText="1"/>
    </xf>
    <xf numFmtId="0" fontId="8" fillId="27" borderId="27" xfId="0" applyFont="1" applyFill="1" applyBorder="1" applyAlignment="1">
      <alignment horizontal="left" wrapText="1"/>
    </xf>
    <xf numFmtId="0" fontId="8" fillId="27" borderId="27" xfId="0" applyNumberFormat="1" applyFont="1" applyFill="1" applyBorder="1" applyAlignment="1">
      <alignment horizontal="left" wrapText="1"/>
    </xf>
    <xf numFmtId="0" fontId="5" fillId="24" borderId="0" xfId="0" applyFont="1" applyFill="1" applyAlignment="1">
      <alignment horizontal="left"/>
    </xf>
    <xf numFmtId="164" fontId="5" fillId="0" borderId="0" xfId="0" applyNumberFormat="1" applyFont="1" applyFill="1" applyAlignment="1">
      <alignment horizontal="right"/>
    </xf>
    <xf numFmtId="164" fontId="5" fillId="25" borderId="10" xfId="0" applyNumberFormat="1" applyFont="1" applyFill="1" applyBorder="1" applyAlignment="1">
      <alignment horizontal="right"/>
    </xf>
    <xf numFmtId="0" fontId="5" fillId="0" borderId="10" xfId="0" applyFont="1" applyBorder="1"/>
    <xf numFmtId="0" fontId="8" fillId="0" borderId="0" xfId="0" applyFont="1"/>
    <xf numFmtId="0" fontId="8" fillId="24" borderId="0" xfId="0" applyFont="1" applyFill="1" applyBorder="1" applyAlignment="1">
      <alignment wrapText="1"/>
    </xf>
    <xf numFmtId="0" fontId="8" fillId="25" borderId="16" xfId="0" applyFont="1" applyFill="1" applyBorder="1" applyAlignment="1">
      <alignment horizontal="left" wrapText="1"/>
    </xf>
    <xf numFmtId="0" fontId="34" fillId="24" borderId="0" xfId="0" applyFont="1" applyFill="1" applyBorder="1" applyAlignment="1">
      <alignment wrapText="1"/>
    </xf>
    <xf numFmtId="0" fontId="8" fillId="24" borderId="0" xfId="0" applyFont="1" applyFill="1"/>
    <xf numFmtId="0" fontId="69" fillId="28" borderId="33" xfId="0" applyFont="1" applyFill="1" applyBorder="1" applyAlignment="1">
      <alignment horizontal="center" wrapText="1"/>
    </xf>
    <xf numFmtId="0" fontId="69" fillId="28" borderId="34" xfId="0" applyFont="1" applyFill="1" applyBorder="1" applyAlignment="1">
      <alignment horizontal="center" wrapText="1"/>
    </xf>
    <xf numFmtId="0" fontId="19" fillId="0" borderId="35" xfId="0" applyFont="1" applyBorder="1" applyAlignment="1">
      <alignment wrapText="1"/>
    </xf>
    <xf numFmtId="0" fontId="20" fillId="0" borderId="35" xfId="0" applyFont="1" applyBorder="1" applyAlignment="1">
      <alignment wrapText="1"/>
    </xf>
    <xf numFmtId="0" fontId="19" fillId="0" borderId="36" xfId="0" applyFont="1" applyBorder="1" applyAlignment="1">
      <alignment wrapText="1"/>
    </xf>
    <xf numFmtId="0" fontId="20" fillId="0" borderId="37" xfId="0" applyFont="1" applyBorder="1" applyAlignment="1">
      <alignment wrapText="1"/>
    </xf>
    <xf numFmtId="0" fontId="20" fillId="0" borderId="36" xfId="0" applyFont="1" applyBorder="1" applyAlignment="1">
      <alignment wrapText="1"/>
    </xf>
    <xf numFmtId="0" fontId="20" fillId="0" borderId="38" xfId="0" applyFont="1" applyBorder="1" applyAlignment="1">
      <alignment wrapText="1"/>
    </xf>
    <xf numFmtId="0" fontId="19" fillId="0" borderId="39" xfId="0" applyFont="1" applyBorder="1" applyAlignment="1">
      <alignment wrapText="1"/>
    </xf>
    <xf numFmtId="0" fontId="19" fillId="0" borderId="40" xfId="0" applyFont="1" applyBorder="1" applyAlignment="1">
      <alignment wrapText="1"/>
    </xf>
    <xf numFmtId="0" fontId="20" fillId="0" borderId="0" xfId="0" applyFont="1"/>
    <xf numFmtId="0" fontId="25" fillId="0" borderId="0" xfId="0" applyFont="1"/>
    <xf numFmtId="0" fontId="19" fillId="28" borderId="33" xfId="0" applyFont="1" applyFill="1" applyBorder="1" applyAlignment="1">
      <alignment horizontal="center" wrapText="1"/>
    </xf>
    <xf numFmtId="0" fontId="19" fillId="28" borderId="34" xfId="0" applyFont="1" applyFill="1" applyBorder="1" applyAlignment="1">
      <alignment horizontal="center" wrapText="1"/>
    </xf>
    <xf numFmtId="49" fontId="7" fillId="29" borderId="41" xfId="0" applyNumberFormat="1" applyFont="1" applyFill="1" applyBorder="1" applyAlignment="1">
      <alignment wrapText="1"/>
    </xf>
    <xf numFmtId="0" fontId="69" fillId="28" borderId="42" xfId="0" applyFont="1" applyFill="1" applyBorder="1" applyAlignment="1">
      <alignment horizontal="center" wrapText="1"/>
    </xf>
    <xf numFmtId="0" fontId="19" fillId="28" borderId="42" xfId="0" applyFont="1" applyFill="1" applyBorder="1" applyAlignment="1">
      <alignment horizontal="center" wrapText="1"/>
    </xf>
    <xf numFmtId="0" fontId="20" fillId="30" borderId="21" xfId="0" applyFont="1" applyFill="1" applyBorder="1" applyAlignment="1">
      <alignment wrapText="1"/>
    </xf>
    <xf numFmtId="0" fontId="20" fillId="30" borderId="21" xfId="0" applyFont="1" applyFill="1" applyBorder="1" applyAlignment="1">
      <alignment vertical="top" wrapText="1"/>
    </xf>
    <xf numFmtId="0" fontId="19" fillId="30" borderId="21" xfId="0" applyFont="1" applyFill="1" applyBorder="1" applyAlignment="1">
      <alignment horizontal="center" wrapText="1"/>
    </xf>
    <xf numFmtId="0" fontId="69" fillId="30" borderId="21" xfId="0" applyFont="1" applyFill="1" applyBorder="1" applyAlignment="1">
      <alignment horizontal="center" wrapText="1"/>
    </xf>
    <xf numFmtId="0" fontId="7" fillId="29" borderId="0" xfId="0" applyFont="1" applyFill="1" applyBorder="1" applyAlignment="1">
      <alignment horizontal="left" vertical="top" wrapText="1"/>
    </xf>
    <xf numFmtId="0" fontId="7" fillId="29" borderId="36" xfId="0" applyFont="1" applyFill="1" applyBorder="1" applyAlignment="1">
      <alignment horizontal="left" vertical="top" wrapText="1"/>
    </xf>
    <xf numFmtId="0" fontId="5" fillId="30" borderId="21" xfId="0" applyFont="1" applyFill="1" applyBorder="1"/>
    <xf numFmtId="49" fontId="29" fillId="0" borderId="24" xfId="0" applyNumberFormat="1" applyFont="1" applyBorder="1" applyAlignment="1">
      <alignment wrapText="1"/>
    </xf>
    <xf numFmtId="49" fontId="29" fillId="0" borderId="0" xfId="0" applyNumberFormat="1" applyFont="1" applyAlignment="1">
      <alignment wrapText="1"/>
    </xf>
    <xf numFmtId="0" fontId="26" fillId="31" borderId="43" xfId="0" applyFont="1" applyFill="1" applyBorder="1" applyAlignment="1">
      <alignment vertical="top" wrapText="1"/>
    </xf>
    <xf numFmtId="0" fontId="70" fillId="0" borderId="37" xfId="0" applyFont="1" applyBorder="1" applyAlignment="1">
      <alignment vertical="top" wrapText="1"/>
    </xf>
    <xf numFmtId="0" fontId="72" fillId="31" borderId="44" xfId="0" applyFont="1" applyFill="1" applyBorder="1" applyAlignment="1">
      <alignment vertical="top" wrapText="1"/>
    </xf>
    <xf numFmtId="0" fontId="72" fillId="31" borderId="45" xfId="0" applyFont="1" applyFill="1" applyBorder="1" applyAlignment="1">
      <alignment vertical="top" wrapText="1"/>
    </xf>
    <xf numFmtId="0" fontId="71" fillId="0" borderId="33" xfId="0" applyFont="1" applyBorder="1" applyAlignment="1">
      <alignment vertical="top" wrapText="1"/>
    </xf>
    <xf numFmtId="0" fontId="70" fillId="0" borderId="46" xfId="0" applyFont="1" applyBorder="1" applyAlignment="1">
      <alignment vertical="top" wrapText="1"/>
    </xf>
    <xf numFmtId="0" fontId="70" fillId="0" borderId="36" xfId="0" applyFont="1" applyBorder="1" applyAlignment="1">
      <alignment vertical="top" wrapText="1"/>
    </xf>
    <xf numFmtId="0" fontId="71" fillId="0" borderId="47" xfId="0" applyFont="1" applyBorder="1" applyAlignment="1">
      <alignment vertical="top" wrapText="1"/>
    </xf>
    <xf numFmtId="0" fontId="5" fillId="0" borderId="35" xfId="0" applyFont="1" applyBorder="1" applyAlignment="1">
      <alignment wrapText="1"/>
    </xf>
    <xf numFmtId="0" fontId="70" fillId="0" borderId="44" xfId="0" applyFont="1" applyBorder="1" applyAlignment="1">
      <alignment vertical="top" wrapText="1"/>
    </xf>
    <xf numFmtId="49" fontId="7" fillId="0" borderId="0" xfId="0" applyNumberFormat="1" applyFont="1" applyAlignment="1">
      <alignment wrapText="1"/>
    </xf>
    <xf numFmtId="0" fontId="5" fillId="0" borderId="38" xfId="0" applyFont="1" applyBorder="1" applyAlignment="1">
      <alignment wrapText="1"/>
    </xf>
    <xf numFmtId="0" fontId="70" fillId="0" borderId="45" xfId="0" applyFont="1" applyBorder="1" applyAlignment="1">
      <alignment vertical="top" wrapText="1"/>
    </xf>
    <xf numFmtId="0" fontId="70" fillId="30" borderId="37" xfId="0" applyFont="1" applyFill="1" applyBorder="1" applyAlignment="1">
      <alignment vertical="top" wrapText="1"/>
    </xf>
    <xf numFmtId="0" fontId="70" fillId="30" borderId="46" xfId="0" applyFont="1" applyFill="1" applyBorder="1" applyAlignment="1">
      <alignment vertical="top" wrapText="1"/>
    </xf>
    <xf numFmtId="0" fontId="70" fillId="30" borderId="44" xfId="0" applyFont="1" applyFill="1" applyBorder="1" applyAlignment="1">
      <alignment vertical="top" wrapText="1"/>
    </xf>
    <xf numFmtId="0" fontId="5" fillId="0" borderId="36" xfId="0" applyFont="1" applyBorder="1" applyAlignment="1">
      <alignment wrapText="1"/>
    </xf>
    <xf numFmtId="0" fontId="5" fillId="0" borderId="37" xfId="0" applyFont="1" applyBorder="1" applyAlignment="1">
      <alignment wrapText="1"/>
    </xf>
    <xf numFmtId="0" fontId="72" fillId="31" borderId="36" xfId="0" applyFont="1" applyFill="1" applyBorder="1" applyAlignment="1">
      <alignment vertical="top" wrapText="1"/>
    </xf>
    <xf numFmtId="0" fontId="72" fillId="31" borderId="47" xfId="0" applyFont="1" applyFill="1" applyBorder="1" applyAlignment="1">
      <alignment vertical="top" wrapText="1"/>
    </xf>
    <xf numFmtId="49" fontId="29" fillId="0" borderId="0" xfId="0" applyNumberFormat="1" applyFont="1" applyFill="1" applyBorder="1" applyAlignment="1">
      <alignment wrapText="1"/>
    </xf>
    <xf numFmtId="0" fontId="26" fillId="0" borderId="0" xfId="0" applyFont="1" applyFill="1" applyBorder="1" applyAlignment="1">
      <alignment vertical="top" wrapText="1"/>
    </xf>
    <xf numFmtId="0" fontId="70" fillId="0" borderId="0" xfId="0" applyFont="1" applyFill="1" applyBorder="1" applyAlignment="1">
      <alignment vertical="top" wrapText="1"/>
    </xf>
    <xf numFmtId="0" fontId="71" fillId="0" borderId="0" xfId="0" applyFont="1" applyFill="1" applyBorder="1" applyAlignment="1">
      <alignment vertical="top" wrapText="1"/>
    </xf>
    <xf numFmtId="0" fontId="29" fillId="0" borderId="0" xfId="0" applyFont="1"/>
    <xf numFmtId="0" fontId="8" fillId="27" borderId="12" xfId="0" applyFont="1" applyFill="1" applyBorder="1" applyAlignment="1">
      <alignment wrapText="1"/>
    </xf>
    <xf numFmtId="0" fontId="8" fillId="27" borderId="12" xfId="0" applyFont="1" applyFill="1" applyBorder="1" applyAlignment="1">
      <alignment horizontal="left" wrapText="1"/>
    </xf>
    <xf numFmtId="0" fontId="14" fillId="25" borderId="12" xfId="0" applyFont="1" applyFill="1" applyBorder="1" applyAlignment="1">
      <alignment horizontal="left" wrapText="1" shrinkToFit="1"/>
    </xf>
    <xf numFmtId="164" fontId="14" fillId="25" borderId="10" xfId="0" applyNumberFormat="1" applyFont="1" applyFill="1" applyBorder="1" applyAlignment="1">
      <alignment horizontal="left" wrapText="1"/>
    </xf>
    <xf numFmtId="164" fontId="14" fillId="25" borderId="0" xfId="0" applyNumberFormat="1" applyFont="1" applyFill="1" applyBorder="1" applyAlignment="1">
      <alignment horizontal="left" wrapText="1"/>
    </xf>
    <xf numFmtId="2" fontId="14" fillId="25" borderId="10" xfId="0" applyNumberFormat="1" applyFont="1" applyFill="1" applyBorder="1" applyAlignment="1">
      <alignment horizontal="left" wrapText="1"/>
    </xf>
    <xf numFmtId="0" fontId="14" fillId="25" borderId="10" xfId="0" applyFont="1" applyFill="1" applyBorder="1" applyAlignment="1">
      <alignment wrapText="1"/>
    </xf>
    <xf numFmtId="2" fontId="14" fillId="24" borderId="0" xfId="0" applyNumberFormat="1" applyFont="1" applyFill="1" applyAlignment="1">
      <alignment horizontal="left"/>
    </xf>
    <xf numFmtId="2" fontId="14" fillId="0" borderId="0" xfId="0" applyNumberFormat="1" applyFont="1" applyAlignment="1">
      <alignment horizontal="left"/>
    </xf>
    <xf numFmtId="0" fontId="14" fillId="25" borderId="10" xfId="0" applyFont="1" applyFill="1" applyBorder="1" applyAlignment="1">
      <alignment horizontal="left" wrapText="1" shrinkToFit="1"/>
    </xf>
    <xf numFmtId="164" fontId="14" fillId="25" borderId="10" xfId="0" applyNumberFormat="1" applyFont="1" applyFill="1" applyBorder="1" applyAlignment="1">
      <alignment horizontal="left" wrapText="1" shrinkToFit="1"/>
    </xf>
    <xf numFmtId="2" fontId="14" fillId="25" borderId="12" xfId="0" applyNumberFormat="1" applyFont="1" applyFill="1" applyBorder="1" applyAlignment="1">
      <alignment horizontal="left" wrapText="1" shrinkToFit="1"/>
    </xf>
    <xf numFmtId="0" fontId="14" fillId="25" borderId="10" xfId="0" applyFont="1" applyFill="1" applyBorder="1" applyAlignment="1">
      <alignment horizontal="left" wrapText="1"/>
    </xf>
    <xf numFmtId="2" fontId="19" fillId="25" borderId="10" xfId="0" applyNumberFormat="1" applyFont="1" applyFill="1" applyBorder="1" applyAlignment="1">
      <alignment horizontal="left" wrapText="1"/>
    </xf>
    <xf numFmtId="0" fontId="0" fillId="0" borderId="33" xfId="0" applyFill="1" applyBorder="1"/>
    <xf numFmtId="0" fontId="5" fillId="0" borderId="50" xfId="0" applyFont="1" applyBorder="1" applyAlignment="1">
      <alignment wrapText="1"/>
    </xf>
    <xf numFmtId="0" fontId="106" fillId="25" borderId="39" xfId="0" applyFont="1" applyFill="1" applyBorder="1"/>
    <xf numFmtId="0" fontId="0" fillId="35" borderId="0" xfId="0" applyFill="1"/>
    <xf numFmtId="164" fontId="14" fillId="25" borderId="10" xfId="0" applyNumberFormat="1" applyFont="1" applyFill="1" applyBorder="1" applyAlignment="1">
      <alignment wrapText="1"/>
    </xf>
    <xf numFmtId="0" fontId="108" fillId="0" borderId="0" xfId="0" applyFont="1" applyBorder="1" applyAlignment="1">
      <alignment horizontal="center" vertical="center" wrapText="1"/>
    </xf>
    <xf numFmtId="0" fontId="108" fillId="0" borderId="0" xfId="0" applyFont="1" applyBorder="1" applyAlignment="1">
      <alignment vertical="center" wrapText="1"/>
    </xf>
    <xf numFmtId="164" fontId="14" fillId="25" borderId="16" xfId="0" applyNumberFormat="1" applyFont="1" applyFill="1" applyBorder="1" applyAlignment="1">
      <alignment wrapText="1"/>
    </xf>
    <xf numFmtId="0" fontId="5" fillId="0" borderId="0" xfId="39"/>
    <xf numFmtId="0" fontId="5" fillId="0" borderId="0" xfId="0" applyFont="1" applyFill="1" applyAlignment="1">
      <alignment wrapText="1"/>
    </xf>
    <xf numFmtId="0" fontId="14" fillId="0" borderId="37" xfId="0" applyFont="1" applyBorder="1" applyAlignment="1">
      <alignment wrapText="1"/>
    </xf>
    <xf numFmtId="0" fontId="109" fillId="0" borderId="10" xfId="0" applyFont="1" applyBorder="1" applyAlignment="1">
      <alignment wrapText="1"/>
    </xf>
    <xf numFmtId="0" fontId="109" fillId="0" borderId="10" xfId="0" applyFont="1" applyBorder="1"/>
    <xf numFmtId="0" fontId="0" fillId="37" borderId="0" xfId="0" applyFill="1"/>
    <xf numFmtId="0" fontId="5" fillId="35" borderId="0" xfId="0" applyFont="1" applyFill="1"/>
    <xf numFmtId="0" fontId="19" fillId="25" borderId="17" xfId="0" applyFont="1" applyFill="1" applyBorder="1" applyAlignment="1">
      <alignment wrapText="1" shrinkToFit="1"/>
    </xf>
    <xf numFmtId="0" fontId="5" fillId="36" borderId="10" xfId="0" applyFont="1" applyFill="1" applyBorder="1" applyAlignment="1">
      <alignment wrapText="1"/>
    </xf>
    <xf numFmtId="0" fontId="14" fillId="25" borderId="23" xfId="0" applyFont="1" applyFill="1" applyBorder="1" applyAlignment="1">
      <alignment horizontal="left" wrapText="1"/>
    </xf>
    <xf numFmtId="2" fontId="14" fillId="25" borderId="10" xfId="0" applyNumberFormat="1" applyFont="1" applyFill="1" applyBorder="1" applyAlignment="1">
      <alignment wrapText="1"/>
    </xf>
    <xf numFmtId="164" fontId="14" fillId="25" borderId="17" xfId="0" applyNumberFormat="1" applyFont="1" applyFill="1" applyBorder="1" applyAlignment="1">
      <alignment wrapText="1"/>
    </xf>
    <xf numFmtId="164" fontId="5" fillId="25" borderId="12" xfId="0" applyNumberFormat="1" applyFont="1" applyFill="1" applyBorder="1" applyAlignment="1">
      <alignment horizontal="right" wrapText="1"/>
    </xf>
    <xf numFmtId="0" fontId="8" fillId="24" borderId="78" xfId="0" applyFont="1" applyFill="1" applyBorder="1" applyAlignment="1">
      <alignment wrapText="1"/>
    </xf>
    <xf numFmtId="0" fontId="5" fillId="36" borderId="16" xfId="0" applyFont="1" applyFill="1" applyBorder="1" applyAlignment="1">
      <alignment wrapText="1"/>
    </xf>
    <xf numFmtId="0" fontId="5" fillId="38" borderId="10" xfId="0" applyFont="1" applyFill="1" applyBorder="1" applyAlignment="1">
      <alignment wrapText="1"/>
    </xf>
    <xf numFmtId="0" fontId="5" fillId="36" borderId="17" xfId="0" applyFont="1" applyFill="1" applyBorder="1" applyAlignment="1">
      <alignment wrapText="1"/>
    </xf>
    <xf numFmtId="0" fontId="5" fillId="36" borderId="12" xfId="0" applyFont="1" applyFill="1" applyBorder="1" applyAlignment="1">
      <alignment wrapText="1"/>
    </xf>
    <xf numFmtId="0" fontId="14" fillId="25" borderId="17" xfId="0" applyFont="1" applyFill="1" applyBorder="1" applyAlignment="1">
      <alignment horizontal="left" wrapText="1"/>
    </xf>
    <xf numFmtId="0" fontId="24" fillId="27" borderId="18" xfId="0" applyNumberFormat="1" applyFont="1" applyFill="1" applyBorder="1" applyAlignment="1">
      <alignment horizontal="left" wrapText="1"/>
    </xf>
    <xf numFmtId="0" fontId="5" fillId="27" borderId="18" xfId="0" applyNumberFormat="1" applyFont="1" applyFill="1" applyBorder="1" applyAlignment="1">
      <alignment horizontal="left" wrapText="1"/>
    </xf>
    <xf numFmtId="0" fontId="104" fillId="0" borderId="0" xfId="0" applyFont="1" applyFill="1" applyAlignment="1">
      <alignment wrapText="1"/>
    </xf>
    <xf numFmtId="164" fontId="8" fillId="24" borderId="16" xfId="0" applyNumberFormat="1" applyFont="1" applyFill="1" applyBorder="1" applyAlignment="1">
      <alignment horizontal="center" wrapText="1"/>
    </xf>
    <xf numFmtId="164" fontId="8" fillId="24" borderId="10" xfId="0" applyNumberFormat="1" applyFont="1" applyFill="1" applyBorder="1" applyAlignment="1">
      <alignment horizontal="center" wrapText="1"/>
    </xf>
    <xf numFmtId="0" fontId="14" fillId="38" borderId="10" xfId="0" applyFont="1" applyFill="1" applyBorder="1" applyAlignment="1">
      <alignment horizontal="left" wrapText="1"/>
    </xf>
    <xf numFmtId="0" fontId="9" fillId="36" borderId="10" xfId="0" applyFont="1" applyFill="1" applyBorder="1" applyAlignment="1">
      <alignment wrapText="1"/>
    </xf>
    <xf numFmtId="0" fontId="8" fillId="0" borderId="10" xfId="0" applyFont="1" applyBorder="1"/>
    <xf numFmtId="0" fontId="8" fillId="0" borderId="10" xfId="0" applyFont="1" applyBorder="1" applyAlignment="1">
      <alignment horizontal="center"/>
    </xf>
    <xf numFmtId="0" fontId="8" fillId="0" borderId="17" xfId="0" applyFont="1" applyBorder="1" applyAlignment="1">
      <alignment wrapText="1"/>
    </xf>
    <xf numFmtId="0" fontId="8" fillId="0" borderId="17" xfId="0" applyFont="1" applyBorder="1" applyAlignment="1">
      <alignment horizontal="center"/>
    </xf>
    <xf numFmtId="0" fontId="5" fillId="41" borderId="23" xfId="0" applyFont="1" applyFill="1" applyBorder="1" applyAlignment="1">
      <alignment horizontal="center"/>
    </xf>
    <xf numFmtId="0" fontId="8" fillId="0" borderId="14" xfId="0" applyFont="1" applyBorder="1" applyAlignment="1">
      <alignment wrapText="1"/>
    </xf>
    <xf numFmtId="0" fontId="8" fillId="0" borderId="14" xfId="0" applyFont="1" applyBorder="1" applyAlignment="1">
      <alignment horizontal="center"/>
    </xf>
    <xf numFmtId="0" fontId="5" fillId="41" borderId="50" xfId="0" applyFont="1" applyFill="1" applyBorder="1" applyAlignment="1">
      <alignment horizontal="center"/>
    </xf>
    <xf numFmtId="0" fontId="8" fillId="0" borderId="52" xfId="0" applyFont="1" applyBorder="1" applyAlignment="1">
      <alignment wrapText="1"/>
    </xf>
    <xf numFmtId="0" fontId="8" fillId="0" borderId="52" xfId="0" applyFont="1" applyBorder="1" applyAlignment="1">
      <alignment horizontal="center"/>
    </xf>
    <xf numFmtId="0" fontId="5" fillId="41" borderId="53" xfId="0" applyFont="1" applyFill="1" applyBorder="1" applyAlignment="1">
      <alignment horizontal="center"/>
    </xf>
    <xf numFmtId="0" fontId="5" fillId="41" borderId="12" xfId="0" applyFont="1" applyFill="1" applyBorder="1" applyAlignment="1">
      <alignment horizontal="center"/>
    </xf>
    <xf numFmtId="0" fontId="5" fillId="39" borderId="20" xfId="0" applyFont="1" applyFill="1" applyBorder="1" applyAlignment="1">
      <alignment horizontal="center"/>
    </xf>
    <xf numFmtId="0" fontId="5" fillId="0" borderId="12" xfId="0" applyFont="1" applyBorder="1"/>
    <xf numFmtId="0" fontId="5" fillId="0" borderId="25" xfId="0" applyFont="1" applyBorder="1"/>
    <xf numFmtId="0" fontId="5" fillId="0" borderId="23" xfId="0" applyFont="1" applyBorder="1"/>
    <xf numFmtId="0" fontId="5" fillId="0" borderId="20" xfId="0" applyFont="1" applyBorder="1"/>
    <xf numFmtId="0" fontId="16" fillId="0" borderId="10" xfId="0" applyFont="1" applyBorder="1" applyAlignment="1">
      <alignment wrapText="1"/>
    </xf>
    <xf numFmtId="0" fontId="16" fillId="41" borderId="12" xfId="0" applyFont="1" applyFill="1" applyBorder="1" applyAlignment="1">
      <alignment horizontal="center" wrapText="1"/>
    </xf>
    <xf numFmtId="0" fontId="14" fillId="38" borderId="17" xfId="0" applyFont="1" applyFill="1" applyBorder="1" applyAlignment="1">
      <alignment wrapText="1"/>
    </xf>
    <xf numFmtId="0" fontId="8" fillId="39" borderId="12" xfId="0" applyFont="1" applyFill="1" applyBorder="1" applyAlignment="1">
      <alignment wrapText="1"/>
    </xf>
    <xf numFmtId="0" fontId="8" fillId="36" borderId="25" xfId="0" applyFont="1" applyFill="1" applyBorder="1" applyAlignment="1">
      <alignment wrapText="1"/>
    </xf>
    <xf numFmtId="0" fontId="8" fillId="27" borderId="25" xfId="0" applyFont="1" applyFill="1" applyBorder="1" applyAlignment="1">
      <alignment wrapText="1"/>
    </xf>
    <xf numFmtId="0" fontId="5" fillId="24" borderId="0" xfId="0" applyFont="1" applyFill="1" applyAlignment="1">
      <alignment wrapText="1"/>
    </xf>
    <xf numFmtId="0" fontId="5" fillId="24" borderId="0" xfId="0" applyFont="1" applyFill="1" applyAlignment="1">
      <alignment horizontal="left" wrapText="1"/>
    </xf>
    <xf numFmtId="0" fontId="5" fillId="24" borderId="0" xfId="0" applyNumberFormat="1" applyFont="1" applyFill="1" applyAlignment="1">
      <alignment horizontal="left" wrapText="1"/>
    </xf>
    <xf numFmtId="0" fontId="5" fillId="0" borderId="0" xfId="0" applyFont="1" applyAlignment="1">
      <alignment horizontal="center" wrapText="1"/>
    </xf>
    <xf numFmtId="0" fontId="0" fillId="0" borderId="0" xfId="0" applyAlignment="1">
      <alignment horizontal="center"/>
    </xf>
    <xf numFmtId="0" fontId="5" fillId="43" borderId="80" xfId="0" applyFont="1" applyFill="1" applyBorder="1" applyAlignment="1">
      <alignment horizontal="center"/>
    </xf>
    <xf numFmtId="0" fontId="0" fillId="0" borderId="80" xfId="0" applyBorder="1" applyAlignment="1">
      <alignment horizontal="center"/>
    </xf>
    <xf numFmtId="0" fontId="0" fillId="43" borderId="80" xfId="0" applyFill="1" applyBorder="1" applyAlignment="1">
      <alignment horizontal="center"/>
    </xf>
    <xf numFmtId="0" fontId="0" fillId="44" borderId="80" xfId="0" applyFill="1" applyBorder="1" applyAlignment="1">
      <alignment horizontal="right"/>
    </xf>
    <xf numFmtId="0" fontId="9" fillId="43" borderId="79" xfId="0" applyFont="1" applyFill="1" applyBorder="1" applyAlignment="1">
      <alignment horizontal="left" wrapText="1"/>
    </xf>
    <xf numFmtId="0" fontId="8" fillId="39" borderId="27" xfId="0" applyFont="1" applyFill="1" applyBorder="1" applyAlignment="1">
      <alignment wrapText="1"/>
    </xf>
    <xf numFmtId="0" fontId="0" fillId="45" borderId="0" xfId="0" applyFill="1"/>
    <xf numFmtId="0" fontId="8" fillId="0" borderId="0" xfId="0" applyFont="1" applyFill="1" applyBorder="1" applyAlignment="1">
      <alignment horizontal="center"/>
    </xf>
    <xf numFmtId="0" fontId="8" fillId="24" borderId="21" xfId="0" applyFont="1" applyFill="1" applyBorder="1" applyAlignment="1">
      <alignment horizontal="left" wrapText="1"/>
    </xf>
    <xf numFmtId="0" fontId="24" fillId="36" borderId="81" xfId="0" applyFont="1" applyFill="1" applyBorder="1" applyAlignment="1">
      <alignment horizontal="left" vertical="center" wrapText="1"/>
    </xf>
    <xf numFmtId="0" fontId="24" fillId="43" borderId="81" xfId="0" applyFont="1" applyFill="1" applyBorder="1" applyAlignment="1">
      <alignment horizontal="left" vertical="center" wrapText="1"/>
    </xf>
    <xf numFmtId="0" fontId="24" fillId="43" borderId="82" xfId="0" applyFont="1" applyFill="1" applyBorder="1" applyAlignment="1">
      <alignment horizontal="left" vertical="center" wrapText="1"/>
    </xf>
    <xf numFmtId="0" fontId="16" fillId="24" borderId="83" xfId="0" applyFont="1" applyFill="1" applyBorder="1" applyAlignment="1">
      <alignment horizontal="center" wrapText="1"/>
    </xf>
    <xf numFmtId="0" fontId="5" fillId="43" borderId="79" xfId="0" applyFont="1" applyFill="1" applyBorder="1" applyAlignment="1">
      <alignment horizontal="left" wrapText="1"/>
    </xf>
    <xf numFmtId="0" fontId="9" fillId="43" borderId="79" xfId="0" applyFont="1" applyFill="1" applyBorder="1" applyAlignment="1">
      <alignment horizontal="left" vertical="center" wrapText="1"/>
    </xf>
    <xf numFmtId="0" fontId="9" fillId="44" borderId="79" xfId="0" applyFont="1" applyFill="1" applyBorder="1" applyAlignment="1">
      <alignment horizontal="left" wrapText="1"/>
    </xf>
    <xf numFmtId="0" fontId="9" fillId="46" borderId="79" xfId="0" applyFont="1" applyFill="1" applyBorder="1" applyAlignment="1">
      <alignment horizontal="left" wrapText="1"/>
    </xf>
    <xf numFmtId="0" fontId="16" fillId="24" borderId="81" xfId="0" applyFont="1" applyFill="1" applyBorder="1" applyAlignment="1">
      <alignment horizontal="left" wrapText="1"/>
    </xf>
    <xf numFmtId="0" fontId="112" fillId="39" borderId="79" xfId="0" applyFont="1" applyFill="1" applyBorder="1" applyAlignment="1">
      <alignment horizontal="left" vertical="top" wrapText="1"/>
    </xf>
    <xf numFmtId="0" fontId="24" fillId="43" borderId="83" xfId="0" applyFont="1" applyFill="1" applyBorder="1" applyAlignment="1">
      <alignment horizontal="left" wrapText="1"/>
    </xf>
    <xf numFmtId="0" fontId="8" fillId="43" borderId="80" xfId="0" applyFont="1" applyFill="1" applyBorder="1" applyAlignment="1"/>
    <xf numFmtId="0" fontId="0" fillId="43" borderId="80" xfId="0" applyFill="1" applyBorder="1" applyAlignment="1"/>
    <xf numFmtId="0" fontId="5" fillId="0" borderId="80" xfId="0" applyFont="1" applyBorder="1" applyAlignment="1"/>
    <xf numFmtId="0" fontId="20" fillId="25" borderId="19" xfId="0" applyFont="1" applyFill="1" applyBorder="1" applyAlignment="1">
      <alignment horizontal="left" wrapText="1" shrinkToFit="1"/>
    </xf>
    <xf numFmtId="0" fontId="20" fillId="25" borderId="0" xfId="0" applyFont="1" applyFill="1" applyBorder="1" applyAlignment="1">
      <alignment horizontal="left" wrapText="1" shrinkToFit="1"/>
    </xf>
    <xf numFmtId="0" fontId="20" fillId="25" borderId="20" xfId="0" applyFont="1" applyFill="1" applyBorder="1" applyAlignment="1">
      <alignment horizontal="left" wrapText="1" shrinkToFit="1"/>
    </xf>
    <xf numFmtId="0" fontId="5" fillId="25" borderId="0" xfId="0" applyFont="1" applyFill="1" applyAlignment="1">
      <alignment horizontal="left" wrapText="1"/>
    </xf>
    <xf numFmtId="0" fontId="5" fillId="0" borderId="0" xfId="0" applyFont="1" applyAlignment="1">
      <alignment horizontal="left" wrapText="1"/>
    </xf>
    <xf numFmtId="0" fontId="5" fillId="33" borderId="0" xfId="0" applyFont="1" applyFill="1" applyAlignment="1">
      <alignment horizontal="left" wrapText="1"/>
    </xf>
    <xf numFmtId="0" fontId="5" fillId="33" borderId="0" xfId="0" applyNumberFormat="1" applyFont="1" applyFill="1" applyAlignment="1">
      <alignment horizontal="left" wrapText="1"/>
    </xf>
    <xf numFmtId="0" fontId="5" fillId="27" borderId="0" xfId="0" applyNumberFormat="1" applyFont="1" applyFill="1" applyBorder="1" applyAlignment="1">
      <alignment horizontal="left" wrapText="1"/>
    </xf>
    <xf numFmtId="0" fontId="5" fillId="24" borderId="17" xfId="0" applyFont="1" applyFill="1" applyBorder="1" applyAlignment="1">
      <alignment horizontal="left" wrapText="1"/>
    </xf>
    <xf numFmtId="0" fontId="5" fillId="24" borderId="17" xfId="0" applyNumberFormat="1" applyFont="1" applyFill="1" applyBorder="1" applyAlignment="1">
      <alignment horizontal="left" wrapText="1"/>
    </xf>
    <xf numFmtId="0" fontId="5" fillId="36" borderId="19" xfId="0" applyFont="1" applyFill="1" applyBorder="1" applyAlignment="1">
      <alignment horizontal="left" wrapText="1"/>
    </xf>
    <xf numFmtId="0" fontId="5" fillId="36" borderId="18" xfId="0" applyNumberFormat="1" applyFont="1" applyFill="1" applyBorder="1" applyAlignment="1">
      <alignment horizontal="left" wrapText="1"/>
    </xf>
    <xf numFmtId="0" fontId="5" fillId="24" borderId="20" xfId="0" applyFont="1" applyFill="1" applyBorder="1" applyAlignment="1">
      <alignment horizontal="left" wrapText="1"/>
    </xf>
    <xf numFmtId="0" fontId="8" fillId="24" borderId="17" xfId="0" applyFont="1" applyFill="1" applyBorder="1" applyAlignment="1">
      <alignment horizontal="left" wrapText="1"/>
    </xf>
    <xf numFmtId="0" fontId="8" fillId="24" borderId="17" xfId="0" applyNumberFormat="1" applyFont="1" applyFill="1" applyBorder="1" applyAlignment="1">
      <alignment horizontal="left" wrapText="1"/>
    </xf>
    <xf numFmtId="0" fontId="8" fillId="24" borderId="21" xfId="0" applyNumberFormat="1" applyFont="1" applyFill="1" applyBorder="1" applyAlignment="1">
      <alignment horizontal="left" wrapText="1"/>
    </xf>
    <xf numFmtId="0" fontId="5" fillId="38" borderId="10" xfId="0" applyFont="1" applyFill="1" applyBorder="1" applyAlignment="1">
      <alignment horizontal="left" wrapText="1"/>
    </xf>
    <xf numFmtId="0" fontId="19" fillId="25" borderId="16" xfId="0" applyFont="1" applyFill="1" applyBorder="1" applyAlignment="1">
      <alignment horizontal="left" wrapText="1"/>
    </xf>
    <xf numFmtId="0" fontId="14" fillId="25" borderId="16" xfId="0" applyFont="1" applyFill="1" applyBorder="1" applyAlignment="1">
      <alignment horizontal="left" wrapText="1"/>
    </xf>
    <xf numFmtId="0" fontId="14" fillId="25" borderId="21" xfId="0" applyFont="1" applyFill="1" applyBorder="1" applyAlignment="1">
      <alignment horizontal="left" wrapText="1"/>
    </xf>
    <xf numFmtId="0" fontId="14" fillId="25" borderId="12" xfId="0" applyFont="1" applyFill="1" applyBorder="1" applyAlignment="1">
      <alignment horizontal="left" wrapText="1"/>
    </xf>
    <xf numFmtId="0" fontId="14" fillId="25" borderId="25" xfId="0" applyFont="1" applyFill="1" applyBorder="1" applyAlignment="1">
      <alignment horizontal="left" wrapText="1"/>
    </xf>
    <xf numFmtId="0" fontId="14" fillId="25" borderId="17" xfId="0" applyFont="1" applyFill="1" applyBorder="1" applyAlignment="1">
      <alignment wrapText="1" shrinkToFit="1"/>
    </xf>
    <xf numFmtId="0" fontId="14" fillId="25" borderId="10" xfId="0" applyFont="1" applyFill="1" applyBorder="1" applyAlignment="1">
      <alignment wrapText="1" shrinkToFit="1"/>
    </xf>
    <xf numFmtId="0" fontId="14" fillId="25" borderId="12" xfId="0" applyFont="1" applyFill="1" applyBorder="1" applyAlignment="1">
      <alignment wrapText="1"/>
    </xf>
    <xf numFmtId="0" fontId="65" fillId="25" borderId="10" xfId="0" applyFont="1" applyFill="1" applyBorder="1" applyAlignment="1">
      <alignment horizontal="left" wrapText="1"/>
    </xf>
    <xf numFmtId="0" fontId="14" fillId="25" borderId="25" xfId="0" applyFont="1" applyFill="1" applyBorder="1" applyAlignment="1">
      <alignment wrapText="1"/>
    </xf>
    <xf numFmtId="0" fontId="65" fillId="25" borderId="12" xfId="0" applyFont="1" applyFill="1" applyBorder="1" applyAlignment="1">
      <alignment wrapText="1"/>
    </xf>
    <xf numFmtId="14" fontId="14" fillId="25" borderId="10" xfId="0" applyNumberFormat="1" applyFont="1" applyFill="1" applyBorder="1" applyAlignment="1">
      <alignment horizontal="left" wrapText="1"/>
    </xf>
    <xf numFmtId="0" fontId="14" fillId="25" borderId="26" xfId="0" applyFont="1" applyFill="1" applyBorder="1" applyAlignment="1">
      <alignment horizontal="left" wrapText="1"/>
    </xf>
    <xf numFmtId="0" fontId="14" fillId="24" borderId="0" xfId="0" applyFont="1" applyFill="1" applyAlignment="1">
      <alignment wrapText="1"/>
    </xf>
    <xf numFmtId="0" fontId="14" fillId="25" borderId="0" xfId="0" applyFont="1" applyFill="1" applyAlignment="1">
      <alignment wrapText="1"/>
    </xf>
    <xf numFmtId="164" fontId="8" fillId="24" borderId="17" xfId="0" applyNumberFormat="1" applyFont="1" applyFill="1" applyBorder="1" applyAlignment="1">
      <alignment horizontal="center" wrapText="1"/>
    </xf>
    <xf numFmtId="164" fontId="8" fillId="24" borderId="21" xfId="0" applyNumberFormat="1" applyFont="1" applyFill="1" applyBorder="1" applyAlignment="1">
      <alignment horizontal="center" wrapText="1"/>
    </xf>
    <xf numFmtId="2" fontId="8" fillId="24" borderId="10" xfId="0" applyNumberFormat="1" applyFont="1" applyFill="1" applyBorder="1" applyAlignment="1">
      <alignment horizontal="center" wrapText="1"/>
    </xf>
    <xf numFmtId="0" fontId="8" fillId="24" borderId="10" xfId="0" applyNumberFormat="1" applyFont="1" applyFill="1" applyBorder="1" applyAlignment="1">
      <alignment horizontal="center" wrapText="1"/>
    </xf>
    <xf numFmtId="164" fontId="5" fillId="24" borderId="0" xfId="0" applyNumberFormat="1" applyFont="1" applyFill="1" applyAlignment="1">
      <alignment horizontal="center" wrapText="1"/>
    </xf>
    <xf numFmtId="0" fontId="8" fillId="0" borderId="0" xfId="0" applyFont="1" applyFill="1" applyAlignment="1">
      <alignment horizontal="center"/>
    </xf>
    <xf numFmtId="0" fontId="5" fillId="0" borderId="0" xfId="0" applyFont="1" applyAlignment="1">
      <alignment horizontal="center"/>
    </xf>
    <xf numFmtId="0" fontId="8" fillId="0" borderId="19" xfId="0" applyFont="1" applyFill="1" applyBorder="1" applyAlignment="1">
      <alignment horizontal="center"/>
    </xf>
    <xf numFmtId="164" fontId="8" fillId="25" borderId="10" xfId="0" applyNumberFormat="1" applyFont="1" applyFill="1" applyBorder="1" applyAlignment="1">
      <alignment horizontal="left" wrapText="1"/>
    </xf>
    <xf numFmtId="164" fontId="5" fillId="25" borderId="10" xfId="0" applyNumberFormat="1" applyFont="1" applyFill="1" applyBorder="1" applyAlignment="1">
      <alignment horizontal="left" wrapText="1"/>
    </xf>
    <xf numFmtId="164" fontId="5" fillId="25" borderId="10" xfId="0" applyNumberFormat="1" applyFont="1" applyFill="1" applyBorder="1" applyAlignment="1">
      <alignment horizontal="left"/>
    </xf>
    <xf numFmtId="164" fontId="5" fillId="0" borderId="0" xfId="0" applyNumberFormat="1" applyFont="1" applyFill="1" applyAlignment="1">
      <alignment horizontal="left"/>
    </xf>
    <xf numFmtId="0" fontId="8" fillId="24" borderId="0" xfId="0" applyNumberFormat="1" applyFont="1" applyFill="1" applyAlignment="1">
      <alignment horizontal="center"/>
    </xf>
    <xf numFmtId="0" fontId="8" fillId="0" borderId="0" xfId="0" applyNumberFormat="1" applyFont="1" applyAlignment="1">
      <alignment horizontal="center"/>
    </xf>
    <xf numFmtId="2" fontId="8" fillId="24" borderId="0" xfId="0" applyNumberFormat="1" applyFont="1" applyFill="1" applyAlignment="1">
      <alignment horizontal="center"/>
    </xf>
    <xf numFmtId="2" fontId="8" fillId="24" borderId="0" xfId="0" applyNumberFormat="1" applyFont="1" applyFill="1" applyBorder="1" applyAlignment="1">
      <alignment horizontal="center" wrapText="1"/>
    </xf>
    <xf numFmtId="0" fontId="8" fillId="24" borderId="17" xfId="0" applyFont="1" applyFill="1" applyBorder="1" applyAlignment="1">
      <alignment horizontal="center" wrapText="1"/>
    </xf>
    <xf numFmtId="0" fontId="0" fillId="37" borderId="0" xfId="0" applyFill="1" applyAlignment="1">
      <alignment horizontal="center"/>
    </xf>
    <xf numFmtId="0" fontId="8" fillId="48" borderId="27" xfId="0" applyFont="1" applyFill="1" applyBorder="1" applyAlignment="1">
      <alignment wrapText="1"/>
    </xf>
    <xf numFmtId="0" fontId="24" fillId="48" borderId="27" xfId="0" applyFont="1" applyFill="1" applyBorder="1" applyAlignment="1">
      <alignment horizontal="left" wrapText="1"/>
    </xf>
    <xf numFmtId="0" fontId="24" fillId="48" borderId="27" xfId="0" applyNumberFormat="1" applyFont="1" applyFill="1" applyBorder="1" applyAlignment="1">
      <alignment horizontal="left" wrapText="1"/>
    </xf>
    <xf numFmtId="0" fontId="24" fillId="48" borderId="18" xfId="0" applyNumberFormat="1" applyFont="1" applyFill="1" applyBorder="1" applyAlignment="1">
      <alignment horizontal="left" wrapText="1"/>
    </xf>
    <xf numFmtId="0" fontId="8" fillId="48" borderId="12" xfId="0" applyFont="1" applyFill="1" applyBorder="1" applyAlignment="1">
      <alignment horizontal="left" wrapText="1"/>
    </xf>
    <xf numFmtId="0" fontId="24" fillId="48" borderId="19" xfId="0" applyFont="1" applyFill="1" applyBorder="1" applyAlignment="1">
      <alignment horizontal="left" wrapText="1"/>
    </xf>
    <xf numFmtId="0" fontId="24" fillId="48" borderId="19" xfId="0" applyNumberFormat="1" applyFont="1" applyFill="1" applyBorder="1" applyAlignment="1">
      <alignment horizontal="left" wrapText="1"/>
    </xf>
    <xf numFmtId="0" fontId="24" fillId="48" borderId="32" xfId="0" applyNumberFormat="1" applyFont="1" applyFill="1" applyBorder="1" applyAlignment="1">
      <alignment horizontal="left" wrapText="1"/>
    </xf>
    <xf numFmtId="0" fontId="14" fillId="25" borderId="84" xfId="0" applyFont="1" applyFill="1" applyBorder="1" applyAlignment="1">
      <alignment horizontal="left" wrapText="1"/>
    </xf>
    <xf numFmtId="0" fontId="5" fillId="24" borderId="86" xfId="0" applyFont="1" applyFill="1" applyBorder="1" applyAlignment="1">
      <alignment wrapText="1"/>
    </xf>
    <xf numFmtId="0" fontId="5" fillId="24" borderId="87" xfId="0" applyFont="1" applyFill="1" applyBorder="1" applyAlignment="1">
      <alignment wrapText="1"/>
    </xf>
    <xf numFmtId="0" fontId="5" fillId="24" borderId="88" xfId="0" applyFont="1" applyFill="1" applyBorder="1" applyAlignment="1">
      <alignment wrapText="1"/>
    </xf>
    <xf numFmtId="0" fontId="114" fillId="25" borderId="10" xfId="0" applyFont="1" applyFill="1" applyBorder="1" applyAlignment="1">
      <alignment horizontal="left" wrapText="1" shrinkToFit="1"/>
    </xf>
    <xf numFmtId="0" fontId="114" fillId="25" borderId="16" xfId="0" applyFont="1" applyFill="1" applyBorder="1" applyAlignment="1">
      <alignment horizontal="left" wrapText="1"/>
    </xf>
    <xf numFmtId="0" fontId="8" fillId="27" borderId="89" xfId="0" applyFont="1" applyFill="1" applyBorder="1" applyAlignment="1">
      <alignment wrapText="1"/>
    </xf>
    <xf numFmtId="0" fontId="5" fillId="27" borderId="90" xfId="0" applyFont="1" applyFill="1" applyBorder="1" applyAlignment="1">
      <alignment horizontal="left" wrapText="1"/>
    </xf>
    <xf numFmtId="0" fontId="5" fillId="27" borderId="90" xfId="0" applyNumberFormat="1" applyFont="1" applyFill="1" applyBorder="1" applyAlignment="1">
      <alignment horizontal="left" wrapText="1"/>
    </xf>
    <xf numFmtId="0" fontId="5" fillId="27" borderId="91" xfId="0" applyNumberFormat="1" applyFont="1" applyFill="1" applyBorder="1" applyAlignment="1">
      <alignment horizontal="left" wrapText="1"/>
    </xf>
    <xf numFmtId="0" fontId="8" fillId="27" borderId="23" xfId="0" applyFont="1" applyFill="1" applyBorder="1" applyAlignment="1">
      <alignment wrapText="1"/>
    </xf>
    <xf numFmtId="0" fontId="5" fillId="36" borderId="88" xfId="0" applyFont="1" applyFill="1" applyBorder="1" applyAlignment="1">
      <alignment wrapText="1"/>
    </xf>
    <xf numFmtId="0" fontId="5" fillId="40" borderId="0" xfId="0" applyFont="1" applyFill="1"/>
    <xf numFmtId="0" fontId="0" fillId="40" borderId="0" xfId="0" applyFill="1"/>
    <xf numFmtId="0" fontId="14" fillId="25" borderId="17" xfId="0" applyFont="1" applyFill="1" applyBorder="1" applyAlignment="1">
      <alignment horizontal="left" wrapText="1" shrinkToFit="1"/>
    </xf>
    <xf numFmtId="0" fontId="5" fillId="36" borderId="0" xfId="0" applyFont="1" applyFill="1"/>
    <xf numFmtId="0" fontId="0" fillId="36" borderId="0" xfId="0" applyFill="1"/>
    <xf numFmtId="0" fontId="5" fillId="39" borderId="0" xfId="0" applyFont="1" applyFill="1" applyAlignment="1">
      <alignment horizontal="left"/>
    </xf>
    <xf numFmtId="0" fontId="5" fillId="39" borderId="0" xfId="0" applyFont="1" applyFill="1"/>
    <xf numFmtId="0" fontId="0" fillId="39" borderId="0" xfId="0" applyFill="1"/>
    <xf numFmtId="0" fontId="5" fillId="39" borderId="0" xfId="0" applyFont="1" applyFill="1" applyBorder="1" applyAlignment="1">
      <alignment horizontal="left"/>
    </xf>
    <xf numFmtId="0" fontId="5" fillId="39" borderId="0" xfId="0" applyFont="1" applyFill="1" applyBorder="1"/>
    <xf numFmtId="0" fontId="5" fillId="39" borderId="0" xfId="0" applyFont="1" applyFill="1" applyAlignment="1"/>
    <xf numFmtId="0" fontId="0" fillId="39" borderId="0" xfId="0" applyFill="1" applyProtection="1">
      <protection hidden="1"/>
    </xf>
    <xf numFmtId="0" fontId="5" fillId="39" borderId="0" xfId="0" applyFont="1" applyFill="1" applyProtection="1">
      <protection hidden="1"/>
    </xf>
    <xf numFmtId="0" fontId="5" fillId="39" borderId="0" xfId="0" applyFont="1" applyFill="1" applyAlignment="1" applyProtection="1">
      <alignment wrapText="1"/>
      <protection hidden="1"/>
    </xf>
    <xf numFmtId="0" fontId="0" fillId="39" borderId="0" xfId="0" applyFill="1" applyAlignment="1" applyProtection="1">
      <alignment wrapText="1"/>
      <protection hidden="1"/>
    </xf>
    <xf numFmtId="0" fontId="104" fillId="39" borderId="0" xfId="0" applyFont="1" applyFill="1" applyProtection="1">
      <protection hidden="1"/>
    </xf>
    <xf numFmtId="0" fontId="5" fillId="39" borderId="0" xfId="0" applyFont="1" applyFill="1" applyBorder="1" applyAlignment="1" applyProtection="1">
      <alignment horizontal="left"/>
      <protection hidden="1"/>
    </xf>
    <xf numFmtId="0" fontId="104" fillId="39" borderId="0" xfId="0" applyFont="1" applyFill="1" applyBorder="1" applyAlignment="1" applyProtection="1">
      <alignment horizontal="left"/>
      <protection hidden="1"/>
    </xf>
    <xf numFmtId="0" fontId="0" fillId="39" borderId="0" xfId="0" applyFill="1" applyBorder="1" applyProtection="1">
      <protection hidden="1"/>
    </xf>
    <xf numFmtId="0" fontId="5" fillId="24" borderId="21" xfId="0" applyFont="1" applyFill="1" applyBorder="1" applyAlignment="1">
      <alignment horizontal="left" wrapText="1"/>
    </xf>
    <xf numFmtId="0" fontId="5" fillId="24" borderId="21" xfId="0" applyNumberFormat="1" applyFont="1" applyFill="1" applyBorder="1" applyAlignment="1">
      <alignment horizontal="left" wrapText="1"/>
    </xf>
    <xf numFmtId="0" fontId="5" fillId="38" borderId="10" xfId="39" applyFont="1" applyFill="1" applyBorder="1" applyAlignment="1">
      <alignment horizontal="left" wrapText="1"/>
    </xf>
    <xf numFmtId="0" fontId="5" fillId="0" borderId="0" xfId="0" applyFont="1" applyFill="1" applyAlignment="1">
      <alignment horizontal="left"/>
    </xf>
    <xf numFmtId="0" fontId="9" fillId="0" borderId="12" xfId="0" applyFont="1" applyFill="1" applyBorder="1" applyAlignment="1">
      <alignment horizontal="left" wrapText="1"/>
    </xf>
    <xf numFmtId="164" fontId="5" fillId="25" borderId="21" xfId="0" applyNumberFormat="1" applyFont="1" applyFill="1" applyBorder="1" applyAlignment="1">
      <alignment horizontal="center" wrapText="1"/>
    </xf>
    <xf numFmtId="164" fontId="5" fillId="25" borderId="17" xfId="0" applyNumberFormat="1" applyFont="1" applyFill="1" applyBorder="1" applyAlignment="1">
      <alignment horizontal="center" wrapText="1"/>
    </xf>
    <xf numFmtId="0" fontId="16" fillId="44" borderId="12" xfId="0" applyFont="1" applyFill="1" applyBorder="1" applyAlignment="1"/>
    <xf numFmtId="0" fontId="5" fillId="44" borderId="27" xfId="0" applyFont="1" applyFill="1" applyBorder="1" applyAlignment="1">
      <alignment wrapText="1"/>
    </xf>
    <xf numFmtId="0" fontId="5" fillId="44" borderId="18" xfId="0" applyFont="1" applyFill="1" applyBorder="1" applyAlignment="1">
      <alignment wrapText="1"/>
    </xf>
    <xf numFmtId="0" fontId="104" fillId="35" borderId="0" xfId="0" applyFont="1" applyFill="1"/>
    <xf numFmtId="164" fontId="5" fillId="25" borderId="25" xfId="0" applyNumberFormat="1" applyFont="1" applyFill="1" applyBorder="1" applyAlignment="1">
      <alignment horizontal="center" wrapText="1"/>
    </xf>
    <xf numFmtId="0" fontId="16" fillId="44" borderId="10" xfId="0" applyFont="1" applyFill="1" applyBorder="1" applyAlignment="1">
      <alignment vertical="top" wrapText="1"/>
    </xf>
    <xf numFmtId="0" fontId="25" fillId="44" borderId="12" xfId="0" applyFont="1" applyFill="1" applyBorder="1" applyAlignment="1">
      <alignment vertical="center" wrapText="1"/>
    </xf>
    <xf numFmtId="0" fontId="116" fillId="35" borderId="10" xfId="0" applyFont="1" applyFill="1" applyBorder="1" applyAlignment="1">
      <alignment vertical="center" wrapText="1"/>
    </xf>
    <xf numFmtId="0" fontId="5" fillId="44" borderId="10" xfId="0" applyFont="1" applyFill="1" applyBorder="1" applyAlignment="1">
      <alignment vertical="top" wrapText="1"/>
    </xf>
    <xf numFmtId="0" fontId="5" fillId="44" borderId="10" xfId="0" applyFont="1" applyFill="1" applyBorder="1" applyAlignment="1">
      <alignment vertical="center" wrapText="1"/>
    </xf>
    <xf numFmtId="0" fontId="25" fillId="35" borderId="10" xfId="0" applyFont="1" applyFill="1" applyBorder="1" applyAlignment="1">
      <alignment vertical="center" wrapText="1"/>
    </xf>
    <xf numFmtId="0" fontId="8" fillId="24" borderId="92" xfId="0" applyFont="1" applyFill="1" applyBorder="1" applyAlignment="1">
      <alignment wrapText="1"/>
    </xf>
    <xf numFmtId="0" fontId="8" fillId="24" borderId="93" xfId="0" applyFont="1" applyFill="1" applyBorder="1" applyAlignment="1">
      <alignment wrapText="1"/>
    </xf>
    <xf numFmtId="0" fontId="8" fillId="24" borderId="94" xfId="0" applyFont="1" applyFill="1" applyBorder="1" applyAlignment="1">
      <alignment wrapText="1"/>
    </xf>
    <xf numFmtId="0" fontId="118" fillId="0" borderId="0" xfId="0" applyFont="1" applyBorder="1"/>
    <xf numFmtId="0" fontId="118" fillId="0" borderId="0" xfId="0" applyFont="1"/>
    <xf numFmtId="0" fontId="5" fillId="24" borderId="0" xfId="0" applyFont="1" applyFill="1" applyAlignment="1">
      <alignment horizontal="center"/>
    </xf>
    <xf numFmtId="0" fontId="8" fillId="39" borderId="18" xfId="0" applyFont="1" applyFill="1" applyBorder="1" applyAlignment="1">
      <alignment wrapText="1"/>
    </xf>
    <xf numFmtId="0" fontId="5" fillId="35" borderId="0" xfId="0" applyFont="1" applyFill="1" applyBorder="1"/>
    <xf numFmtId="0" fontId="119" fillId="35" borderId="10" xfId="0" applyFont="1" applyFill="1" applyBorder="1" applyAlignment="1">
      <alignment horizontal="left" wrapText="1"/>
    </xf>
    <xf numFmtId="0" fontId="119" fillId="35" borderId="12" xfId="0" applyFont="1" applyFill="1" applyBorder="1" applyAlignment="1">
      <alignment horizontal="left" wrapText="1"/>
    </xf>
    <xf numFmtId="0" fontId="115" fillId="35" borderId="0" xfId="0" applyFont="1" applyFill="1" applyAlignment="1">
      <alignment horizontal="left"/>
    </xf>
    <xf numFmtId="0" fontId="5" fillId="0" borderId="0" xfId="0" applyFont="1" applyFill="1" applyBorder="1" applyAlignment="1">
      <alignment horizontal="left"/>
    </xf>
    <xf numFmtId="0" fontId="0" fillId="0" borderId="0" xfId="0" applyFill="1" applyAlignment="1">
      <alignment horizontal="left"/>
    </xf>
    <xf numFmtId="0" fontId="0" fillId="0" borderId="0" xfId="0" applyAlignment="1">
      <alignment horizontal="left"/>
    </xf>
    <xf numFmtId="0" fontId="8" fillId="49" borderId="10" xfId="0" applyFont="1" applyFill="1" applyBorder="1" applyAlignment="1">
      <alignment horizontal="left" wrapText="1"/>
    </xf>
    <xf numFmtId="0" fontId="8" fillId="49" borderId="0" xfId="0" applyFont="1" applyFill="1" applyBorder="1" applyAlignment="1">
      <alignment horizontal="left" wrapText="1"/>
    </xf>
    <xf numFmtId="0" fontId="8" fillId="49" borderId="10" xfId="0" applyFont="1" applyFill="1" applyBorder="1"/>
    <xf numFmtId="14" fontId="9" fillId="40" borderId="10" xfId="0" applyNumberFormat="1" applyFont="1" applyFill="1" applyBorder="1" applyAlignment="1">
      <alignment horizontal="left"/>
    </xf>
    <xf numFmtId="0" fontId="9" fillId="36" borderId="10" xfId="0" applyFont="1" applyFill="1" applyBorder="1" applyAlignment="1">
      <alignment vertical="center" wrapText="1"/>
    </xf>
    <xf numFmtId="0" fontId="120" fillId="50" borderId="10" xfId="0" applyFont="1" applyFill="1" applyBorder="1" applyAlignment="1">
      <alignment horizontal="left" vertical="center" wrapText="1"/>
    </xf>
    <xf numFmtId="0" fontId="120" fillId="0" borderId="0" xfId="0" applyFont="1" applyAlignment="1">
      <alignment horizontal="justify" vertical="center"/>
    </xf>
    <xf numFmtId="0" fontId="23" fillId="36" borderId="10" xfId="0" applyFont="1" applyFill="1" applyBorder="1" applyAlignment="1">
      <alignment horizontal="left" vertical="center" wrapText="1"/>
    </xf>
    <xf numFmtId="0" fontId="23" fillId="0" borderId="0" xfId="0" applyFont="1" applyAlignment="1">
      <alignment horizontal="justify" vertical="center"/>
    </xf>
    <xf numFmtId="0" fontId="23" fillId="50" borderId="10" xfId="0" applyFont="1" applyFill="1" applyBorder="1" applyAlignment="1">
      <alignment horizontal="left" vertical="center" wrapText="1"/>
    </xf>
    <xf numFmtId="0" fontId="23" fillId="0" borderId="10" xfId="0" applyFont="1" applyBorder="1" applyAlignment="1">
      <alignment horizontal="left" vertical="center" wrapText="1"/>
    </xf>
    <xf numFmtId="0" fontId="23" fillId="0" borderId="10" xfId="0" applyFont="1" applyBorder="1" applyAlignment="1">
      <alignment horizontal="left" wrapText="1"/>
    </xf>
    <xf numFmtId="0" fontId="0" fillId="0" borderId="0" xfId="0" applyAlignment="1">
      <alignment horizontal="left" wrapText="1"/>
    </xf>
    <xf numFmtId="0" fontId="5" fillId="0" borderId="0" xfId="39" applyFont="1"/>
    <xf numFmtId="0" fontId="8" fillId="51" borderId="10" xfId="42" applyFont="1" applyFill="1" applyBorder="1" applyAlignment="1">
      <alignment vertical="center" wrapText="1"/>
    </xf>
    <xf numFmtId="0" fontId="8" fillId="51" borderId="10" xfId="42" applyFont="1" applyFill="1" applyBorder="1" applyAlignment="1">
      <alignment vertical="center" textRotation="90" wrapText="1"/>
    </xf>
    <xf numFmtId="0" fontId="8" fillId="51" borderId="10" xfId="42" applyFont="1" applyFill="1" applyBorder="1" applyAlignment="1">
      <alignment horizontal="left" vertical="center" wrapText="1"/>
    </xf>
    <xf numFmtId="0" fontId="5" fillId="0" borderId="0" xfId="39" applyFont="1" applyFill="1" applyBorder="1"/>
    <xf numFmtId="0" fontId="121" fillId="0" borderId="0" xfId="39" applyFont="1"/>
    <xf numFmtId="0" fontId="121" fillId="0" borderId="0" xfId="39" applyFont="1" applyAlignment="1">
      <alignment wrapText="1"/>
    </xf>
    <xf numFmtId="0" fontId="5" fillId="37" borderId="0" xfId="39" applyFont="1" applyFill="1"/>
    <xf numFmtId="0" fontId="5" fillId="37" borderId="0" xfId="39" applyFont="1" applyFill="1" applyAlignment="1">
      <alignment wrapText="1"/>
    </xf>
    <xf numFmtId="0" fontId="5" fillId="0" borderId="0" xfId="39" applyFont="1" applyAlignment="1">
      <alignment wrapText="1"/>
    </xf>
    <xf numFmtId="0" fontId="111" fillId="0" borderId="0" xfId="0" applyFont="1"/>
    <xf numFmtId="0" fontId="23" fillId="0" borderId="0" xfId="0" applyFont="1" applyAlignment="1">
      <alignment vertical="top" wrapText="1"/>
    </xf>
    <xf numFmtId="0" fontId="24" fillId="0" borderId="0" xfId="0" applyFont="1" applyAlignment="1">
      <alignment vertical="top"/>
    </xf>
    <xf numFmtId="0" fontId="46" fillId="0" borderId="0" xfId="0" applyFont="1" applyAlignment="1">
      <alignment vertical="top"/>
    </xf>
    <xf numFmtId="0" fontId="122" fillId="0" borderId="0" xfId="0" applyFont="1" applyAlignment="1">
      <alignment wrapText="1"/>
    </xf>
    <xf numFmtId="0" fontId="24" fillId="0" borderId="0" xfId="0" applyFont="1" applyAlignment="1">
      <alignment horizontal="justify" vertical="center"/>
    </xf>
    <xf numFmtId="15" fontId="23" fillId="0" borderId="0" xfId="0" applyNumberFormat="1" applyFont="1"/>
    <xf numFmtId="0" fontId="123" fillId="0" borderId="0" xfId="0" applyFont="1"/>
    <xf numFmtId="0" fontId="23" fillId="0" borderId="0" xfId="0" applyFont="1" applyFill="1"/>
    <xf numFmtId="0" fontId="124" fillId="0" borderId="0" xfId="34" applyFont="1" applyAlignment="1" applyProtection="1">
      <alignment vertical="center"/>
    </xf>
    <xf numFmtId="0" fontId="125" fillId="0" borderId="0" xfId="0" applyFont="1"/>
    <xf numFmtId="0" fontId="125" fillId="0" borderId="0" xfId="39" applyFont="1"/>
    <xf numFmtId="0" fontId="125" fillId="0" borderId="0" xfId="39" applyFont="1" applyFill="1" applyAlignment="1">
      <alignment wrapText="1"/>
    </xf>
    <xf numFmtId="0" fontId="126" fillId="0" borderId="0" xfId="43" applyFont="1" applyFill="1" applyBorder="1" applyAlignment="1">
      <alignment vertical="top" wrapText="1"/>
    </xf>
    <xf numFmtId="0" fontId="127" fillId="0" borderId="0" xfId="39" applyFont="1" applyFill="1" applyBorder="1" applyAlignment="1">
      <alignment horizontal="center" wrapText="1"/>
    </xf>
    <xf numFmtId="0" fontId="128" fillId="0" borderId="0" xfId="39" applyFont="1" applyFill="1" applyBorder="1" applyAlignment="1">
      <alignment horizontal="center" wrapText="1"/>
    </xf>
    <xf numFmtId="0" fontId="129" fillId="0" borderId="0" xfId="39" applyFont="1" applyFill="1" applyBorder="1" applyAlignment="1">
      <alignment wrapText="1"/>
    </xf>
    <xf numFmtId="0" fontId="130" fillId="0" borderId="0" xfId="39" applyFont="1" applyFill="1" applyBorder="1" applyAlignment="1">
      <alignment wrapText="1"/>
    </xf>
    <xf numFmtId="0" fontId="6" fillId="0" borderId="54" xfId="0" applyFont="1" applyFill="1" applyBorder="1" applyAlignment="1">
      <alignment horizontal="center" vertical="center" wrapText="1"/>
    </xf>
    <xf numFmtId="0" fontId="24" fillId="0" borderId="55" xfId="0" applyFont="1" applyFill="1" applyBorder="1" applyAlignment="1">
      <alignment horizontal="right"/>
    </xf>
    <xf numFmtId="0" fontId="24" fillId="0" borderId="11" xfId="0" applyFont="1" applyFill="1" applyBorder="1" applyAlignment="1">
      <alignment horizontal="right" wrapText="1"/>
    </xf>
    <xf numFmtId="0" fontId="8" fillId="0" borderId="51" xfId="0" applyFont="1" applyFill="1" applyBorder="1" applyAlignment="1">
      <alignment horizontal="right"/>
    </xf>
    <xf numFmtId="0" fontId="5" fillId="0" borderId="19" xfId="0" applyFont="1" applyFill="1" applyBorder="1" applyAlignment="1"/>
    <xf numFmtId="0" fontId="5" fillId="0" borderId="0" xfId="0" applyFont="1" applyFill="1" applyBorder="1" applyAlignment="1">
      <alignment horizontal="left" wrapText="1"/>
    </xf>
    <xf numFmtId="0" fontId="5" fillId="0" borderId="20" xfId="0" applyFont="1" applyFill="1" applyBorder="1" applyAlignment="1"/>
    <xf numFmtId="0" fontId="8" fillId="0" borderId="51" xfId="0" applyFont="1" applyFill="1" applyBorder="1" applyAlignment="1">
      <alignment horizontal="left"/>
    </xf>
    <xf numFmtId="0" fontId="5" fillId="0" borderId="51" xfId="0" applyFont="1" applyFill="1" applyBorder="1" applyAlignment="1">
      <alignment horizontal="left"/>
    </xf>
    <xf numFmtId="0" fontId="20" fillId="25" borderId="27" xfId="0" applyFont="1" applyFill="1" applyBorder="1" applyAlignment="1">
      <alignment horizontal="left" wrapText="1" shrinkToFit="1"/>
    </xf>
    <xf numFmtId="0" fontId="8" fillId="24" borderId="16" xfId="0" applyNumberFormat="1" applyFont="1" applyFill="1" applyBorder="1" applyAlignment="1">
      <alignment horizontal="center" wrapText="1"/>
    </xf>
    <xf numFmtId="0" fontId="8" fillId="24" borderId="17" xfId="0" applyNumberFormat="1" applyFont="1" applyFill="1" applyBorder="1" applyAlignment="1">
      <alignment horizontal="center" wrapText="1"/>
    </xf>
    <xf numFmtId="49" fontId="8" fillId="24" borderId="10" xfId="0" applyNumberFormat="1" applyFont="1" applyFill="1" applyBorder="1" applyAlignment="1">
      <alignment horizontal="center" wrapText="1"/>
    </xf>
    <xf numFmtId="0" fontId="65" fillId="25" borderId="23" xfId="0" applyFont="1" applyFill="1" applyBorder="1" applyAlignment="1">
      <alignment horizontal="left" wrapText="1"/>
    </xf>
    <xf numFmtId="164" fontId="14" fillId="25" borderId="12" xfId="0" applyNumberFormat="1" applyFont="1" applyFill="1" applyBorder="1" applyAlignment="1">
      <alignment horizontal="left" wrapText="1"/>
    </xf>
    <xf numFmtId="0" fontId="14" fillId="25" borderId="23" xfId="0" applyFont="1" applyFill="1" applyBorder="1" applyAlignment="1">
      <alignment wrapText="1"/>
    </xf>
    <xf numFmtId="0" fontId="8" fillId="24" borderId="23" xfId="0" applyFont="1" applyFill="1" applyBorder="1" applyAlignment="1">
      <alignment wrapText="1"/>
    </xf>
    <xf numFmtId="0" fontId="8" fillId="24" borderId="20" xfId="0" applyNumberFormat="1" applyFont="1" applyFill="1" applyBorder="1" applyAlignment="1">
      <alignment horizontal="left" wrapText="1"/>
    </xf>
    <xf numFmtId="0" fontId="8" fillId="24" borderId="26" xfId="0" applyNumberFormat="1" applyFont="1" applyFill="1" applyBorder="1" applyAlignment="1">
      <alignment horizontal="left" wrapText="1"/>
    </xf>
    <xf numFmtId="0" fontId="5" fillId="40" borderId="98" xfId="0" applyFont="1" applyFill="1" applyBorder="1"/>
    <xf numFmtId="0" fontId="5" fillId="40" borderId="31" xfId="0" applyFont="1" applyFill="1" applyBorder="1"/>
    <xf numFmtId="14" fontId="14" fillId="25" borderId="16" xfId="0" applyNumberFormat="1" applyFont="1" applyFill="1" applyBorder="1" applyAlignment="1">
      <alignment horizontal="left" wrapText="1"/>
    </xf>
    <xf numFmtId="0" fontId="14" fillId="25" borderId="32" xfId="0" applyFont="1" applyFill="1" applyBorder="1" applyAlignment="1">
      <alignment horizontal="left" wrapText="1" shrinkToFit="1"/>
    </xf>
    <xf numFmtId="0" fontId="14" fillId="25" borderId="26" xfId="0" applyFont="1" applyFill="1" applyBorder="1" applyAlignment="1">
      <alignment horizontal="left" wrapText="1" shrinkToFit="1"/>
    </xf>
    <xf numFmtId="0" fontId="14" fillId="38" borderId="25" xfId="0" applyFont="1" applyFill="1" applyBorder="1" applyAlignment="1">
      <alignment horizontal="left" wrapText="1"/>
    </xf>
    <xf numFmtId="0" fontId="14" fillId="25" borderId="16" xfId="0" applyFont="1" applyFill="1" applyBorder="1" applyAlignment="1">
      <alignment wrapText="1"/>
    </xf>
    <xf numFmtId="0" fontId="5" fillId="36" borderId="0" xfId="0" applyFont="1" applyFill="1" applyAlignment="1">
      <alignment wrapText="1"/>
    </xf>
    <xf numFmtId="0" fontId="29" fillId="26" borderId="54" xfId="0" applyFont="1" applyFill="1" applyBorder="1" applyAlignment="1"/>
    <xf numFmtId="0" fontId="5" fillId="36" borderId="10" xfId="0" applyFont="1" applyFill="1" applyBorder="1" applyAlignment="1">
      <alignment horizontal="left" wrapText="1"/>
    </xf>
    <xf numFmtId="164" fontId="5" fillId="38" borderId="10" xfId="0" applyNumberFormat="1" applyFont="1" applyFill="1" applyBorder="1" applyAlignment="1">
      <alignment wrapText="1"/>
    </xf>
    <xf numFmtId="0" fontId="7" fillId="27" borderId="27" xfId="0" applyFont="1" applyFill="1" applyBorder="1" applyAlignment="1">
      <alignment horizontal="center" wrapText="1"/>
    </xf>
    <xf numFmtId="0" fontId="20" fillId="25" borderId="18" xfId="0" applyFont="1" applyFill="1" applyBorder="1" applyAlignment="1">
      <alignment horizontal="left" wrapText="1" shrinkToFit="1"/>
    </xf>
    <xf numFmtId="0" fontId="14" fillId="25" borderId="18" xfId="0" applyFont="1" applyFill="1" applyBorder="1" applyAlignment="1">
      <alignment horizontal="left" wrapText="1"/>
    </xf>
    <xf numFmtId="0" fontId="8" fillId="38" borderId="10" xfId="0" applyFont="1" applyFill="1" applyBorder="1" applyAlignment="1">
      <alignment wrapText="1"/>
    </xf>
    <xf numFmtId="0" fontId="20" fillId="38" borderId="10" xfId="0" applyFont="1" applyFill="1" applyBorder="1" applyAlignment="1">
      <alignment horizontal="left" wrapText="1"/>
    </xf>
    <xf numFmtId="0" fontId="9" fillId="38" borderId="0" xfId="0" applyFont="1" applyFill="1" applyAlignment="1">
      <alignment horizontal="left" wrapText="1"/>
    </xf>
    <xf numFmtId="0" fontId="5" fillId="43" borderId="79" xfId="0" applyFont="1" applyFill="1" applyBorder="1" applyAlignment="1">
      <alignment horizontal="right" wrapText="1"/>
    </xf>
    <xf numFmtId="0" fontId="8" fillId="36" borderId="83" xfId="0" applyFont="1" applyFill="1" applyBorder="1" applyAlignment="1">
      <alignment horizontal="center" wrapText="1"/>
    </xf>
    <xf numFmtId="0" fontId="8" fillId="36" borderId="83" xfId="0" applyFont="1" applyFill="1" applyBorder="1" applyAlignment="1">
      <alignment horizontal="left" wrapText="1"/>
    </xf>
    <xf numFmtId="0" fontId="5" fillId="42" borderId="79" xfId="0" applyFont="1" applyFill="1" applyBorder="1" applyAlignment="1">
      <alignment horizontal="right" wrapText="1"/>
    </xf>
    <xf numFmtId="0" fontId="5" fillId="42" borderId="83" xfId="0" applyFont="1" applyFill="1" applyBorder="1" applyAlignment="1">
      <alignment horizontal="right" wrapText="1"/>
    </xf>
    <xf numFmtId="0" fontId="5" fillId="46" borderId="79" xfId="0" applyFont="1" applyFill="1" applyBorder="1" applyAlignment="1">
      <alignment horizontal="right" wrapText="1"/>
    </xf>
    <xf numFmtId="0" fontId="107" fillId="39" borderId="0" xfId="0" applyFont="1" applyFill="1" applyAlignment="1">
      <alignment wrapText="1"/>
    </xf>
    <xf numFmtId="0" fontId="8" fillId="36" borderId="82" xfId="0" applyFont="1" applyFill="1" applyBorder="1" applyAlignment="1">
      <alignment horizontal="left" vertical="center" wrapText="1"/>
    </xf>
    <xf numFmtId="0" fontId="24" fillId="24" borderId="79" xfId="0" applyFont="1" applyFill="1" applyBorder="1" applyAlignment="1">
      <alignment wrapText="1"/>
    </xf>
    <xf numFmtId="0" fontId="24" fillId="36" borderId="79" xfId="0" applyFont="1" applyFill="1" applyBorder="1" applyAlignment="1">
      <alignment horizontal="left" wrapText="1"/>
    </xf>
    <xf numFmtId="0" fontId="24" fillId="24" borderId="79" xfId="0" applyFont="1" applyFill="1" applyBorder="1" applyAlignment="1">
      <alignment horizontal="left" wrapText="1"/>
    </xf>
    <xf numFmtId="0" fontId="23" fillId="39" borderId="0" xfId="0" applyFont="1" applyFill="1" applyProtection="1">
      <protection hidden="1"/>
    </xf>
    <xf numFmtId="0" fontId="131" fillId="39" borderId="79" xfId="0" applyFont="1" applyFill="1" applyBorder="1" applyAlignment="1">
      <alignment horizontal="left" vertical="top" wrapText="1"/>
    </xf>
    <xf numFmtId="0" fontId="24" fillId="46" borderId="83" xfId="0" applyFont="1" applyFill="1" applyBorder="1" applyAlignment="1">
      <alignment wrapText="1"/>
    </xf>
    <xf numFmtId="0" fontId="24" fillId="46" borderId="82" xfId="0" applyFont="1" applyFill="1" applyBorder="1" applyAlignment="1">
      <alignment vertical="center" wrapText="1"/>
    </xf>
    <xf numFmtId="0" fontId="24" fillId="46" borderId="81" xfId="0" applyFont="1" applyFill="1" applyBorder="1" applyAlignment="1">
      <alignment horizontal="left" vertical="center" wrapText="1"/>
    </xf>
    <xf numFmtId="0" fontId="14" fillId="38" borderId="10" xfId="0" applyFont="1" applyFill="1" applyBorder="1" applyAlignment="1">
      <alignment horizontal="left" wrapText="1" shrinkToFit="1"/>
    </xf>
    <xf numFmtId="0" fontId="5" fillId="36" borderId="19" xfId="0" applyNumberFormat="1" applyFont="1" applyFill="1" applyBorder="1" applyAlignment="1">
      <alignment horizontal="left" wrapText="1"/>
    </xf>
    <xf numFmtId="164" fontId="8" fillId="24" borderId="0" xfId="0" applyNumberFormat="1" applyFont="1" applyFill="1" applyAlignment="1">
      <alignment horizontal="center"/>
    </xf>
    <xf numFmtId="0" fontId="24" fillId="27" borderId="12" xfId="0" applyFont="1" applyFill="1" applyBorder="1" applyAlignment="1">
      <alignment wrapText="1"/>
    </xf>
    <xf numFmtId="0" fontId="26" fillId="45" borderId="10" xfId="0" applyNumberFormat="1" applyFont="1" applyFill="1" applyBorder="1" applyAlignment="1">
      <alignment horizontal="center" wrapText="1"/>
    </xf>
    <xf numFmtId="0" fontId="26" fillId="45" borderId="10" xfId="0" applyFont="1" applyFill="1" applyBorder="1" applyAlignment="1">
      <alignment horizontal="left" wrapText="1" shrinkToFit="1"/>
    </xf>
    <xf numFmtId="0" fontId="25" fillId="45" borderId="10" xfId="0" applyFont="1" applyFill="1" applyBorder="1" applyAlignment="1">
      <alignment horizontal="left" wrapText="1" shrinkToFit="1"/>
    </xf>
    <xf numFmtId="0" fontId="25" fillId="45" borderId="10" xfId="0" applyFont="1" applyFill="1" applyBorder="1" applyAlignment="1">
      <alignment wrapText="1"/>
    </xf>
    <xf numFmtId="0" fontId="25" fillId="40" borderId="0" xfId="0" applyFont="1" applyFill="1"/>
    <xf numFmtId="0" fontId="25" fillId="45" borderId="0" xfId="0" applyFont="1" applyFill="1"/>
    <xf numFmtId="0" fontId="26" fillId="45" borderId="16" xfId="0" applyNumberFormat="1" applyFont="1" applyFill="1" applyBorder="1" applyAlignment="1">
      <alignment horizontal="center" wrapText="1"/>
    </xf>
    <xf numFmtId="0" fontId="26" fillId="45" borderId="16" xfId="0" applyFont="1" applyFill="1" applyBorder="1" applyAlignment="1">
      <alignment horizontal="left" wrapText="1" shrinkToFit="1"/>
    </xf>
    <xf numFmtId="0" fontId="25" fillId="45" borderId="16" xfId="0" applyFont="1" applyFill="1" applyBorder="1" applyAlignment="1">
      <alignment horizontal="left" wrapText="1" shrinkToFit="1"/>
    </xf>
    <xf numFmtId="0" fontId="25" fillId="45" borderId="16" xfId="0" applyFont="1" applyFill="1" applyBorder="1" applyAlignment="1">
      <alignment wrapText="1"/>
    </xf>
    <xf numFmtId="0" fontId="26" fillId="45" borderId="10" xfId="0" applyFont="1" applyFill="1" applyBorder="1" applyAlignment="1">
      <alignment wrapText="1"/>
    </xf>
    <xf numFmtId="0" fontId="26" fillId="45" borderId="10" xfId="0" applyFont="1" applyFill="1" applyBorder="1" applyAlignment="1">
      <alignment horizontal="left" wrapText="1"/>
    </xf>
    <xf numFmtId="0" fontId="26" fillId="45" borderId="16" xfId="0" applyFont="1" applyFill="1" applyBorder="1" applyAlignment="1">
      <alignment wrapText="1"/>
    </xf>
    <xf numFmtId="0" fontId="17" fillId="25" borderId="19" xfId="0" applyFont="1" applyFill="1" applyBorder="1" applyAlignment="1">
      <alignment horizontal="left" wrapText="1"/>
    </xf>
    <xf numFmtId="0" fontId="17" fillId="25" borderId="32" xfId="0" applyFont="1" applyFill="1" applyBorder="1" applyAlignment="1">
      <alignment horizontal="left" wrapText="1"/>
    </xf>
    <xf numFmtId="0" fontId="9" fillId="0" borderId="34" xfId="0" applyFont="1" applyFill="1" applyBorder="1" applyAlignment="1">
      <alignment wrapText="1"/>
    </xf>
    <xf numFmtId="0" fontId="106" fillId="25" borderId="38" xfId="0" applyFont="1" applyFill="1" applyBorder="1"/>
    <xf numFmtId="0" fontId="9" fillId="44" borderId="99" xfId="0" applyFont="1" applyFill="1" applyBorder="1" applyAlignment="1">
      <alignment horizontal="left" wrapText="1"/>
    </xf>
    <xf numFmtId="0" fontId="24" fillId="36" borderId="101" xfId="0" applyFont="1" applyFill="1" applyBorder="1" applyAlignment="1">
      <alignment horizontal="left" vertical="center" wrapText="1"/>
    </xf>
    <xf numFmtId="0" fontId="9" fillId="44" borderId="102" xfId="0" applyFont="1" applyFill="1" applyBorder="1" applyAlignment="1">
      <alignment horizontal="left" wrapText="1"/>
    </xf>
    <xf numFmtId="0" fontId="5" fillId="0" borderId="98" xfId="0" applyFont="1" applyFill="1" applyBorder="1"/>
    <xf numFmtId="0" fontId="8" fillId="39" borderId="12" xfId="0" applyFont="1" applyFill="1" applyBorder="1" applyAlignment="1">
      <alignment horizontal="left"/>
    </xf>
    <xf numFmtId="0" fontId="8" fillId="39" borderId="27" xfId="0" applyFont="1" applyFill="1" applyBorder="1" applyAlignment="1">
      <alignment horizontal="left"/>
    </xf>
    <xf numFmtId="0" fontId="8" fillId="39" borderId="18" xfId="0" applyFont="1" applyFill="1" applyBorder="1" applyAlignment="1">
      <alignment horizontal="left"/>
    </xf>
    <xf numFmtId="0" fontId="129" fillId="0" borderId="0" xfId="39" applyFont="1" applyFill="1" applyBorder="1" applyAlignment="1">
      <alignment horizontal="left" wrapText="1"/>
    </xf>
    <xf numFmtId="0" fontId="125" fillId="0" borderId="0" xfId="39" applyFont="1" applyAlignment="1">
      <alignment wrapText="1"/>
    </xf>
    <xf numFmtId="0" fontId="17" fillId="35" borderId="12" xfId="0" applyFont="1" applyFill="1" applyBorder="1" applyAlignment="1">
      <alignment horizontal="center" wrapText="1"/>
    </xf>
    <xf numFmtId="0" fontId="17" fillId="24" borderId="27" xfId="0" applyFont="1" applyFill="1" applyBorder="1" applyAlignment="1">
      <alignment horizontal="center" vertical="center" wrapText="1"/>
    </xf>
    <xf numFmtId="0" fontId="9" fillId="35" borderId="10" xfId="0" applyFont="1" applyFill="1" applyBorder="1" applyAlignment="1">
      <alignment horizontal="left" wrapText="1"/>
    </xf>
    <xf numFmtId="0" fontId="9" fillId="36" borderId="10" xfId="0" applyFont="1" applyFill="1" applyBorder="1" applyAlignment="1">
      <alignment horizontal="center" vertical="center" wrapText="1"/>
    </xf>
    <xf numFmtId="0" fontId="125" fillId="0" borderId="0" xfId="39" applyFont="1" applyAlignment="1">
      <alignment vertical="center"/>
    </xf>
    <xf numFmtId="0" fontId="8" fillId="53" borderId="0" xfId="0" applyFont="1" applyFill="1" applyBorder="1" applyAlignment="1">
      <alignment horizontal="left" vertical="center" wrapText="1"/>
    </xf>
    <xf numFmtId="0" fontId="7" fillId="53" borderId="10" xfId="0" applyFont="1" applyFill="1" applyBorder="1" applyAlignment="1">
      <alignment horizontal="center" vertical="center" wrapText="1"/>
    </xf>
    <xf numFmtId="0" fontId="5" fillId="53" borderId="18" xfId="0" applyFont="1" applyFill="1" applyBorder="1" applyAlignment="1">
      <alignment vertical="center" wrapText="1"/>
    </xf>
    <xf numFmtId="0" fontId="5" fillId="53" borderId="18" xfId="0" applyFont="1" applyFill="1" applyBorder="1" applyAlignment="1">
      <alignment horizontal="left" vertical="top" wrapText="1"/>
    </xf>
    <xf numFmtId="0" fontId="5" fillId="53" borderId="18" xfId="0" applyFont="1" applyFill="1" applyBorder="1" applyAlignment="1">
      <alignment vertical="top" wrapText="1"/>
    </xf>
    <xf numFmtId="0" fontId="24" fillId="46" borderId="10" xfId="0" applyFont="1" applyFill="1" applyBorder="1" applyAlignment="1">
      <alignment horizontal="left" vertical="top" wrapText="1"/>
    </xf>
    <xf numFmtId="0" fontId="5" fillId="53" borderId="10" xfId="0" applyFont="1" applyFill="1" applyBorder="1" applyAlignment="1">
      <alignment horizontal="left" vertical="top" wrapText="1"/>
    </xf>
    <xf numFmtId="0" fontId="24" fillId="46" borderId="10" xfId="0" applyFont="1" applyFill="1" applyBorder="1" applyAlignment="1">
      <alignment wrapText="1"/>
    </xf>
    <xf numFmtId="0" fontId="24" fillId="46" borderId="12" xfId="0" applyFont="1" applyFill="1" applyBorder="1" applyAlignment="1">
      <alignment wrapText="1"/>
    </xf>
    <xf numFmtId="0" fontId="24" fillId="46" borderId="0" xfId="0" applyFont="1" applyFill="1" applyBorder="1" applyAlignment="1">
      <alignment wrapText="1"/>
    </xf>
    <xf numFmtId="0" fontId="42" fillId="46" borderId="0" xfId="0" applyFont="1" applyFill="1" applyBorder="1" applyAlignment="1">
      <alignment wrapText="1"/>
    </xf>
    <xf numFmtId="0" fontId="5" fillId="46" borderId="0" xfId="0" applyFont="1" applyFill="1" applyBorder="1" applyAlignment="1">
      <alignment wrapText="1"/>
    </xf>
    <xf numFmtId="0" fontId="0" fillId="46" borderId="0" xfId="0" applyFill="1"/>
    <xf numFmtId="0" fontId="24" fillId="53" borderId="10" xfId="0" applyFont="1" applyFill="1" applyBorder="1" applyAlignment="1">
      <alignment horizontal="left" vertical="center" wrapText="1"/>
    </xf>
    <xf numFmtId="0" fontId="5" fillId="53" borderId="10" xfId="0" applyFont="1" applyFill="1" applyBorder="1" applyAlignment="1">
      <alignment vertical="top" wrapText="1"/>
    </xf>
    <xf numFmtId="0" fontId="5" fillId="53" borderId="10" xfId="0" applyFont="1" applyFill="1" applyBorder="1" applyAlignment="1">
      <alignment wrapText="1"/>
    </xf>
    <xf numFmtId="0" fontId="5" fillId="53" borderId="12" xfId="0" applyFont="1" applyFill="1" applyBorder="1" applyAlignment="1">
      <alignment wrapText="1"/>
    </xf>
    <xf numFmtId="0" fontId="5" fillId="53" borderId="0" xfId="0" applyFont="1" applyFill="1" applyBorder="1" applyAlignment="1">
      <alignment wrapText="1"/>
    </xf>
    <xf numFmtId="0" fontId="0" fillId="53" borderId="0" xfId="0" applyFill="1"/>
    <xf numFmtId="0" fontId="24" fillId="53" borderId="10" xfId="0" applyFont="1" applyFill="1" applyBorder="1" applyAlignment="1">
      <alignment wrapText="1"/>
    </xf>
    <xf numFmtId="0" fontId="9" fillId="47" borderId="10" xfId="0" applyFont="1" applyFill="1" applyBorder="1" applyAlignment="1">
      <alignment wrapText="1"/>
    </xf>
    <xf numFmtId="0" fontId="5" fillId="36" borderId="17" xfId="39" applyFont="1" applyFill="1" applyBorder="1" applyAlignment="1">
      <alignment horizontal="left" wrapText="1"/>
    </xf>
    <xf numFmtId="0" fontId="133" fillId="38" borderId="10" xfId="39" applyFont="1" applyFill="1" applyBorder="1" applyAlignment="1">
      <alignment horizontal="left" wrapText="1"/>
    </xf>
    <xf numFmtId="0" fontId="25" fillId="0" borderId="20" xfId="40" applyFont="1" applyFill="1" applyBorder="1" applyAlignment="1">
      <alignment vertical="top" wrapText="1"/>
    </xf>
    <xf numFmtId="0" fontId="91" fillId="54" borderId="17" xfId="40" applyFont="1" applyFill="1" applyBorder="1" applyAlignment="1">
      <alignment vertical="center" wrapText="1"/>
    </xf>
    <xf numFmtId="0" fontId="91" fillId="54" borderId="20" xfId="40" applyFont="1" applyFill="1" applyBorder="1" applyAlignment="1">
      <alignment vertical="center" wrapText="1"/>
    </xf>
    <xf numFmtId="0" fontId="91" fillId="54" borderId="26" xfId="40" applyFont="1" applyFill="1" applyBorder="1" applyAlignment="1">
      <alignment vertical="center" wrapText="1"/>
    </xf>
    <xf numFmtId="0" fontId="25" fillId="0" borderId="21" xfId="40" applyFont="1" applyBorder="1" applyAlignment="1">
      <alignment horizontal="left" vertical="top" wrapText="1"/>
    </xf>
    <xf numFmtId="0" fontId="25" fillId="0" borderId="0" xfId="40" applyFont="1" applyBorder="1" applyAlignment="1">
      <alignment vertical="top" wrapText="1"/>
    </xf>
    <xf numFmtId="0" fontId="25" fillId="0" borderId="24" xfId="40" applyFont="1" applyBorder="1" applyAlignment="1">
      <alignment vertical="top" wrapText="1"/>
    </xf>
    <xf numFmtId="0" fontId="66" fillId="0" borderId="21" xfId="40" applyFont="1" applyBorder="1" applyAlignment="1">
      <alignment vertical="top" wrapText="1"/>
    </xf>
    <xf numFmtId="0" fontId="25" fillId="0" borderId="21" xfId="40" applyFont="1" applyBorder="1" applyAlignment="1">
      <alignment vertical="top" wrapText="1"/>
    </xf>
    <xf numFmtId="0" fontId="66" fillId="0" borderId="24" xfId="40" applyFont="1" applyBorder="1" applyAlignment="1">
      <alignment vertical="top" wrapText="1"/>
    </xf>
    <xf numFmtId="0" fontId="66" fillId="0" borderId="21" xfId="40" applyFont="1" applyBorder="1" applyAlignment="1">
      <alignment horizontal="left" vertical="top" wrapText="1"/>
    </xf>
    <xf numFmtId="0" fontId="66" fillId="0" borderId="0" xfId="40" applyFont="1" applyBorder="1" applyAlignment="1">
      <alignment vertical="top" wrapText="1"/>
    </xf>
    <xf numFmtId="0" fontId="25" fillId="0" borderId="24" xfId="40" applyFont="1" applyBorder="1" applyAlignment="1">
      <alignment horizontal="justify" vertical="top" wrapText="1"/>
    </xf>
    <xf numFmtId="0" fontId="25" fillId="0" borderId="21" xfId="40" applyFont="1" applyBorder="1" applyAlignment="1">
      <alignment horizontal="justify" vertical="top" wrapText="1"/>
    </xf>
    <xf numFmtId="0" fontId="25" fillId="0" borderId="17" xfId="40" applyFont="1" applyBorder="1" applyAlignment="1">
      <alignment vertical="top" wrapText="1"/>
    </xf>
    <xf numFmtId="0" fontId="66" fillId="0" borderId="17" xfId="40" applyFont="1" applyBorder="1" applyAlignment="1">
      <alignment vertical="top" wrapText="1"/>
    </xf>
    <xf numFmtId="0" fontId="25" fillId="0" borderId="20" xfId="40" applyFont="1" applyBorder="1" applyAlignment="1">
      <alignment vertical="top" wrapText="1"/>
    </xf>
    <xf numFmtId="0" fontId="25" fillId="0" borderId="26" xfId="40" applyFont="1" applyBorder="1" applyAlignment="1">
      <alignment vertical="top" wrapText="1"/>
    </xf>
    <xf numFmtId="0" fontId="25" fillId="0" borderId="0" xfId="40" applyFont="1" applyAlignment="1">
      <alignment vertical="top" wrapText="1"/>
    </xf>
    <xf numFmtId="0" fontId="7" fillId="0" borderId="20" xfId="40" applyFont="1" applyFill="1" applyBorder="1" applyAlignment="1">
      <alignment vertical="top"/>
    </xf>
    <xf numFmtId="0" fontId="25" fillId="0" borderId="20" xfId="40" applyFont="1" applyFill="1" applyBorder="1" applyAlignment="1">
      <alignment vertical="top"/>
    </xf>
    <xf numFmtId="0" fontId="25" fillId="0" borderId="16" xfId="40" applyFont="1" applyBorder="1" applyAlignment="1">
      <alignment vertical="top" wrapText="1"/>
    </xf>
    <xf numFmtId="0" fontId="66" fillId="0" borderId="16" xfId="40" applyFont="1" applyBorder="1" applyAlignment="1">
      <alignment vertical="top" wrapText="1"/>
    </xf>
    <xf numFmtId="0" fontId="25" fillId="0" borderId="19" xfId="40" applyFont="1" applyBorder="1" applyAlignment="1">
      <alignment vertical="top" wrapText="1"/>
    </xf>
    <xf numFmtId="0" fontId="25" fillId="0" borderId="32" xfId="40" applyFont="1" applyBorder="1" applyAlignment="1">
      <alignment vertical="top" wrapText="1"/>
    </xf>
    <xf numFmtId="0" fontId="25" fillId="0" borderId="0" xfId="40" applyFont="1"/>
    <xf numFmtId="0" fontId="8" fillId="26" borderId="12" xfId="0" applyFont="1" applyFill="1" applyBorder="1" applyAlignment="1">
      <alignment horizontal="left" wrapText="1"/>
    </xf>
    <xf numFmtId="0" fontId="8" fillId="26" borderId="18" xfId="0" applyFont="1" applyFill="1" applyBorder="1" applyAlignment="1">
      <alignment horizontal="left" wrapText="1"/>
    </xf>
    <xf numFmtId="0" fontId="8" fillId="26" borderId="27" xfId="0" applyFont="1" applyFill="1" applyBorder="1" applyAlignment="1">
      <alignment horizontal="left" wrapText="1"/>
    </xf>
    <xf numFmtId="164" fontId="14" fillId="25" borderId="16" xfId="0" applyNumberFormat="1" applyFont="1" applyFill="1" applyBorder="1" applyAlignment="1">
      <alignment horizontal="left" wrapText="1"/>
    </xf>
    <xf numFmtId="0" fontId="5" fillId="0" borderId="0" xfId="39" applyProtection="1">
      <protection locked="0"/>
    </xf>
    <xf numFmtId="0" fontId="134" fillId="39" borderId="0" xfId="39" applyFont="1" applyFill="1" applyAlignment="1" applyProtection="1">
      <alignment wrapText="1"/>
      <protection locked="0"/>
    </xf>
    <xf numFmtId="0" fontId="5" fillId="0" borderId="0" xfId="39" applyAlignment="1" applyProtection="1">
      <alignment wrapText="1"/>
      <protection locked="0"/>
    </xf>
    <xf numFmtId="0" fontId="126" fillId="0" borderId="10" xfId="43" applyFont="1" applyFill="1" applyBorder="1" applyAlignment="1" applyProtection="1">
      <alignment vertical="top" wrapText="1"/>
      <protection locked="0"/>
    </xf>
    <xf numFmtId="0" fontId="126" fillId="0" borderId="10" xfId="43" applyFont="1" applyBorder="1" applyAlignment="1" applyProtection="1">
      <alignment vertical="top" wrapText="1"/>
      <protection locked="0"/>
    </xf>
    <xf numFmtId="0" fontId="7" fillId="0" borderId="0" xfId="0" applyFont="1" applyAlignment="1">
      <alignment horizontal="left" wrapText="1"/>
    </xf>
    <xf numFmtId="0" fontId="92" fillId="0" borderId="0" xfId="34" applyFont="1" applyAlignment="1" applyProtection="1"/>
    <xf numFmtId="0" fontId="24" fillId="0" borderId="0" xfId="0" applyFont="1" applyAlignment="1">
      <alignment wrapText="1"/>
    </xf>
    <xf numFmtId="0" fontId="24" fillId="0" borderId="0" xfId="0" applyFont="1" applyAlignment="1">
      <alignment horizontal="center" wrapText="1"/>
    </xf>
    <xf numFmtId="0" fontId="98" fillId="0" borderId="0" xfId="0" applyFont="1" applyAlignment="1">
      <alignment wrapText="1"/>
    </xf>
    <xf numFmtId="0" fontId="5" fillId="27" borderId="103" xfId="0" applyFont="1" applyFill="1" applyBorder="1" applyAlignment="1">
      <alignment horizontal="left" wrapText="1"/>
    </xf>
    <xf numFmtId="0" fontId="20" fillId="25" borderId="23" xfId="0" applyFont="1" applyFill="1" applyBorder="1" applyAlignment="1">
      <alignment horizontal="left" wrapText="1" shrinkToFit="1"/>
    </xf>
    <xf numFmtId="0" fontId="14" fillId="25" borderId="31" xfId="0" applyFont="1" applyFill="1" applyBorder="1" applyAlignment="1">
      <alignment horizontal="left" wrapText="1"/>
    </xf>
    <xf numFmtId="0" fontId="125" fillId="0" borderId="0" xfId="0" applyFont="1" applyFill="1"/>
    <xf numFmtId="0" fontId="125" fillId="39" borderId="0" xfId="0" applyFont="1" applyFill="1" applyProtection="1">
      <protection hidden="1"/>
    </xf>
    <xf numFmtId="0" fontId="104" fillId="0" borderId="0" xfId="0" applyFont="1" applyFill="1" applyBorder="1"/>
    <xf numFmtId="0" fontId="5" fillId="39" borderId="19" xfId="0" applyFont="1" applyFill="1" applyBorder="1" applyAlignment="1">
      <alignment horizontal="left" wrapText="1"/>
    </xf>
    <xf numFmtId="0" fontId="5" fillId="36" borderId="10" xfId="0" applyFont="1" applyFill="1" applyBorder="1" applyAlignment="1">
      <alignment horizontal="left" wrapText="1"/>
    </xf>
    <xf numFmtId="0" fontId="7" fillId="24" borderId="58" xfId="0" applyFont="1" applyFill="1" applyBorder="1" applyAlignment="1" applyProtection="1">
      <alignment horizontal="left" vertical="top" wrapText="1"/>
      <protection locked="0"/>
    </xf>
    <xf numFmtId="0" fontId="7" fillId="24" borderId="0" xfId="0" applyFont="1" applyFill="1" applyBorder="1" applyAlignment="1" applyProtection="1">
      <alignment horizontal="left" vertical="top" wrapText="1"/>
      <protection locked="0"/>
    </xf>
    <xf numFmtId="0" fontId="5" fillId="36" borderId="10" xfId="0" applyFont="1" applyFill="1" applyBorder="1" applyAlignment="1">
      <alignment horizontal="left" wrapText="1"/>
    </xf>
    <xf numFmtId="0" fontId="5" fillId="0" borderId="31" xfId="0" applyFont="1" applyBorder="1" applyAlignment="1">
      <alignment wrapText="1"/>
    </xf>
    <xf numFmtId="0" fontId="5" fillId="36" borderId="18" xfId="0" applyFont="1" applyFill="1" applyBorder="1" applyAlignment="1">
      <alignment horizontal="left" wrapText="1"/>
    </xf>
    <xf numFmtId="0" fontId="5" fillId="36" borderId="10" xfId="0" applyFont="1" applyFill="1" applyBorder="1"/>
    <xf numFmtId="0" fontId="5" fillId="36" borderId="17" xfId="0" applyFont="1" applyFill="1" applyBorder="1"/>
    <xf numFmtId="1" fontId="5" fillId="35" borderId="10" xfId="0" applyNumberFormat="1" applyFont="1" applyFill="1" applyBorder="1"/>
    <xf numFmtId="1" fontId="8" fillId="0" borderId="10" xfId="0" applyNumberFormat="1" applyFont="1" applyBorder="1"/>
    <xf numFmtId="0" fontId="4" fillId="0" borderId="0" xfId="49"/>
    <xf numFmtId="0" fontId="5" fillId="0" borderId="0" xfId="49" applyFont="1"/>
    <xf numFmtId="0" fontId="14" fillId="25" borderId="10" xfId="49" applyFont="1" applyFill="1" applyBorder="1" applyAlignment="1">
      <alignment horizontal="left" wrapText="1" shrinkToFit="1"/>
    </xf>
    <xf numFmtId="0" fontId="14" fillId="0" borderId="0" xfId="49" applyFont="1" applyFill="1" applyBorder="1" applyAlignment="1">
      <alignment horizontal="left" wrapText="1" shrinkToFit="1"/>
    </xf>
    <xf numFmtId="0" fontId="5" fillId="0" borderId="0" xfId="49" applyFont="1" applyFill="1"/>
    <xf numFmtId="0" fontId="14" fillId="25" borderId="16" xfId="49" applyFont="1" applyFill="1" applyBorder="1" applyAlignment="1">
      <alignment horizontal="left" wrapText="1" shrinkToFit="1"/>
    </xf>
    <xf numFmtId="0" fontId="5" fillId="44" borderId="19" xfId="0" applyFont="1" applyFill="1" applyBorder="1" applyAlignment="1">
      <alignment horizontal="left" vertical="top" wrapText="1" indent="2"/>
    </xf>
    <xf numFmtId="0" fontId="5" fillId="35" borderId="10" xfId="0" applyFont="1" applyFill="1" applyBorder="1" applyAlignment="1">
      <alignment horizontal="left" vertical="top" wrapText="1" indent="2"/>
    </xf>
    <xf numFmtId="49" fontId="5" fillId="0" borderId="0" xfId="39" applyNumberFormat="1" applyProtection="1">
      <protection locked="0"/>
    </xf>
    <xf numFmtId="0" fontId="23" fillId="39" borderId="0" xfId="0" applyFont="1" applyFill="1"/>
    <xf numFmtId="0" fontId="125" fillId="39" borderId="0" xfId="0" applyFont="1" applyFill="1"/>
    <xf numFmtId="0" fontId="30" fillId="25" borderId="10" xfId="34" applyFill="1" applyBorder="1" applyAlignment="1" applyProtection="1">
      <alignment horizontal="left" wrapText="1"/>
    </xf>
    <xf numFmtId="0" fontId="24" fillId="36" borderId="117" xfId="0" applyFont="1" applyFill="1" applyBorder="1" applyAlignment="1">
      <alignment horizontal="left" wrapText="1"/>
    </xf>
    <xf numFmtId="0" fontId="8" fillId="36" borderId="118" xfId="0" applyFont="1" applyFill="1" applyBorder="1" applyAlignment="1">
      <alignment horizontal="center" wrapText="1"/>
    </xf>
    <xf numFmtId="0" fontId="24" fillId="43" borderId="82" xfId="0" applyFont="1" applyFill="1" applyBorder="1" applyAlignment="1">
      <alignment horizontal="left" wrapText="1"/>
    </xf>
    <xf numFmtId="0" fontId="5" fillId="43" borderId="116" xfId="0" applyFont="1" applyFill="1" applyBorder="1" applyAlignment="1">
      <alignment horizontal="right" wrapText="1"/>
    </xf>
    <xf numFmtId="0" fontId="9" fillId="0" borderId="79" xfId="0" applyFont="1" applyFill="1" applyBorder="1" applyAlignment="1">
      <alignment horizontal="left" vertical="top" wrapText="1"/>
    </xf>
    <xf numFmtId="0" fontId="8" fillId="0" borderId="79" xfId="0" applyFont="1" applyFill="1" applyBorder="1" applyAlignment="1">
      <alignment horizontal="left" vertical="top" wrapText="1"/>
    </xf>
    <xf numFmtId="0" fontId="16" fillId="24" borderId="82" xfId="0" applyFont="1" applyFill="1" applyBorder="1" applyAlignment="1">
      <alignment horizontal="center" vertical="top" wrapText="1"/>
    </xf>
    <xf numFmtId="0" fontId="16" fillId="0" borderId="79" xfId="0" applyNumberFormat="1" applyFont="1" applyFill="1" applyBorder="1" applyAlignment="1">
      <alignment horizontal="left" vertical="top" wrapText="1"/>
    </xf>
    <xf numFmtId="0" fontId="8" fillId="36" borderId="82" xfId="0" applyFont="1" applyFill="1" applyBorder="1" applyAlignment="1">
      <alignment horizontal="left" vertical="top" wrapText="1"/>
    </xf>
    <xf numFmtId="0" fontId="24" fillId="46" borderId="82" xfId="0" applyFont="1" applyFill="1" applyBorder="1" applyAlignment="1">
      <alignment vertical="top" wrapText="1"/>
    </xf>
    <xf numFmtId="0" fontId="9" fillId="0" borderId="79" xfId="0" applyNumberFormat="1" applyFont="1" applyFill="1" applyBorder="1" applyAlignment="1">
      <alignment horizontal="left" vertical="top" wrapText="1"/>
    </xf>
    <xf numFmtId="0" fontId="8" fillId="36" borderId="82" xfId="0" applyFont="1" applyFill="1" applyBorder="1" applyAlignment="1">
      <alignment horizontal="center" vertical="top" wrapText="1"/>
    </xf>
    <xf numFmtId="0" fontId="8" fillId="36" borderId="119" xfId="0" applyFont="1" applyFill="1" applyBorder="1" applyAlignment="1">
      <alignment horizontal="center" vertical="top" wrapText="1"/>
    </xf>
    <xf numFmtId="0" fontId="24" fillId="43" borderId="82" xfId="0" applyFont="1" applyFill="1" applyBorder="1" applyAlignment="1">
      <alignment horizontal="left" vertical="top" wrapText="1"/>
    </xf>
    <xf numFmtId="0" fontId="9" fillId="0" borderId="116" xfId="0" applyFont="1" applyFill="1" applyBorder="1" applyAlignment="1">
      <alignment horizontal="left" vertical="top" wrapText="1"/>
    </xf>
    <xf numFmtId="0" fontId="9" fillId="0" borderId="79" xfId="0" applyFont="1" applyFill="1" applyBorder="1" applyAlignment="1">
      <alignment horizontal="left" vertical="center" wrapText="1"/>
    </xf>
    <xf numFmtId="0" fontId="9" fillId="0" borderId="100" xfId="0" applyFont="1" applyFill="1" applyBorder="1" applyAlignment="1">
      <alignment horizontal="left" vertical="center" wrapText="1"/>
    </xf>
    <xf numFmtId="0" fontId="5" fillId="0" borderId="10" xfId="0" applyFont="1" applyFill="1" applyBorder="1" applyAlignment="1">
      <alignment vertical="top" wrapText="1"/>
    </xf>
    <xf numFmtId="0" fontId="5" fillId="0" borderId="12" xfId="0" applyFont="1" applyFill="1" applyBorder="1" applyAlignment="1">
      <alignment vertical="top" wrapText="1"/>
    </xf>
    <xf numFmtId="0" fontId="5" fillId="0" borderId="21" xfId="0" applyFont="1" applyBorder="1" applyAlignment="1">
      <alignment vertical="top" wrapText="1"/>
    </xf>
    <xf numFmtId="0" fontId="5" fillId="0" borderId="10" xfId="0" applyFont="1" applyBorder="1" applyAlignment="1">
      <alignment vertical="top" wrapText="1"/>
    </xf>
    <xf numFmtId="0" fontId="5" fillId="0" borderId="12" xfId="0" applyFont="1" applyBorder="1" applyAlignment="1">
      <alignment vertical="top" wrapText="1"/>
    </xf>
    <xf numFmtId="0" fontId="9" fillId="0" borderId="10" xfId="0" applyFont="1" applyBorder="1" applyAlignment="1">
      <alignment vertical="top" wrapText="1"/>
    </xf>
    <xf numFmtId="0" fontId="5" fillId="0" borderId="11" xfId="0" applyFont="1" applyFill="1" applyBorder="1" applyAlignment="1">
      <alignment horizontal="right" vertical="top" wrapText="1"/>
    </xf>
    <xf numFmtId="1" fontId="5" fillId="0" borderId="10" xfId="0" applyNumberFormat="1" applyFont="1" applyBorder="1" applyAlignment="1">
      <alignment vertical="top" wrapText="1"/>
    </xf>
    <xf numFmtId="1" fontId="5" fillId="0" borderId="12" xfId="0" applyNumberFormat="1" applyFont="1" applyBorder="1" applyAlignment="1">
      <alignment vertical="top" wrapText="1"/>
    </xf>
    <xf numFmtId="1" fontId="5" fillId="25" borderId="18" xfId="0" applyNumberFormat="1" applyFont="1" applyFill="1" applyBorder="1" applyAlignment="1">
      <alignment vertical="top" wrapText="1"/>
    </xf>
    <xf numFmtId="1" fontId="5" fillId="25" borderId="27" xfId="0" applyNumberFormat="1" applyFont="1" applyFill="1" applyBorder="1" applyAlignment="1">
      <alignment vertical="top" wrapText="1"/>
    </xf>
    <xf numFmtId="1" fontId="5" fillId="25" borderId="13" xfId="0" applyNumberFormat="1" applyFont="1" applyFill="1" applyBorder="1" applyAlignment="1">
      <alignment vertical="top" wrapText="1"/>
    </xf>
    <xf numFmtId="9" fontId="5" fillId="0" borderId="14" xfId="0" applyNumberFormat="1" applyFont="1" applyBorder="1" applyAlignment="1">
      <alignment horizontal="left" wrapText="1"/>
    </xf>
    <xf numFmtId="1" fontId="5" fillId="0" borderId="10" xfId="0" applyNumberFormat="1" applyFont="1" applyBorder="1" applyAlignment="1">
      <alignment horizontal="left" vertical="top" wrapText="1"/>
    </xf>
    <xf numFmtId="0" fontId="9" fillId="0" borderId="10"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35" borderId="10" xfId="49" applyFont="1" applyFill="1" applyBorder="1" applyAlignment="1">
      <alignment horizontal="center" vertical="top" wrapText="1"/>
    </xf>
    <xf numFmtId="0" fontId="9" fillId="0" borderId="17" xfId="49" applyFont="1" applyFill="1" applyBorder="1" applyAlignment="1">
      <alignment horizontal="right" vertical="top" wrapText="1"/>
    </xf>
    <xf numFmtId="0" fontId="104" fillId="35" borderId="10" xfId="49" applyFont="1" applyFill="1" applyBorder="1" applyAlignment="1">
      <alignment horizontal="center" vertical="top" wrapText="1"/>
    </xf>
    <xf numFmtId="0" fontId="137" fillId="35" borderId="10" xfId="49" applyFont="1" applyFill="1" applyBorder="1" applyAlignment="1">
      <alignment horizontal="center" vertical="top" wrapText="1"/>
    </xf>
    <xf numFmtId="14" fontId="9" fillId="0" borderId="17" xfId="49" applyNumberFormat="1" applyFont="1" applyFill="1" applyBorder="1" applyAlignment="1">
      <alignment vertical="top" wrapText="1"/>
    </xf>
    <xf numFmtId="0" fontId="9" fillId="0" borderId="17" xfId="49" applyFont="1" applyFill="1" applyBorder="1" applyAlignment="1">
      <alignment horizontal="left" vertical="top" wrapText="1"/>
    </xf>
    <xf numFmtId="0" fontId="9" fillId="52" borderId="17" xfId="49" applyFont="1" applyFill="1" applyBorder="1" applyAlignment="1">
      <alignment horizontal="left" vertical="top" wrapText="1"/>
    </xf>
    <xf numFmtId="0" fontId="9" fillId="0" borderId="17" xfId="49" applyFont="1" applyFill="1" applyBorder="1" applyAlignment="1">
      <alignment vertical="top" wrapText="1"/>
    </xf>
    <xf numFmtId="0" fontId="9" fillId="0" borderId="10" xfId="49" applyFont="1" applyFill="1" applyBorder="1" applyAlignment="1">
      <alignment vertical="top" wrapText="1"/>
    </xf>
    <xf numFmtId="0" fontId="66" fillId="0" borderId="10" xfId="49" applyFont="1" applyFill="1" applyBorder="1" applyAlignment="1">
      <alignment horizontal="right" vertical="top" wrapText="1"/>
    </xf>
    <xf numFmtId="0" fontId="9" fillId="35" borderId="10" xfId="49" applyFont="1" applyFill="1" applyBorder="1" applyAlignment="1">
      <alignment vertical="top" wrapText="1"/>
    </xf>
    <xf numFmtId="3" fontId="9" fillId="0" borderId="12" xfId="49" applyNumberFormat="1" applyFont="1" applyBorder="1" applyAlignment="1">
      <alignment vertical="top" wrapText="1"/>
    </xf>
    <xf numFmtId="0" fontId="66" fillId="0" borderId="10" xfId="49" applyFont="1" applyFill="1" applyBorder="1" applyAlignment="1">
      <alignment vertical="top" wrapText="1"/>
    </xf>
    <xf numFmtId="0" fontId="66" fillId="52" borderId="10" xfId="49" applyFont="1" applyFill="1" applyBorder="1" applyAlignment="1">
      <alignment vertical="top" wrapText="1"/>
    </xf>
    <xf numFmtId="0" fontId="5" fillId="0" borderId="10" xfId="49" applyFont="1" applyFill="1" applyBorder="1" applyAlignment="1">
      <alignment vertical="top" wrapText="1"/>
    </xf>
    <xf numFmtId="0" fontId="9" fillId="0" borderId="10" xfId="49" applyFont="1" applyFill="1" applyBorder="1" applyAlignment="1">
      <alignment horizontal="right" vertical="top" wrapText="1"/>
    </xf>
    <xf numFmtId="0" fontId="9" fillId="52" borderId="10" xfId="49" applyFont="1" applyFill="1" applyBorder="1" applyAlignment="1">
      <alignment vertical="top" wrapText="1"/>
    </xf>
    <xf numFmtId="0" fontId="5" fillId="0" borderId="16" xfId="49" applyFont="1" applyFill="1" applyBorder="1" applyAlignment="1">
      <alignment vertical="top" wrapText="1"/>
    </xf>
    <xf numFmtId="0" fontId="5" fillId="0" borderId="10" xfId="49" applyFont="1" applyFill="1" applyBorder="1" applyAlignment="1">
      <alignment horizontal="right" vertical="top" wrapText="1"/>
    </xf>
    <xf numFmtId="0" fontId="5" fillId="35" borderId="10" xfId="49" applyFont="1" applyFill="1" applyBorder="1" applyAlignment="1">
      <alignment vertical="top" wrapText="1"/>
    </xf>
    <xf numFmtId="3" fontId="5" fillId="0" borderId="12" xfId="49" applyNumberFormat="1" applyFont="1" applyBorder="1" applyAlignment="1">
      <alignment vertical="top" wrapText="1"/>
    </xf>
    <xf numFmtId="0" fontId="25" fillId="0" borderId="10" xfId="49" applyFont="1" applyFill="1" applyBorder="1" applyAlignment="1">
      <alignment vertical="top" wrapText="1"/>
    </xf>
    <xf numFmtId="0" fontId="25" fillId="52" borderId="10" xfId="49" applyFont="1" applyFill="1" applyBorder="1" applyAlignment="1">
      <alignment vertical="top" wrapText="1"/>
    </xf>
    <xf numFmtId="0" fontId="5" fillId="52" borderId="10" xfId="49" applyFont="1" applyFill="1" applyBorder="1" applyAlignment="1">
      <alignment vertical="top" wrapText="1"/>
    </xf>
    <xf numFmtId="0" fontId="5" fillId="0" borderId="10" xfId="49" applyFont="1" applyBorder="1" applyAlignment="1">
      <alignment vertical="top" wrapText="1"/>
    </xf>
    <xf numFmtId="0" fontId="5" fillId="0" borderId="12" xfId="49" applyFont="1" applyBorder="1" applyAlignment="1">
      <alignment vertical="top" wrapText="1"/>
    </xf>
    <xf numFmtId="0" fontId="5" fillId="0" borderId="16" xfId="49" applyFont="1" applyFill="1" applyBorder="1" applyAlignment="1">
      <alignment horizontal="right" vertical="top" wrapText="1"/>
    </xf>
    <xf numFmtId="1" fontId="5" fillId="0" borderId="16" xfId="49" applyNumberFormat="1" applyFont="1" applyBorder="1" applyAlignment="1">
      <alignment vertical="top" wrapText="1"/>
    </xf>
    <xf numFmtId="0" fontId="5" fillId="0" borderId="16" xfId="49" applyFont="1" applyFill="1" applyBorder="1" applyAlignment="1">
      <alignment horizontal="right" vertical="top"/>
    </xf>
    <xf numFmtId="1" fontId="5" fillId="0" borderId="25" xfId="49" applyNumberFormat="1" applyFont="1" applyBorder="1" applyAlignment="1">
      <alignment vertical="top" wrapText="1"/>
    </xf>
    <xf numFmtId="1" fontId="5" fillId="0" borderId="16" xfId="49" applyNumberFormat="1" applyFont="1" applyFill="1" applyBorder="1" applyAlignment="1">
      <alignment vertical="top" wrapText="1"/>
    </xf>
    <xf numFmtId="0" fontId="5" fillId="52" borderId="16" xfId="49" applyFont="1" applyFill="1" applyBorder="1" applyAlignment="1">
      <alignment vertical="top"/>
    </xf>
    <xf numFmtId="0" fontId="5" fillId="25" borderId="26" xfId="0" applyFont="1" applyFill="1" applyBorder="1" applyAlignment="1">
      <alignment vertical="top" wrapText="1"/>
    </xf>
    <xf numFmtId="0" fontId="5" fillId="25" borderId="20" xfId="0" applyFont="1" applyFill="1" applyBorder="1" applyAlignment="1">
      <alignment vertical="top" wrapText="1"/>
    </xf>
    <xf numFmtId="0" fontId="5" fillId="25" borderId="13" xfId="0" applyFont="1" applyFill="1" applyBorder="1" applyAlignment="1">
      <alignment vertical="top" wrapText="1"/>
    </xf>
    <xf numFmtId="0" fontId="5" fillId="0" borderId="49" xfId="0" applyFont="1" applyFill="1" applyBorder="1" applyAlignment="1">
      <alignment vertical="top" wrapText="1"/>
    </xf>
    <xf numFmtId="0" fontId="5" fillId="0" borderId="17" xfId="0" applyFont="1" applyFill="1" applyBorder="1" applyAlignment="1">
      <alignment vertical="top" wrapText="1"/>
    </xf>
    <xf numFmtId="0" fontId="5" fillId="0" borderId="24" xfId="0" applyFont="1" applyFill="1" applyBorder="1" applyAlignment="1">
      <alignment vertical="top" wrapText="1"/>
    </xf>
    <xf numFmtId="0" fontId="5" fillId="0" borderId="26" xfId="0" applyFont="1" applyFill="1" applyBorder="1" applyAlignment="1">
      <alignment vertical="top" wrapText="1"/>
    </xf>
    <xf numFmtId="0" fontId="5" fillId="0" borderId="20" xfId="0" applyFont="1" applyFill="1" applyBorder="1" applyAlignment="1">
      <alignment vertical="top" wrapText="1"/>
    </xf>
    <xf numFmtId="0" fontId="5" fillId="0" borderId="23" xfId="0" applyFont="1" applyFill="1" applyBorder="1" applyAlignment="1">
      <alignment vertical="top" wrapText="1"/>
    </xf>
    <xf numFmtId="0" fontId="5" fillId="0" borderId="11" xfId="0" applyFont="1" applyFill="1" applyBorder="1" applyAlignment="1">
      <alignment vertical="top" wrapText="1"/>
    </xf>
    <xf numFmtId="0" fontId="5" fillId="25" borderId="18" xfId="0" applyFont="1" applyFill="1" applyBorder="1" applyAlignment="1">
      <alignment vertical="top" wrapText="1"/>
    </xf>
    <xf numFmtId="0" fontId="5" fillId="25" borderId="27" xfId="0" applyFont="1" applyFill="1" applyBorder="1" applyAlignment="1">
      <alignment vertical="top" wrapText="1"/>
    </xf>
    <xf numFmtId="0" fontId="5" fillId="0" borderId="0" xfId="0" applyFont="1" applyAlignment="1">
      <alignment vertical="top" wrapText="1"/>
    </xf>
    <xf numFmtId="0" fontId="5" fillId="0" borderId="11" xfId="0" applyFont="1" applyFill="1" applyBorder="1" applyAlignment="1">
      <alignment horizontal="left" vertical="top" wrapText="1"/>
    </xf>
    <xf numFmtId="0" fontId="5" fillId="0" borderId="85" xfId="0" applyFont="1" applyFill="1" applyBorder="1" applyAlignment="1">
      <alignment horizontal="left" vertical="top" wrapText="1"/>
    </xf>
    <xf numFmtId="0" fontId="5" fillId="0" borderId="17" xfId="0" quotePrefix="1" applyFont="1" applyFill="1" applyBorder="1" applyAlignment="1">
      <alignment horizontal="left" vertical="top" wrapText="1"/>
    </xf>
    <xf numFmtId="0" fontId="5" fillId="26" borderId="17" xfId="0" applyFont="1" applyFill="1" applyBorder="1" applyAlignment="1">
      <alignment horizontal="left" vertical="top" wrapText="1"/>
    </xf>
    <xf numFmtId="0" fontId="5" fillId="26" borderId="17" xfId="0" applyNumberFormat="1"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32" xfId="0" applyFont="1" applyFill="1" applyBorder="1" applyAlignment="1">
      <alignment horizontal="left" vertical="top" wrapText="1"/>
    </xf>
    <xf numFmtId="0" fontId="5" fillId="35" borderId="16" xfId="0" applyFont="1" applyFill="1" applyBorder="1" applyAlignment="1">
      <alignment horizontal="left" vertical="top" wrapText="1"/>
    </xf>
    <xf numFmtId="0" fontId="5" fillId="26" borderId="16" xfId="0" applyFont="1" applyFill="1" applyBorder="1" applyAlignment="1">
      <alignment horizontal="left" vertical="top" wrapText="1"/>
    </xf>
    <xf numFmtId="0" fontId="5" fillId="26" borderId="16" xfId="0" applyNumberFormat="1" applyFont="1" applyFill="1" applyBorder="1" applyAlignment="1">
      <alignment horizontal="left" vertical="top" wrapText="1"/>
    </xf>
    <xf numFmtId="0" fontId="5" fillId="0" borderId="16" xfId="0" applyFont="1" applyFill="1" applyBorder="1" applyAlignment="1">
      <alignment horizontal="left" vertical="top" wrapText="1"/>
    </xf>
    <xf numFmtId="0" fontId="5" fillId="35" borderId="10" xfId="0" applyFont="1" applyFill="1" applyBorder="1" applyAlignment="1">
      <alignment horizontal="left" vertical="top" wrapText="1"/>
    </xf>
    <xf numFmtId="0" fontId="5" fillId="26" borderId="10" xfId="0" applyFont="1" applyFill="1" applyBorder="1" applyAlignment="1">
      <alignment horizontal="left" vertical="top" wrapText="1"/>
    </xf>
    <xf numFmtId="0" fontId="5" fillId="26" borderId="10" xfId="0" applyNumberFormat="1" applyFont="1" applyFill="1" applyBorder="1" applyAlignment="1">
      <alignment horizontal="left" vertical="top" wrapText="1"/>
    </xf>
    <xf numFmtId="0" fontId="5" fillId="24" borderId="12" xfId="0" applyFont="1" applyFill="1" applyBorder="1" applyAlignment="1">
      <alignment horizontal="center" vertical="top" wrapText="1"/>
    </xf>
    <xf numFmtId="0" fontId="5" fillId="24" borderId="18" xfId="0" applyFont="1" applyFill="1" applyBorder="1" applyAlignment="1">
      <alignment horizontal="center" vertical="top" wrapText="1"/>
    </xf>
    <xf numFmtId="0" fontId="5" fillId="36" borderId="12" xfId="0" applyFont="1" applyFill="1" applyBorder="1" applyAlignment="1">
      <alignment horizontal="left" vertical="top" wrapText="1"/>
    </xf>
    <xf numFmtId="0" fontId="5" fillId="36" borderId="18" xfId="0" applyNumberFormat="1" applyFont="1" applyFill="1" applyBorder="1" applyAlignment="1">
      <alignment horizontal="left" vertical="top" wrapText="1"/>
    </xf>
    <xf numFmtId="0" fontId="5" fillId="24" borderId="10" xfId="0" applyFont="1" applyFill="1" applyBorder="1" applyAlignment="1">
      <alignment horizontal="center" vertical="top" wrapText="1"/>
    </xf>
    <xf numFmtId="0" fontId="5" fillId="27" borderId="27" xfId="0" applyFont="1" applyFill="1" applyBorder="1" applyAlignment="1">
      <alignment horizontal="left" vertical="top" wrapText="1"/>
    </xf>
    <xf numFmtId="0" fontId="5" fillId="27" borderId="27" xfId="0" applyNumberFormat="1" applyFont="1" applyFill="1" applyBorder="1" applyAlignment="1">
      <alignment horizontal="left" vertical="top" wrapText="1"/>
    </xf>
    <xf numFmtId="0" fontId="5" fillId="27" borderId="18" xfId="0" applyNumberFormat="1" applyFont="1" applyFill="1" applyBorder="1" applyAlignment="1">
      <alignment horizontal="left" vertical="top" wrapText="1"/>
    </xf>
    <xf numFmtId="0" fontId="5" fillId="36" borderId="10" xfId="0" applyFont="1" applyFill="1" applyBorder="1" applyAlignment="1">
      <alignment horizontal="left" vertical="top" wrapText="1"/>
    </xf>
    <xf numFmtId="0" fontId="5" fillId="36" borderId="10" xfId="0" applyNumberFormat="1" applyFont="1" applyFill="1" applyBorder="1" applyAlignment="1">
      <alignment horizontal="left" vertical="top" wrapText="1"/>
    </xf>
    <xf numFmtId="0" fontId="5" fillId="0" borderId="10" xfId="0" applyFont="1" applyBorder="1" applyAlignment="1">
      <alignment horizontal="left" vertical="top" wrapText="1"/>
    </xf>
    <xf numFmtId="0" fontId="5" fillId="26" borderId="18" xfId="0" applyFont="1" applyFill="1" applyBorder="1" applyAlignment="1">
      <alignment horizontal="left" vertical="top" wrapText="1"/>
    </xf>
    <xf numFmtId="0" fontId="5" fillId="26" borderId="32" xfId="0" applyFont="1" applyFill="1" applyBorder="1" applyAlignment="1">
      <alignment horizontal="left" vertical="top" wrapText="1"/>
    </xf>
    <xf numFmtId="0" fontId="5" fillId="36" borderId="27" xfId="0" applyFont="1" applyFill="1" applyBorder="1" applyAlignment="1">
      <alignment horizontal="left" vertical="top" wrapText="1"/>
    </xf>
    <xf numFmtId="0" fontId="5" fillId="24" borderId="10" xfId="0" applyFont="1" applyFill="1" applyBorder="1" applyAlignment="1">
      <alignment horizontal="left" vertical="top" wrapText="1"/>
    </xf>
    <xf numFmtId="0" fontId="5" fillId="24" borderId="12" xfId="0" applyFont="1" applyFill="1" applyBorder="1" applyAlignment="1">
      <alignment horizontal="left" vertical="top" wrapText="1"/>
    </xf>
    <xf numFmtId="0" fontId="8" fillId="0" borderId="10" xfId="0" applyFont="1" applyFill="1" applyBorder="1" applyAlignment="1">
      <alignment horizontal="left" vertical="top" wrapText="1"/>
    </xf>
    <xf numFmtId="0" fontId="5" fillId="24" borderId="16" xfId="0" applyFont="1" applyFill="1" applyBorder="1" applyAlignment="1">
      <alignment horizontal="left" vertical="top" wrapText="1"/>
    </xf>
    <xf numFmtId="0" fontId="104" fillId="36" borderId="10" xfId="0" applyFont="1" applyFill="1" applyBorder="1" applyAlignment="1">
      <alignment horizontal="left" vertical="top" wrapText="1"/>
    </xf>
    <xf numFmtId="0" fontId="5" fillId="24" borderId="17" xfId="0" applyFont="1" applyFill="1" applyBorder="1" applyAlignment="1">
      <alignment horizontal="left" vertical="top" wrapText="1"/>
    </xf>
    <xf numFmtId="0" fontId="5" fillId="24" borderId="17" xfId="0" applyNumberFormat="1" applyFont="1" applyFill="1" applyBorder="1" applyAlignment="1">
      <alignment horizontal="left" vertical="top" wrapText="1"/>
    </xf>
    <xf numFmtId="0" fontId="5" fillId="24" borderId="10" xfId="0" applyNumberFormat="1" applyFont="1" applyFill="1" applyBorder="1" applyAlignment="1">
      <alignment horizontal="left" vertical="top" wrapText="1"/>
    </xf>
    <xf numFmtId="0" fontId="5" fillId="0" borderId="17" xfId="0" applyFont="1" applyBorder="1" applyAlignment="1">
      <alignment horizontal="left" vertical="top" wrapText="1"/>
    </xf>
    <xf numFmtId="0" fontId="8" fillId="0" borderId="17" xfId="0" applyFont="1" applyBorder="1" applyAlignment="1">
      <alignment horizontal="left" vertical="top" wrapText="1"/>
    </xf>
    <xf numFmtId="0" fontId="8" fillId="24" borderId="17" xfId="0" applyFont="1" applyFill="1" applyBorder="1" applyAlignment="1">
      <alignment horizontal="left" vertical="top" wrapText="1"/>
    </xf>
    <xf numFmtId="0" fontId="8" fillId="24" borderId="17" xfId="0" applyNumberFormat="1" applyFont="1" applyFill="1" applyBorder="1" applyAlignment="1">
      <alignment horizontal="left" vertical="top" wrapText="1"/>
    </xf>
    <xf numFmtId="0" fontId="8" fillId="0" borderId="17" xfId="0" applyFont="1" applyFill="1" applyBorder="1" applyAlignment="1">
      <alignment horizontal="left" vertical="top" wrapText="1"/>
    </xf>
    <xf numFmtId="0" fontId="5" fillId="0" borderId="21" xfId="0" applyFont="1" applyFill="1" applyBorder="1" applyAlignment="1">
      <alignment horizontal="left" vertical="top" wrapText="1"/>
    </xf>
    <xf numFmtId="0" fontId="5" fillId="24" borderId="21" xfId="0" applyFont="1" applyFill="1" applyBorder="1" applyAlignment="1">
      <alignment horizontal="left" vertical="top" wrapText="1"/>
    </xf>
    <xf numFmtId="0" fontId="5" fillId="24" borderId="21" xfId="0" applyNumberFormat="1" applyFont="1" applyFill="1" applyBorder="1" applyAlignment="1">
      <alignment horizontal="left" vertical="top" wrapText="1"/>
    </xf>
    <xf numFmtId="0" fontId="8" fillId="24" borderId="21" xfId="0" applyNumberFormat="1"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17" xfId="0" applyNumberFormat="1" applyFont="1" applyFill="1" applyBorder="1" applyAlignment="1">
      <alignment horizontal="left" vertical="top" wrapText="1"/>
    </xf>
    <xf numFmtId="0" fontId="5" fillId="0" borderId="17" xfId="0" applyNumberFormat="1" applyFont="1" applyFill="1" applyBorder="1" applyAlignment="1">
      <alignment horizontal="left" vertical="top" wrapText="1"/>
    </xf>
    <xf numFmtId="0" fontId="8" fillId="26" borderId="10" xfId="0" applyFont="1" applyFill="1" applyBorder="1" applyAlignment="1">
      <alignment horizontal="left" vertical="top" wrapText="1"/>
    </xf>
    <xf numFmtId="0" fontId="8" fillId="26" borderId="10" xfId="0" applyNumberFormat="1" applyFont="1" applyFill="1" applyBorder="1" applyAlignment="1">
      <alignment horizontal="left" vertical="top" wrapText="1"/>
    </xf>
    <xf numFmtId="0" fontId="8" fillId="0" borderId="16" xfId="0" applyFont="1" applyFill="1" applyBorder="1" applyAlignment="1">
      <alignment horizontal="left" vertical="top" wrapText="1"/>
    </xf>
    <xf numFmtId="0" fontId="8" fillId="26" borderId="16" xfId="0" applyFont="1" applyFill="1" applyBorder="1" applyAlignment="1">
      <alignment horizontal="left" vertical="top" wrapText="1"/>
    </xf>
    <xf numFmtId="0" fontId="8" fillId="26" borderId="16" xfId="0" applyNumberFormat="1" applyFont="1" applyFill="1" applyBorder="1" applyAlignment="1">
      <alignment horizontal="left" vertical="top" wrapText="1"/>
    </xf>
    <xf numFmtId="0" fontId="8" fillId="24" borderId="10" xfId="0" applyFont="1" applyFill="1" applyBorder="1" applyAlignment="1">
      <alignment horizontal="left" vertical="top" wrapText="1"/>
    </xf>
    <xf numFmtId="0" fontId="8" fillId="24" borderId="10" xfId="0" applyNumberFormat="1" applyFont="1" applyFill="1" applyBorder="1" applyAlignment="1">
      <alignment horizontal="left" vertical="top" wrapText="1"/>
    </xf>
    <xf numFmtId="0" fontId="8" fillId="24" borderId="19" xfId="0" applyFont="1" applyFill="1" applyBorder="1" applyAlignment="1">
      <alignment horizontal="left" vertical="top" wrapText="1"/>
    </xf>
    <xf numFmtId="0" fontId="8" fillId="0" borderId="10" xfId="0" applyNumberFormat="1" applyFont="1" applyFill="1" applyBorder="1" applyAlignment="1">
      <alignment horizontal="left" vertical="top" wrapText="1"/>
    </xf>
    <xf numFmtId="0" fontId="5" fillId="0" borderId="19" xfId="0" applyFont="1" applyFill="1" applyBorder="1" applyAlignment="1">
      <alignment horizontal="left" vertical="top" wrapText="1"/>
    </xf>
    <xf numFmtId="0" fontId="8" fillId="35" borderId="10" xfId="0" applyFont="1" applyFill="1" applyBorder="1" applyAlignment="1">
      <alignment vertical="top" wrapText="1"/>
    </xf>
    <xf numFmtId="0" fontId="132" fillId="35" borderId="10" xfId="0" applyFont="1" applyFill="1" applyBorder="1" applyAlignment="1">
      <alignment vertical="top" wrapText="1"/>
    </xf>
    <xf numFmtId="0" fontId="5" fillId="36" borderId="16" xfId="0" applyFont="1" applyFill="1" applyBorder="1" applyAlignment="1">
      <alignment horizontal="left" vertical="top" wrapText="1"/>
    </xf>
    <xf numFmtId="0" fontId="5" fillId="24" borderId="10" xfId="0" applyFont="1" applyFill="1" applyBorder="1" applyAlignment="1">
      <alignment vertical="top" wrapText="1"/>
    </xf>
    <xf numFmtId="0" fontId="5" fillId="0" borderId="0" xfId="0" applyFont="1" applyAlignment="1">
      <alignment horizontal="left" vertical="top" wrapText="1"/>
    </xf>
    <xf numFmtId="0" fontId="5" fillId="26" borderId="21" xfId="0" applyFont="1" applyFill="1" applyBorder="1" applyAlignment="1">
      <alignment horizontal="left" vertical="top" wrapText="1"/>
    </xf>
    <xf numFmtId="0" fontId="5" fillId="26" borderId="21" xfId="0" applyNumberFormat="1" applyFont="1" applyFill="1" applyBorder="1" applyAlignment="1">
      <alignment horizontal="left" vertical="top" wrapText="1"/>
    </xf>
    <xf numFmtId="0" fontId="5" fillId="0" borderId="16" xfId="0" applyFont="1" applyBorder="1" applyAlignment="1">
      <alignment horizontal="left" vertical="top" wrapText="1"/>
    </xf>
    <xf numFmtId="0" fontId="5" fillId="24" borderId="26" xfId="0" applyFont="1" applyFill="1" applyBorder="1" applyAlignment="1">
      <alignment horizontal="left" vertical="top" wrapText="1"/>
    </xf>
    <xf numFmtId="0" fontId="5" fillId="24" borderId="16" xfId="0" applyNumberFormat="1" applyFont="1" applyFill="1" applyBorder="1" applyAlignment="1">
      <alignment horizontal="left" vertical="top" wrapText="1"/>
    </xf>
    <xf numFmtId="0" fontId="5" fillId="35" borderId="10" xfId="0" applyFont="1" applyFill="1" applyBorder="1" applyAlignment="1">
      <alignment vertical="top" wrapText="1"/>
    </xf>
    <xf numFmtId="0" fontId="9" fillId="36" borderId="10" xfId="0" applyFont="1" applyFill="1" applyBorder="1" applyAlignment="1">
      <alignment vertical="top" wrapText="1"/>
    </xf>
    <xf numFmtId="0" fontId="0" fillId="36" borderId="0" xfId="0" applyFill="1" applyAlignment="1">
      <alignment vertical="top"/>
    </xf>
    <xf numFmtId="0" fontId="0" fillId="0" borderId="10" xfId="0" applyBorder="1" applyAlignment="1">
      <alignment vertical="top"/>
    </xf>
    <xf numFmtId="0" fontId="8" fillId="27" borderId="27" xfId="0" applyFont="1" applyFill="1" applyBorder="1" applyAlignment="1">
      <alignment horizontal="left" vertical="top" wrapText="1"/>
    </xf>
    <xf numFmtId="0" fontId="8" fillId="27" borderId="27" xfId="0" applyNumberFormat="1" applyFont="1" applyFill="1" applyBorder="1" applyAlignment="1">
      <alignment horizontal="left" vertical="top" wrapText="1"/>
    </xf>
    <xf numFmtId="0" fontId="5" fillId="30" borderId="10" xfId="0" applyFont="1" applyFill="1" applyBorder="1" applyAlignment="1">
      <alignment horizontal="left" vertical="top" wrapText="1"/>
    </xf>
    <xf numFmtId="0" fontId="5" fillId="30" borderId="10" xfId="0" applyNumberFormat="1" applyFont="1" applyFill="1" applyBorder="1" applyAlignment="1">
      <alignment horizontal="left" vertical="top" wrapText="1"/>
    </xf>
    <xf numFmtId="0" fontId="5" fillId="0" borderId="10" xfId="0" applyNumberFormat="1" applyFont="1" applyFill="1" applyBorder="1" applyAlignment="1">
      <alignment horizontal="left" vertical="top" wrapText="1"/>
    </xf>
    <xf numFmtId="0" fontId="5" fillId="35" borderId="18" xfId="0" applyFont="1" applyFill="1" applyBorder="1" applyAlignment="1">
      <alignment horizontal="left" vertical="top" wrapText="1"/>
    </xf>
    <xf numFmtId="0" fontId="8" fillId="36" borderId="10" xfId="0" applyNumberFormat="1" applyFont="1" applyFill="1" applyBorder="1" applyAlignment="1">
      <alignment horizontal="left" vertical="top" wrapText="1"/>
    </xf>
    <xf numFmtId="0" fontId="0" fillId="0" borderId="10" xfId="0" applyBorder="1" applyAlignment="1" applyProtection="1">
      <alignment vertical="top"/>
      <protection locked="0"/>
    </xf>
    <xf numFmtId="0" fontId="0" fillId="0" borderId="10" xfId="0" applyBorder="1" applyAlignment="1" applyProtection="1">
      <alignment vertical="top" wrapText="1"/>
      <protection locked="0"/>
    </xf>
    <xf numFmtId="0" fontId="9" fillId="26" borderId="16" xfId="0" applyFont="1" applyFill="1" applyBorder="1" applyAlignment="1" applyProtection="1">
      <alignment vertical="top" wrapText="1"/>
      <protection locked="0"/>
    </xf>
    <xf numFmtId="0" fontId="9" fillId="26" borderId="10" xfId="0" applyFont="1" applyFill="1" applyBorder="1" applyAlignment="1" applyProtection="1">
      <alignment vertical="top" wrapText="1"/>
      <protection locked="0"/>
    </xf>
    <xf numFmtId="0" fontId="9" fillId="26" borderId="21" xfId="0" applyFont="1" applyFill="1" applyBorder="1" applyAlignment="1" applyProtection="1">
      <alignment vertical="top" wrapText="1"/>
      <protection locked="0"/>
    </xf>
    <xf numFmtId="0" fontId="8" fillId="24" borderId="17" xfId="0" applyFont="1" applyFill="1" applyBorder="1" applyAlignment="1" applyProtection="1">
      <alignment vertical="top" wrapText="1"/>
      <protection locked="0"/>
    </xf>
    <xf numFmtId="0" fontId="9" fillId="26" borderId="17" xfId="0" applyFont="1" applyFill="1" applyBorder="1" applyAlignment="1" applyProtection="1">
      <alignment vertical="top" wrapText="1"/>
      <protection locked="0"/>
    </xf>
    <xf numFmtId="0" fontId="8" fillId="24" borderId="10" xfId="0" applyFont="1" applyFill="1" applyBorder="1" applyAlignment="1" applyProtection="1">
      <alignment vertical="top" wrapText="1"/>
      <protection locked="0"/>
    </xf>
    <xf numFmtId="0" fontId="5" fillId="0" borderId="10" xfId="0" applyFont="1" applyBorder="1" applyAlignment="1" applyProtection="1">
      <alignment vertical="top" wrapText="1"/>
      <protection locked="0"/>
    </xf>
    <xf numFmtId="0" fontId="8" fillId="24" borderId="16" xfId="0" applyFont="1" applyFill="1" applyBorder="1" applyAlignment="1" applyProtection="1">
      <alignment vertical="top" wrapText="1"/>
      <protection locked="0"/>
    </xf>
    <xf numFmtId="0" fontId="5" fillId="33" borderId="27" xfId="0" applyFont="1" applyFill="1" applyBorder="1" applyAlignment="1" applyProtection="1">
      <alignment vertical="top" wrapText="1"/>
      <protection locked="0"/>
    </xf>
    <xf numFmtId="0" fontId="5" fillId="33" borderId="18" xfId="0" applyFont="1" applyFill="1" applyBorder="1" applyAlignment="1" applyProtection="1">
      <alignment vertical="top" wrapText="1"/>
      <protection locked="0"/>
    </xf>
    <xf numFmtId="0" fontId="115" fillId="0" borderId="10" xfId="41" applyFont="1" applyBorder="1" applyAlignment="1">
      <alignment horizontal="left" vertical="top" wrapText="1"/>
    </xf>
    <xf numFmtId="49" fontId="115" fillId="0" borderId="10" xfId="41" applyNumberFormat="1" applyFont="1" applyBorder="1" applyAlignment="1">
      <alignment horizontal="left" vertical="top" wrapText="1"/>
    </xf>
    <xf numFmtId="0" fontId="5" fillId="0" borderId="10" xfId="41" applyFont="1" applyBorder="1" applyAlignment="1">
      <alignment horizontal="left" vertical="top" wrapText="1"/>
    </xf>
    <xf numFmtId="0" fontId="111" fillId="0" borderId="10" xfId="41" applyFont="1" applyBorder="1" applyAlignment="1">
      <alignment horizontal="left" vertical="top" wrapText="1"/>
    </xf>
    <xf numFmtId="14" fontId="111" fillId="0" borderId="10" xfId="41" applyNumberFormat="1" applyFont="1" applyBorder="1" applyAlignment="1">
      <alignment horizontal="left" vertical="top" wrapText="1"/>
    </xf>
    <xf numFmtId="0" fontId="5" fillId="35" borderId="10" xfId="41" applyFont="1" applyFill="1" applyBorder="1" applyAlignment="1">
      <alignment horizontal="left" vertical="top" wrapText="1"/>
    </xf>
    <xf numFmtId="49" fontId="5" fillId="35" borderId="10" xfId="41" applyNumberFormat="1" applyFont="1" applyFill="1" applyBorder="1" applyAlignment="1">
      <alignment horizontal="left" vertical="top" wrapText="1"/>
    </xf>
    <xf numFmtId="0" fontId="111" fillId="35" borderId="10" xfId="41" applyFont="1" applyFill="1" applyBorder="1" applyAlignment="1">
      <alignment horizontal="left" vertical="top" wrapText="1"/>
    </xf>
    <xf numFmtId="49" fontId="111" fillId="35" borderId="10" xfId="41" applyNumberFormat="1" applyFont="1" applyFill="1" applyBorder="1" applyAlignment="1">
      <alignment horizontal="left" vertical="top" wrapText="1"/>
    </xf>
    <xf numFmtId="49" fontId="115" fillId="35" borderId="10" xfId="41" applyNumberFormat="1" applyFont="1" applyFill="1" applyBorder="1" applyAlignment="1">
      <alignment horizontal="left" vertical="top" wrapText="1"/>
    </xf>
    <xf numFmtId="14" fontId="5" fillId="0" borderId="10" xfId="41" applyNumberFormat="1" applyFont="1" applyBorder="1" applyAlignment="1">
      <alignment horizontal="left" vertical="top" wrapText="1"/>
    </xf>
    <xf numFmtId="49" fontId="5" fillId="0" borderId="10" xfId="41" applyNumberFormat="1" applyFont="1" applyBorder="1" applyAlignment="1">
      <alignment horizontal="left" vertical="top" wrapText="1"/>
    </xf>
    <xf numFmtId="0" fontId="5" fillId="35" borderId="17" xfId="0" applyFont="1" applyFill="1" applyBorder="1" applyAlignment="1">
      <alignment horizontal="left" vertical="top" wrapText="1"/>
    </xf>
    <xf numFmtId="0" fontId="5" fillId="35" borderId="17" xfId="0" quotePrefix="1" applyFont="1" applyFill="1" applyBorder="1" applyAlignment="1">
      <alignment horizontal="left" vertical="top" wrapText="1"/>
    </xf>
    <xf numFmtId="0" fontId="5" fillId="35" borderId="10" xfId="0" quotePrefix="1" applyFont="1" applyFill="1" applyBorder="1" applyAlignment="1">
      <alignment horizontal="left" vertical="top" wrapText="1"/>
    </xf>
    <xf numFmtId="0" fontId="8" fillId="35" borderId="10" xfId="0" applyFont="1" applyFill="1" applyBorder="1" applyAlignment="1">
      <alignment horizontal="left" vertical="top" wrapText="1"/>
    </xf>
    <xf numFmtId="0" fontId="8" fillId="36" borderId="10" xfId="0" applyFont="1" applyFill="1" applyBorder="1" applyAlignment="1">
      <alignment horizontal="left" vertical="top" wrapText="1"/>
    </xf>
    <xf numFmtId="0" fontId="5" fillId="40" borderId="10" xfId="0" applyFont="1" applyFill="1" applyBorder="1" applyAlignment="1">
      <alignment horizontal="left" vertical="top" wrapText="1"/>
    </xf>
    <xf numFmtId="0" fontId="5" fillId="40" borderId="10" xfId="0" applyNumberFormat="1" applyFont="1" applyFill="1" applyBorder="1" applyAlignment="1">
      <alignment horizontal="left" vertical="top" wrapText="1"/>
    </xf>
    <xf numFmtId="0" fontId="5" fillId="40" borderId="17" xfId="0" quotePrefix="1" applyFont="1" applyFill="1" applyBorder="1" applyAlignment="1">
      <alignment horizontal="left" vertical="top" wrapText="1"/>
    </xf>
    <xf numFmtId="0" fontId="5" fillId="40" borderId="10" xfId="0" quotePrefix="1" applyFont="1" applyFill="1" applyBorder="1" applyAlignment="1">
      <alignment horizontal="left" vertical="top" wrapText="1"/>
    </xf>
    <xf numFmtId="0" fontId="5" fillId="36" borderId="10" xfId="0" quotePrefix="1" applyFont="1" applyFill="1" applyBorder="1" applyAlignment="1">
      <alignment horizontal="left" vertical="top" wrapText="1"/>
    </xf>
    <xf numFmtId="0" fontId="5" fillId="0" borderId="10" xfId="0" quotePrefix="1" applyFont="1" applyFill="1" applyBorder="1" applyAlignment="1">
      <alignment horizontal="left" vertical="top" wrapText="1"/>
    </xf>
    <xf numFmtId="0" fontId="5" fillId="36" borderId="17" xfId="0" applyFont="1" applyFill="1" applyBorder="1" applyAlignment="1">
      <alignment horizontal="left" vertical="top" wrapText="1"/>
    </xf>
    <xf numFmtId="0" fontId="5" fillId="36" borderId="17" xfId="0" quotePrefix="1" applyFont="1" applyFill="1" applyBorder="1" applyAlignment="1">
      <alignment horizontal="left" vertical="top" wrapText="1"/>
    </xf>
    <xf numFmtId="0" fontId="5" fillId="26" borderId="10" xfId="0" applyFont="1" applyFill="1" applyBorder="1" applyAlignment="1">
      <alignment vertical="top" wrapText="1"/>
    </xf>
    <xf numFmtId="0" fontId="5" fillId="0" borderId="10" xfId="0" applyFont="1" applyBorder="1" applyAlignment="1">
      <alignment vertical="top"/>
    </xf>
    <xf numFmtId="0" fontId="5" fillId="35" borderId="18" xfId="0" applyFont="1" applyFill="1" applyBorder="1" applyAlignment="1">
      <alignment vertical="top" wrapText="1"/>
    </xf>
    <xf numFmtId="0" fontId="5" fillId="0" borderId="18" xfId="0" applyFont="1" applyFill="1" applyBorder="1" applyAlignment="1">
      <alignment vertical="top" wrapText="1"/>
    </xf>
    <xf numFmtId="0" fontId="108" fillId="0" borderId="10" xfId="0" applyFont="1" applyBorder="1" applyAlignment="1">
      <alignment horizontal="center" vertical="top" wrapText="1"/>
    </xf>
    <xf numFmtId="0" fontId="108" fillId="0" borderId="10" xfId="0" applyFont="1" applyBorder="1" applyAlignment="1">
      <alignment vertical="top" wrapText="1"/>
    </xf>
    <xf numFmtId="0" fontId="8" fillId="0" borderId="10" xfId="0" applyFont="1" applyBorder="1" applyAlignment="1">
      <alignment vertical="top" wrapText="1"/>
    </xf>
    <xf numFmtId="0" fontId="104" fillId="0" borderId="10" xfId="0" applyFont="1" applyFill="1" applyBorder="1" applyAlignment="1">
      <alignment vertical="top" wrapText="1"/>
    </xf>
    <xf numFmtId="0" fontId="8" fillId="24" borderId="19" xfId="0" applyNumberFormat="1" applyFont="1" applyFill="1" applyBorder="1" applyAlignment="1">
      <alignment horizontal="left" vertical="top" wrapText="1"/>
    </xf>
    <xf numFmtId="0" fontId="8" fillId="24" borderId="18" xfId="0" applyNumberFormat="1" applyFont="1" applyFill="1" applyBorder="1" applyAlignment="1">
      <alignment horizontal="left" vertical="top" wrapText="1"/>
    </xf>
    <xf numFmtId="0" fontId="5" fillId="47" borderId="10" xfId="0" applyFont="1" applyFill="1" applyBorder="1" applyAlignment="1">
      <alignment horizontal="left" vertical="top" wrapText="1"/>
    </xf>
    <xf numFmtId="0" fontId="5" fillId="40" borderId="10" xfId="0" applyFont="1" applyFill="1" applyBorder="1" applyAlignment="1">
      <alignment vertical="top" wrapText="1"/>
    </xf>
    <xf numFmtId="0" fontId="5" fillId="0" borderId="32" xfId="0" applyFont="1" applyFill="1" applyBorder="1" applyAlignment="1">
      <alignment vertical="top" wrapText="1"/>
    </xf>
    <xf numFmtId="0" fontId="5" fillId="0" borderId="16" xfId="0" applyFont="1" applyFill="1" applyBorder="1" applyAlignment="1">
      <alignment vertical="top" wrapText="1"/>
    </xf>
    <xf numFmtId="0" fontId="5" fillId="24" borderId="32" xfId="0" applyFont="1" applyFill="1" applyBorder="1" applyAlignment="1">
      <alignment vertical="top" wrapText="1"/>
    </xf>
    <xf numFmtId="0" fontId="5" fillId="24" borderId="16" xfId="0" applyFont="1" applyFill="1" applyBorder="1" applyAlignment="1">
      <alignment vertical="top" wrapText="1"/>
    </xf>
    <xf numFmtId="14" fontId="9" fillId="0" borderId="10" xfId="49" applyNumberFormat="1" applyFont="1" applyFill="1" applyBorder="1" applyAlignment="1">
      <alignment vertical="top" wrapText="1"/>
    </xf>
    <xf numFmtId="14" fontId="5" fillId="0" borderId="10" xfId="49" applyNumberFormat="1" applyFont="1" applyFill="1" applyBorder="1" applyAlignment="1">
      <alignment vertical="top" wrapText="1"/>
    </xf>
    <xf numFmtId="14" fontId="5" fillId="0" borderId="16" xfId="49" applyNumberFormat="1" applyFont="1" applyFill="1" applyBorder="1" applyAlignment="1">
      <alignment vertical="top" wrapText="1"/>
    </xf>
    <xf numFmtId="14" fontId="9" fillId="0" borderId="56" xfId="49" applyNumberFormat="1" applyFont="1" applyFill="1" applyBorder="1" applyAlignment="1">
      <alignment vertical="top" wrapText="1"/>
    </xf>
    <xf numFmtId="14" fontId="5" fillId="0" borderId="56" xfId="49" applyNumberFormat="1" applyFont="1" applyFill="1" applyBorder="1" applyAlignment="1">
      <alignment vertical="top" wrapText="1"/>
    </xf>
    <xf numFmtId="14" fontId="5" fillId="0" borderId="15" xfId="49" applyNumberFormat="1" applyFont="1" applyFill="1" applyBorder="1" applyAlignment="1">
      <alignment vertical="top" wrapText="1"/>
    </xf>
    <xf numFmtId="14" fontId="115" fillId="0" borderId="10" xfId="41" applyNumberFormat="1" applyFont="1" applyBorder="1" applyAlignment="1">
      <alignment horizontal="left" vertical="top" wrapText="1"/>
    </xf>
    <xf numFmtId="0" fontId="108" fillId="39" borderId="0" xfId="0" applyFont="1" applyFill="1" applyBorder="1" applyAlignment="1">
      <alignment horizontal="center" vertical="center" wrapText="1"/>
    </xf>
    <xf numFmtId="0" fontId="108" fillId="39" borderId="0" xfId="0" applyFont="1" applyFill="1" applyBorder="1" applyAlignment="1">
      <alignment vertical="center" wrapText="1"/>
    </xf>
    <xf numFmtId="0" fontId="0" fillId="39" borderId="0" xfId="0" applyFill="1" applyBorder="1"/>
    <xf numFmtId="0" fontId="5" fillId="0" borderId="10" xfId="0" applyFont="1" applyFill="1" applyBorder="1" applyAlignment="1">
      <alignment horizontal="left" vertical="top" wrapText="1"/>
    </xf>
    <xf numFmtId="14" fontId="5" fillId="0" borderId="10" xfId="0" applyNumberFormat="1" applyFont="1" applyFill="1" applyBorder="1" applyAlignment="1">
      <alignment horizontal="left" vertical="top" wrapText="1"/>
    </xf>
    <xf numFmtId="15" fontId="5" fillId="0" borderId="10" xfId="0" applyNumberFormat="1" applyFont="1" applyFill="1" applyBorder="1" applyAlignment="1">
      <alignment horizontal="left" vertical="top" wrapText="1"/>
    </xf>
    <xf numFmtId="14" fontId="5" fillId="0" borderId="12" xfId="0" applyNumberFormat="1" applyFont="1" applyFill="1" applyBorder="1" applyAlignment="1">
      <alignment horizontal="left" vertical="top" wrapText="1"/>
    </xf>
    <xf numFmtId="14" fontId="5" fillId="0" borderId="13" xfId="0" applyNumberFormat="1" applyFont="1" applyFill="1" applyBorder="1" applyAlignment="1">
      <alignment horizontal="left" vertical="top" wrapText="1"/>
    </xf>
    <xf numFmtId="0" fontId="9" fillId="36" borderId="16" xfId="0" applyFont="1" applyFill="1" applyBorder="1" applyAlignment="1" applyProtection="1">
      <alignment vertical="top" wrapText="1"/>
      <protection locked="0"/>
    </xf>
    <xf numFmtId="0" fontId="9" fillId="36" borderId="10" xfId="0" applyFont="1" applyFill="1" applyBorder="1" applyAlignment="1" applyProtection="1">
      <alignment vertical="top" wrapText="1"/>
      <protection locked="0"/>
    </xf>
    <xf numFmtId="0" fontId="132" fillId="35" borderId="27" xfId="0" applyFont="1" applyFill="1" applyBorder="1" applyAlignment="1">
      <alignment vertical="top" wrapText="1"/>
    </xf>
    <xf numFmtId="0" fontId="5" fillId="40" borderId="27" xfId="0" applyFont="1" applyFill="1" applyBorder="1" applyAlignment="1">
      <alignment horizontal="left" vertical="top" wrapText="1"/>
    </xf>
    <xf numFmtId="0" fontId="5" fillId="40" borderId="18" xfId="0" applyFont="1" applyFill="1" applyBorder="1" applyAlignment="1">
      <alignment horizontal="left" vertical="top" wrapText="1"/>
    </xf>
    <xf numFmtId="0" fontId="9" fillId="0" borderId="82" xfId="0" applyFont="1" applyFill="1" applyBorder="1" applyAlignment="1">
      <alignment horizontal="left" vertical="top" wrapText="1"/>
    </xf>
    <xf numFmtId="0" fontId="9" fillId="43" borderId="24" xfId="0" applyFont="1" applyFill="1" applyBorder="1" applyAlignment="1">
      <alignment vertical="top" wrapText="1"/>
    </xf>
    <xf numFmtId="0" fontId="23" fillId="43" borderId="79" xfId="0" applyFont="1" applyFill="1" applyBorder="1" applyAlignment="1">
      <alignment horizontal="right" wrapText="1"/>
    </xf>
    <xf numFmtId="0" fontId="23" fillId="0" borderId="0" xfId="43" applyFont="1" applyFill="1" applyBorder="1" applyAlignment="1" applyProtection="1">
      <alignment horizontal="left" vertical="top" wrapText="1"/>
      <protection locked="0"/>
    </xf>
    <xf numFmtId="0" fontId="23" fillId="0" borderId="20" xfId="43" applyFont="1" applyFill="1" applyBorder="1" applyAlignment="1" applyProtection="1">
      <alignment horizontal="left" vertical="top" wrapText="1"/>
      <protection locked="0"/>
    </xf>
    <xf numFmtId="0" fontId="24" fillId="0" borderId="24" xfId="43" applyFont="1" applyFill="1" applyBorder="1" applyAlignment="1" applyProtection="1">
      <alignment horizontal="left" vertical="top" wrapText="1"/>
      <protection locked="0"/>
    </xf>
    <xf numFmtId="0" fontId="23" fillId="0" borderId="26" xfId="43" applyFont="1" applyFill="1" applyBorder="1" applyAlignment="1" applyProtection="1">
      <alignment horizontal="left" vertical="top" wrapText="1"/>
      <protection locked="0"/>
    </xf>
    <xf numFmtId="0" fontId="23" fillId="0" borderId="17" xfId="43" applyFont="1" applyFill="1" applyBorder="1" applyAlignment="1" applyProtection="1">
      <alignment horizontal="left" vertical="top" wrapText="1"/>
      <protection locked="0"/>
    </xf>
    <xf numFmtId="0" fontId="5" fillId="0" borderId="0" xfId="43" applyFont="1" applyFill="1" applyBorder="1" applyAlignment="1">
      <alignment horizontal="center" vertical="top" wrapText="1"/>
    </xf>
    <xf numFmtId="0" fontId="151" fillId="0" borderId="0" xfId="43" applyFont="1" applyFill="1" applyBorder="1" applyAlignment="1">
      <alignment horizontal="center" vertical="center" wrapText="1"/>
    </xf>
    <xf numFmtId="0" fontId="5" fillId="0" borderId="0" xfId="39" applyFont="1" applyFill="1" applyAlignment="1">
      <alignment wrapText="1"/>
    </xf>
    <xf numFmtId="0" fontId="23" fillId="0" borderId="0" xfId="43" applyFont="1" applyFill="1" applyBorder="1" applyAlignment="1">
      <alignment vertical="top" wrapText="1"/>
    </xf>
    <xf numFmtId="0" fontId="23" fillId="0" borderId="0" xfId="39" applyFont="1" applyFill="1" applyBorder="1" applyAlignment="1">
      <alignment wrapText="1"/>
    </xf>
    <xf numFmtId="0" fontId="23" fillId="0" borderId="0" xfId="43" applyFont="1" applyBorder="1" applyAlignment="1">
      <alignment vertical="top" wrapText="1"/>
    </xf>
    <xf numFmtId="14" fontId="23" fillId="0" borderId="0" xfId="43" applyNumberFormat="1" applyFont="1" applyBorder="1" applyAlignment="1">
      <alignment horizontal="left" vertical="top" wrapText="1"/>
    </xf>
    <xf numFmtId="0" fontId="23" fillId="0" borderId="0" xfId="43" applyFont="1" applyFill="1" applyBorder="1" applyAlignment="1">
      <alignment horizontal="center" vertical="top" wrapText="1"/>
    </xf>
    <xf numFmtId="0" fontId="23" fillId="0" borderId="0" xfId="43" applyFont="1" applyBorder="1" applyAlignment="1">
      <alignment horizontal="left" vertical="top" wrapText="1"/>
    </xf>
    <xf numFmtId="0" fontId="23" fillId="0" borderId="0" xfId="43" applyFont="1" applyFill="1" applyBorder="1" applyAlignment="1">
      <alignment horizontal="left" vertical="top" wrapText="1"/>
    </xf>
    <xf numFmtId="0" fontId="23" fillId="0" borderId="0" xfId="43" applyFont="1" applyBorder="1" applyAlignment="1">
      <alignment horizontal="center" vertical="top" wrapText="1"/>
    </xf>
    <xf numFmtId="0" fontId="24" fillId="0" borderId="0" xfId="39" applyFont="1" applyFill="1" applyBorder="1" applyAlignment="1">
      <alignment horizontal="left" wrapText="1"/>
    </xf>
    <xf numFmtId="0" fontId="23" fillId="0" borderId="0" xfId="39" applyFont="1" applyBorder="1" applyAlignment="1">
      <alignment wrapText="1"/>
    </xf>
    <xf numFmtId="0" fontId="23" fillId="0" borderId="0" xfId="39" applyFont="1" applyFill="1" applyAlignment="1">
      <alignment vertical="center" wrapText="1"/>
    </xf>
    <xf numFmtId="0" fontId="24" fillId="0" borderId="10" xfId="39" applyFont="1" applyFill="1" applyBorder="1" applyAlignment="1">
      <alignment horizontal="center" vertical="center" wrapText="1"/>
    </xf>
    <xf numFmtId="0" fontId="24" fillId="0" borderId="10" xfId="43" applyFont="1" applyFill="1" applyBorder="1" applyAlignment="1">
      <alignment horizontal="center" vertical="center" wrapText="1"/>
    </xf>
    <xf numFmtId="0" fontId="23" fillId="0" borderId="10" xfId="43" applyFont="1" applyFill="1" applyBorder="1" applyAlignment="1">
      <alignment horizontal="left" vertical="top" wrapText="1"/>
    </xf>
    <xf numFmtId="0" fontId="23" fillId="0" borderId="10" xfId="39" applyFont="1" applyFill="1" applyBorder="1" applyAlignment="1">
      <alignment horizontal="left" vertical="top" wrapText="1"/>
    </xf>
    <xf numFmtId="0" fontId="23" fillId="35" borderId="10" xfId="43" applyFont="1" applyFill="1" applyBorder="1" applyAlignment="1">
      <alignment horizontal="left" vertical="top" wrapText="1"/>
    </xf>
    <xf numFmtId="0" fontId="23" fillId="0" borderId="10" xfId="43" applyFont="1" applyFill="1" applyBorder="1" applyAlignment="1">
      <alignment horizontal="left" wrapText="1"/>
    </xf>
    <xf numFmtId="0" fontId="23" fillId="0" borderId="10" xfId="39" applyFont="1" applyBorder="1" applyAlignment="1">
      <alignment wrapText="1"/>
    </xf>
    <xf numFmtId="0" fontId="23" fillId="0" borderId="0" xfId="39" applyFont="1" applyFill="1" applyAlignment="1">
      <alignment wrapText="1"/>
    </xf>
    <xf numFmtId="0" fontId="5" fillId="0" borderId="0" xfId="43" applyFont="1" applyFill="1" applyBorder="1" applyAlignment="1">
      <alignment wrapText="1"/>
    </xf>
    <xf numFmtId="0" fontId="0" fillId="0" borderId="0" xfId="0" applyFill="1" applyBorder="1" applyAlignment="1">
      <alignment horizontal="left" vertical="top"/>
    </xf>
    <xf numFmtId="0" fontId="153"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154" fillId="0" borderId="0" xfId="0" applyFont="1" applyFill="1" applyBorder="1" applyAlignment="1">
      <alignment horizontal="left" vertical="top" wrapText="1" indent="4"/>
    </xf>
    <xf numFmtId="0" fontId="154" fillId="0" borderId="0" xfId="0" applyFont="1" applyFill="1" applyBorder="1" applyAlignment="1">
      <alignment horizontal="left" vertical="top" wrapText="1" indent="9"/>
    </xf>
    <xf numFmtId="0" fontId="154" fillId="0" borderId="0" xfId="0" applyFont="1" applyFill="1" applyBorder="1" applyAlignment="1">
      <alignment horizontal="left" vertical="top" wrapText="1" indent="13"/>
    </xf>
    <xf numFmtId="0" fontId="0" fillId="0" borderId="0" xfId="0" applyFill="1" applyBorder="1" applyAlignment="1">
      <alignment horizontal="left" vertical="top" wrapText="1" indent="9"/>
    </xf>
    <xf numFmtId="0" fontId="0" fillId="0" borderId="0" xfId="0" applyFill="1" applyBorder="1" applyAlignment="1">
      <alignment horizontal="left" vertical="top" wrapText="1" indent="13"/>
    </xf>
    <xf numFmtId="0" fontId="154" fillId="0" borderId="0" xfId="0" applyFont="1" applyFill="1" applyBorder="1" applyAlignment="1">
      <alignment horizontal="left" vertical="top" wrapText="1" indent="16"/>
    </xf>
    <xf numFmtId="0" fontId="157" fillId="62" borderId="120" xfId="0" applyFont="1" applyFill="1" applyBorder="1" applyAlignment="1">
      <alignment horizontal="center" vertical="top" wrapText="1"/>
    </xf>
    <xf numFmtId="0" fontId="152" fillId="0" borderId="120" xfId="0" applyFont="1" applyFill="1" applyBorder="1" applyAlignment="1">
      <alignment horizontal="center" vertical="top" wrapText="1"/>
    </xf>
    <xf numFmtId="0" fontId="0" fillId="0" borderId="120" xfId="0" applyFill="1" applyBorder="1" applyAlignment="1">
      <alignment horizontal="center" vertical="top" wrapText="1"/>
    </xf>
    <xf numFmtId="0" fontId="17" fillId="0" borderId="0" xfId="43" applyFont="1" applyBorder="1" applyAlignment="1" applyProtection="1">
      <alignment horizontal="center" vertical="center" wrapText="1"/>
      <protection locked="0"/>
    </xf>
    <xf numFmtId="0" fontId="5" fillId="0" borderId="0" xfId="39" applyFont="1" applyProtection="1">
      <protection locked="0"/>
    </xf>
    <xf numFmtId="0" fontId="23" fillId="36" borderId="24" xfId="43" applyFont="1" applyFill="1" applyBorder="1" applyAlignment="1" applyProtection="1">
      <alignment horizontal="left" vertical="top" wrapText="1"/>
      <protection locked="0"/>
    </xf>
    <xf numFmtId="0" fontId="24" fillId="0" borderId="20" xfId="43" applyFont="1" applyBorder="1" applyAlignment="1" applyProtection="1">
      <alignment horizontal="left" vertical="top" wrapText="1"/>
      <protection locked="0"/>
    </xf>
    <xf numFmtId="0" fontId="24" fillId="0" borderId="19" xfId="43" applyFont="1" applyBorder="1" applyAlignment="1" applyProtection="1">
      <alignment horizontal="left" vertical="top" wrapText="1"/>
      <protection locked="0"/>
    </xf>
    <xf numFmtId="0" fontId="24" fillId="0" borderId="31" xfId="43" applyFont="1" applyBorder="1" applyAlignment="1" applyProtection="1">
      <alignment horizontal="left" vertical="top" wrapText="1"/>
      <protection locked="0"/>
    </xf>
    <xf numFmtId="0" fontId="23" fillId="0" borderId="31" xfId="43" applyFont="1" applyBorder="1" applyAlignment="1" applyProtection="1">
      <alignment horizontal="left" vertical="center" wrapText="1"/>
      <protection locked="0"/>
    </xf>
    <xf numFmtId="0" fontId="24" fillId="0" borderId="20" xfId="43" applyFont="1" applyBorder="1" applyAlignment="1" applyProtection="1">
      <alignment horizontal="left" wrapText="1"/>
      <protection locked="0"/>
    </xf>
    <xf numFmtId="0" fontId="97" fillId="0" borderId="0" xfId="39" applyNumberFormat="1" applyFont="1" applyAlignment="1" applyProtection="1">
      <alignment wrapText="1"/>
      <protection locked="0"/>
    </xf>
    <xf numFmtId="0" fontId="135" fillId="39" borderId="0" xfId="39" applyFont="1" applyFill="1" applyAlignment="1" applyProtection="1">
      <alignment wrapText="1"/>
      <protection locked="0"/>
    </xf>
    <xf numFmtId="0" fontId="5" fillId="0" borderId="0" xfId="39" applyFont="1" applyAlignment="1" applyProtection="1">
      <alignment wrapText="1"/>
      <protection locked="0"/>
    </xf>
    <xf numFmtId="0" fontId="96" fillId="0" borderId="0" xfId="39" applyFont="1" applyAlignment="1" applyProtection="1">
      <alignment wrapText="1"/>
      <protection locked="0"/>
    </xf>
    <xf numFmtId="49" fontId="5" fillId="0" borderId="10" xfId="39" applyNumberFormat="1" applyFont="1" applyBorder="1" applyAlignment="1">
      <alignment horizontal="left" vertical="top" wrapText="1"/>
    </xf>
    <xf numFmtId="0" fontId="104" fillId="0" borderId="10" xfId="0" applyFont="1" applyBorder="1" applyAlignment="1">
      <alignment horizontal="left" wrapText="1"/>
    </xf>
    <xf numFmtId="0" fontId="104" fillId="0" borderId="10" xfId="0" applyFont="1" applyFill="1" applyBorder="1" applyAlignment="1">
      <alignment horizontal="left" wrapText="1"/>
    </xf>
    <xf numFmtId="0" fontId="136" fillId="25" borderId="10" xfId="0" applyFont="1" applyFill="1" applyBorder="1" applyAlignment="1">
      <alignment horizontal="left" wrapText="1"/>
    </xf>
    <xf numFmtId="0" fontId="107" fillId="0" borderId="10" xfId="0" applyFont="1" applyFill="1" applyBorder="1" applyAlignment="1">
      <alignment horizontal="left" wrapText="1"/>
    </xf>
    <xf numFmtId="0" fontId="104" fillId="0" borderId="10" xfId="0" applyFont="1" applyFill="1" applyBorder="1" applyAlignment="1">
      <alignment horizontal="left" vertical="top" wrapText="1"/>
    </xf>
    <xf numFmtId="0" fontId="24" fillId="0" borderId="25" xfId="43" applyFont="1" applyBorder="1" applyAlignment="1" applyProtection="1">
      <alignment horizontal="left" vertical="top" wrapText="1"/>
      <protection locked="0"/>
    </xf>
    <xf numFmtId="0" fontId="23" fillId="0" borderId="32" xfId="43" applyFont="1" applyBorder="1" applyAlignment="1" applyProtection="1">
      <alignment horizontal="left" vertical="top" wrapText="1"/>
      <protection locked="0"/>
    </xf>
    <xf numFmtId="0" fontId="23" fillId="0" borderId="31" xfId="43" applyFont="1" applyBorder="1" applyAlignment="1" applyProtection="1">
      <alignment horizontal="left" vertical="top" wrapText="1"/>
      <protection locked="0"/>
    </xf>
    <xf numFmtId="0" fontId="5" fillId="0" borderId="0" xfId="39" applyFont="1" applyBorder="1" applyAlignment="1" applyProtection="1">
      <alignment horizontal="left" wrapText="1"/>
      <protection locked="0"/>
    </xf>
    <xf numFmtId="0" fontId="23" fillId="0" borderId="23" xfId="43" applyFont="1" applyBorder="1" applyAlignment="1" applyProtection="1">
      <alignment horizontal="left" vertical="top" wrapText="1"/>
      <protection locked="0"/>
    </xf>
    <xf numFmtId="0" fontId="5" fillId="0" borderId="20" xfId="39" applyFont="1" applyBorder="1" applyAlignment="1" applyProtection="1">
      <alignment horizontal="left" wrapText="1"/>
      <protection locked="0"/>
    </xf>
    <xf numFmtId="0" fontId="23" fillId="0" borderId="0" xfId="43" applyFont="1" applyBorder="1" applyAlignment="1" applyProtection="1">
      <alignment horizontal="left" vertical="top" wrapText="1"/>
      <protection locked="0"/>
    </xf>
    <xf numFmtId="0" fontId="23" fillId="0" borderId="16" xfId="43" applyFont="1" applyBorder="1" applyAlignment="1" applyProtection="1">
      <alignment horizontal="left" vertical="top" wrapText="1"/>
      <protection locked="0"/>
    </xf>
    <xf numFmtId="0" fontId="23" fillId="0" borderId="32" xfId="0" applyFont="1" applyBorder="1" applyAlignment="1" applyProtection="1">
      <alignment horizontal="left"/>
      <protection locked="0"/>
    </xf>
    <xf numFmtId="0" fontId="23" fillId="0" borderId="21" xfId="43" applyFont="1" applyFill="1" applyBorder="1" applyAlignment="1" applyProtection="1">
      <alignment horizontal="left" vertical="top" wrapText="1"/>
      <protection locked="0"/>
    </xf>
    <xf numFmtId="0" fontId="23" fillId="0" borderId="17" xfId="43" applyFont="1" applyBorder="1" applyAlignment="1" applyProtection="1">
      <alignment horizontal="left" vertical="top" wrapText="1"/>
      <protection locked="0"/>
    </xf>
    <xf numFmtId="0" fontId="23" fillId="0" borderId="10" xfId="43" applyFont="1" applyBorder="1" applyAlignment="1" applyProtection="1">
      <alignment horizontal="left" vertical="top" wrapText="1"/>
      <protection locked="0"/>
    </xf>
    <xf numFmtId="0" fontId="23" fillId="0" borderId="0" xfId="43" applyNumberFormat="1" applyFont="1" applyBorder="1" applyAlignment="1" applyProtection="1">
      <alignment horizontal="left" vertical="center" wrapText="1"/>
      <protection locked="0"/>
    </xf>
    <xf numFmtId="14" fontId="24" fillId="0" borderId="20" xfId="43" applyNumberFormat="1" applyFont="1" applyBorder="1" applyAlignment="1" applyProtection="1">
      <alignment horizontal="left" vertical="top" wrapText="1"/>
      <protection locked="0"/>
    </xf>
    <xf numFmtId="14" fontId="23" fillId="0" borderId="20" xfId="39" applyNumberFormat="1" applyFont="1" applyBorder="1" applyAlignment="1" applyProtection="1">
      <alignment horizontal="left" wrapText="1"/>
      <protection locked="0"/>
    </xf>
    <xf numFmtId="0" fontId="23" fillId="0" borderId="0" xfId="43" applyFont="1" applyAlignment="1" applyProtection="1">
      <alignment horizontal="left" vertical="top" wrapText="1"/>
      <protection locked="0"/>
    </xf>
    <xf numFmtId="0" fontId="5" fillId="0" borderId="0" xfId="39" applyAlignment="1" applyProtection="1">
      <alignment horizontal="left" wrapText="1"/>
      <protection locked="0"/>
    </xf>
    <xf numFmtId="0" fontId="5" fillId="35" borderId="17" xfId="0" applyFont="1" applyFill="1" applyBorder="1" applyAlignment="1">
      <alignment vertical="top" wrapText="1"/>
    </xf>
    <xf numFmtId="0" fontId="9" fillId="36" borderId="17" xfId="0" applyFont="1" applyFill="1" applyBorder="1" applyAlignment="1">
      <alignment vertical="top" wrapText="1"/>
    </xf>
    <xf numFmtId="0" fontId="9" fillId="0" borderId="17" xfId="0" applyFont="1" applyBorder="1" applyAlignment="1">
      <alignment vertical="top" wrapText="1"/>
    </xf>
    <xf numFmtId="0" fontId="0" fillId="0" borderId="17" xfId="0" applyBorder="1" applyAlignment="1">
      <alignment vertical="top"/>
    </xf>
    <xf numFmtId="0" fontId="5" fillId="0" borderId="0" xfId="0" applyFont="1" applyBorder="1" applyAlignment="1">
      <alignment horizontal="left" vertical="top" wrapText="1"/>
    </xf>
    <xf numFmtId="0" fontId="23" fillId="39" borderId="10" xfId="43" applyFont="1" applyFill="1" applyBorder="1" applyAlignment="1">
      <alignment horizontal="left" wrapText="1"/>
    </xf>
    <xf numFmtId="0" fontId="8" fillId="39" borderId="20" xfId="49"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10" xfId="0" applyFont="1" applyBorder="1" applyAlignment="1">
      <alignment horizontal="left" vertical="top" wrapText="1"/>
    </xf>
    <xf numFmtId="0" fontId="5" fillId="26" borderId="18" xfId="0" applyFont="1" applyFill="1" applyBorder="1" applyAlignment="1">
      <alignment horizontal="left" vertical="top" wrapText="1"/>
    </xf>
    <xf numFmtId="0" fontId="5" fillId="0" borderId="12" xfId="0" applyFont="1" applyFill="1" applyBorder="1" applyAlignment="1">
      <alignment horizontal="left" vertical="top" wrapText="1"/>
    </xf>
    <xf numFmtId="0" fontId="7" fillId="24" borderId="20" xfId="0" applyFont="1" applyFill="1" applyBorder="1" applyAlignment="1" applyProtection="1">
      <alignment horizontal="left" vertical="top" wrapText="1"/>
      <protection locked="0"/>
    </xf>
    <xf numFmtId="0" fontId="8" fillId="39" borderId="27" xfId="0" applyFont="1" applyFill="1" applyBorder="1" applyAlignment="1">
      <alignment horizontal="left" vertical="top" wrapText="1"/>
    </xf>
    <xf numFmtId="0" fontId="8" fillId="39" borderId="18" xfId="0" applyFont="1" applyFill="1" applyBorder="1" applyAlignment="1">
      <alignment horizontal="left" vertical="top" wrapText="1"/>
    </xf>
    <xf numFmtId="0" fontId="5" fillId="35" borderId="18" xfId="0" applyFont="1" applyFill="1" applyBorder="1" applyAlignment="1">
      <alignment horizontal="left" vertical="top" wrapText="1"/>
    </xf>
    <xf numFmtId="0" fontId="5" fillId="0" borderId="10" xfId="0" applyFont="1" applyFill="1" applyBorder="1" applyAlignment="1">
      <alignment vertical="top" wrapText="1"/>
    </xf>
    <xf numFmtId="0" fontId="5" fillId="0" borderId="10" xfId="0" applyFont="1" applyBorder="1" applyAlignment="1">
      <alignment vertical="top" wrapText="1"/>
    </xf>
    <xf numFmtId="0" fontId="8" fillId="24" borderId="21" xfId="0" applyFont="1" applyFill="1" applyBorder="1" applyAlignment="1">
      <alignment horizontal="left" vertical="top" wrapText="1"/>
    </xf>
    <xf numFmtId="0" fontId="5" fillId="0" borderId="10" xfId="0" applyFont="1" applyFill="1" applyBorder="1" applyAlignment="1">
      <alignment vertical="top" wrapText="1"/>
    </xf>
    <xf numFmtId="0" fontId="5" fillId="0" borderId="10" xfId="0" applyFont="1" applyBorder="1" applyAlignment="1">
      <alignment vertical="top" wrapText="1"/>
    </xf>
    <xf numFmtId="0" fontId="5" fillId="0" borderId="17" xfId="0" applyFont="1" applyBorder="1" applyAlignment="1">
      <alignment vertical="top" wrapText="1"/>
    </xf>
    <xf numFmtId="165" fontId="16" fillId="0" borderId="79" xfId="0" applyNumberFormat="1" applyFont="1" applyFill="1" applyBorder="1" applyAlignment="1">
      <alignment horizontal="center" vertical="top" wrapText="1"/>
    </xf>
    <xf numFmtId="0" fontId="8" fillId="0" borderId="11" xfId="0" applyFont="1" applyFill="1" applyBorder="1" applyAlignment="1">
      <alignment horizontal="right" vertical="top" wrapText="1"/>
    </xf>
    <xf numFmtId="0" fontId="125" fillId="0" borderId="0" xfId="0" applyFont="1" applyAlignment="1">
      <alignment vertical="top"/>
    </xf>
    <xf numFmtId="0" fontId="8" fillId="0" borderId="51" xfId="0" applyFont="1" applyFill="1" applyBorder="1" applyAlignment="1">
      <alignment horizontal="righ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0" fontId="8" fillId="0" borderId="10" xfId="0" applyFont="1" applyFill="1" applyBorder="1" applyAlignment="1">
      <alignment horizontal="center" vertical="top" wrapText="1"/>
    </xf>
    <xf numFmtId="0" fontId="8" fillId="0" borderId="12" xfId="0" applyFont="1" applyFill="1" applyBorder="1" applyAlignment="1">
      <alignment horizontal="center" vertical="top" wrapText="1"/>
    </xf>
    <xf numFmtId="15" fontId="8" fillId="0" borderId="10" xfId="0" applyNumberFormat="1" applyFont="1" applyFill="1" applyBorder="1" applyAlignment="1">
      <alignment vertical="top" wrapText="1"/>
    </xf>
    <xf numFmtId="0" fontId="8" fillId="0" borderId="13" xfId="0" applyFont="1" applyFill="1" applyBorder="1" applyAlignment="1">
      <alignment horizontal="center" vertical="top" wrapText="1"/>
    </xf>
    <xf numFmtId="0" fontId="8" fillId="24" borderId="48" xfId="0" applyFont="1" applyFill="1" applyBorder="1" applyAlignment="1">
      <alignment horizontal="center" vertical="top" wrapText="1"/>
    </xf>
    <xf numFmtId="0" fontId="8" fillId="24" borderId="21" xfId="0" applyFont="1" applyFill="1" applyBorder="1" applyAlignment="1">
      <alignment horizontal="center" vertical="top" wrapText="1"/>
    </xf>
    <xf numFmtId="0" fontId="105" fillId="24" borderId="21" xfId="0" applyFont="1" applyFill="1" applyBorder="1" applyAlignment="1">
      <alignment horizontal="center" vertical="top" wrapText="1"/>
    </xf>
    <xf numFmtId="0" fontId="107" fillId="24" borderId="21" xfId="0" applyFont="1" applyFill="1" applyBorder="1" applyAlignment="1">
      <alignment horizontal="center" vertical="top" wrapText="1"/>
    </xf>
    <xf numFmtId="0" fontId="110" fillId="24" borderId="21" xfId="0" applyFont="1" applyFill="1" applyBorder="1" applyAlignment="1">
      <alignment horizontal="center" vertical="top" wrapText="1"/>
    </xf>
    <xf numFmtId="0" fontId="107" fillId="24" borderId="24" xfId="0" applyFont="1" applyFill="1" applyBorder="1" applyAlignment="1">
      <alignment horizontal="center" vertical="top" wrapText="1"/>
    </xf>
    <xf numFmtId="0" fontId="8" fillId="25" borderId="10" xfId="0" applyFont="1" applyFill="1" applyBorder="1" applyAlignment="1">
      <alignment horizontal="center" vertical="top" wrapText="1"/>
    </xf>
    <xf numFmtId="0" fontId="8" fillId="25" borderId="28" xfId="0" applyFont="1" applyFill="1" applyBorder="1" applyAlignment="1">
      <alignment horizontal="center" vertical="top" wrapText="1"/>
    </xf>
    <xf numFmtId="0" fontId="0" fillId="0" borderId="0" xfId="0" applyAlignment="1">
      <alignment vertical="top"/>
    </xf>
    <xf numFmtId="0" fontId="14" fillId="39" borderId="10" xfId="49" applyFont="1" applyFill="1" applyBorder="1" applyAlignment="1">
      <alignment horizontal="left" vertical="top" wrapText="1" shrinkToFit="1"/>
    </xf>
    <xf numFmtId="0" fontId="5" fillId="0" borderId="0" xfId="49" applyFont="1" applyAlignment="1">
      <alignment vertical="top"/>
    </xf>
    <xf numFmtId="0" fontId="4" fillId="0" borderId="0" xfId="49" applyAlignment="1">
      <alignment vertical="top"/>
    </xf>
    <xf numFmtId="0" fontId="14" fillId="25" borderId="10" xfId="49" applyFont="1" applyFill="1" applyBorder="1" applyAlignment="1">
      <alignment horizontal="left" vertical="top" wrapText="1" shrinkToFit="1"/>
    </xf>
    <xf numFmtId="0" fontId="14" fillId="25" borderId="12" xfId="49" applyFont="1" applyFill="1" applyBorder="1" applyAlignment="1">
      <alignment horizontal="left" vertical="top" wrapText="1" shrinkToFit="1"/>
    </xf>
    <xf numFmtId="0" fontId="8" fillId="24" borderId="113" xfId="49" applyFont="1" applyFill="1" applyBorder="1" applyAlignment="1">
      <alignment horizontal="center" vertical="top" wrapText="1"/>
    </xf>
    <xf numFmtId="0" fontId="8" fillId="24" borderId="114" xfId="49" applyFont="1" applyFill="1" applyBorder="1" applyAlignment="1">
      <alignment horizontal="center" vertical="top" wrapText="1"/>
    </xf>
    <xf numFmtId="0" fontId="8" fillId="39" borderId="114" xfId="49" applyFont="1" applyFill="1" applyBorder="1" applyAlignment="1">
      <alignment horizontal="center" vertical="top" wrapText="1"/>
    </xf>
    <xf numFmtId="0" fontId="8" fillId="36" borderId="115" xfId="49" applyFont="1" applyFill="1" applyBorder="1" applyAlignment="1">
      <alignment horizontal="center" vertical="top" wrapText="1"/>
    </xf>
    <xf numFmtId="0" fontId="8" fillId="24" borderId="18" xfId="49" applyFont="1" applyFill="1" applyBorder="1" applyAlignment="1">
      <alignment horizontal="center" vertical="top" wrapText="1"/>
    </xf>
    <xf numFmtId="0" fontId="8" fillId="24" borderId="10" xfId="49" applyFont="1" applyFill="1" applyBorder="1" applyAlignment="1">
      <alignment horizontal="center" vertical="top" wrapText="1"/>
    </xf>
    <xf numFmtId="0" fontId="8" fillId="24" borderId="12" xfId="49" applyFont="1" applyFill="1" applyBorder="1" applyAlignment="1">
      <alignment horizontal="center" vertical="top" wrapText="1"/>
    </xf>
    <xf numFmtId="0" fontId="8" fillId="36" borderId="17" xfId="49" applyFont="1" applyFill="1" applyBorder="1" applyAlignment="1">
      <alignment horizontal="center" vertical="top" wrapText="1"/>
    </xf>
    <xf numFmtId="0" fontId="8" fillId="39" borderId="17" xfId="49" applyFont="1" applyFill="1" applyBorder="1" applyAlignment="1">
      <alignment horizontal="center" vertical="top" wrapText="1"/>
    </xf>
    <xf numFmtId="0" fontId="8" fillId="36" borderId="16" xfId="49" applyFont="1" applyFill="1" applyBorder="1" applyAlignment="1">
      <alignment horizontal="center" vertical="top" wrapText="1"/>
    </xf>
    <xf numFmtId="0" fontId="8" fillId="36" borderId="25" xfId="49" applyFont="1" applyFill="1" applyBorder="1" applyAlignment="1">
      <alignment horizontal="center" vertical="top" wrapText="1"/>
    </xf>
    <xf numFmtId="0" fontId="5" fillId="0" borderId="51" xfId="49" applyFont="1" applyBorder="1" applyAlignment="1">
      <alignment vertical="top"/>
    </xf>
    <xf numFmtId="0" fontId="8" fillId="39" borderId="20" xfId="49" applyFont="1" applyFill="1" applyBorder="1" applyAlignment="1">
      <alignment vertical="top" wrapText="1"/>
    </xf>
    <xf numFmtId="0" fontId="8" fillId="39" borderId="27" xfId="49" applyFont="1" applyFill="1" applyBorder="1" applyAlignment="1">
      <alignment vertical="top" wrapText="1"/>
    </xf>
    <xf numFmtId="0" fontId="5" fillId="35" borderId="51" xfId="49" applyFont="1" applyFill="1" applyBorder="1" applyAlignment="1">
      <alignment vertical="top"/>
    </xf>
    <xf numFmtId="0" fontId="5" fillId="35" borderId="0" xfId="49" applyFont="1" applyFill="1" applyAlignment="1">
      <alignment vertical="top"/>
    </xf>
    <xf numFmtId="0" fontId="4" fillId="35" borderId="0" xfId="49" applyFill="1" applyAlignment="1">
      <alignment vertical="top"/>
    </xf>
    <xf numFmtId="0" fontId="8" fillId="39" borderId="12" xfId="49" applyFont="1" applyFill="1" applyBorder="1" applyAlignment="1">
      <alignment vertical="top"/>
    </xf>
    <xf numFmtId="0" fontId="8" fillId="39" borderId="27" xfId="49" applyFont="1" applyFill="1" applyBorder="1" applyAlignment="1">
      <alignment vertical="top"/>
    </xf>
    <xf numFmtId="0" fontId="5" fillId="0" borderId="51" xfId="49" applyFont="1" applyFill="1" applyBorder="1" applyAlignment="1">
      <alignment vertical="top"/>
    </xf>
    <xf numFmtId="0" fontId="5" fillId="0" borderId="0" xfId="49" applyFont="1" applyFill="1" applyAlignment="1">
      <alignment vertical="top"/>
    </xf>
    <xf numFmtId="0" fontId="4" fillId="0" borderId="0" xfId="49" applyFill="1" applyAlignment="1">
      <alignment vertical="top"/>
    </xf>
    <xf numFmtId="0" fontId="67" fillId="0" borderId="0" xfId="0" applyFont="1" applyFill="1" applyAlignment="1">
      <alignment vertical="top"/>
    </xf>
    <xf numFmtId="0" fontId="113" fillId="0" borderId="0" xfId="0" applyFont="1" applyFill="1" applyAlignment="1">
      <alignment vertical="top"/>
    </xf>
    <xf numFmtId="0" fontId="5" fillId="0" borderId="0" xfId="0" applyFont="1" applyFill="1" applyAlignment="1">
      <alignment vertical="top"/>
    </xf>
    <xf numFmtId="0" fontId="0" fillId="0" borderId="0" xfId="0" applyFill="1" applyAlignment="1">
      <alignment vertical="top"/>
    </xf>
    <xf numFmtId="0" fontId="5" fillId="0" borderId="0" xfId="0" applyFont="1" applyFill="1" applyBorder="1" applyAlignment="1">
      <alignment vertical="top"/>
    </xf>
    <xf numFmtId="0" fontId="29"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29" fillId="0" borderId="36" xfId="0" applyFont="1" applyFill="1" applyBorder="1" applyAlignment="1">
      <alignment horizontal="left" vertical="top" wrapText="1"/>
    </xf>
    <xf numFmtId="0" fontId="8" fillId="0" borderId="11" xfId="0" applyFont="1" applyFill="1" applyBorder="1" applyAlignment="1">
      <alignment horizontal="center" vertical="top" wrapText="1"/>
    </xf>
    <xf numFmtId="0" fontId="8" fillId="0" borderId="18" xfId="0" applyFont="1" applyFill="1" applyBorder="1" applyAlignment="1">
      <alignment horizontal="center" vertical="top" wrapText="1"/>
    </xf>
    <xf numFmtId="0" fontId="26" fillId="0" borderId="16" xfId="0" applyFont="1" applyFill="1" applyBorder="1" applyAlignment="1">
      <alignment horizontal="left" vertical="top" wrapText="1"/>
    </xf>
    <xf numFmtId="0" fontId="8" fillId="35" borderId="11" xfId="0" applyFont="1" applyFill="1" applyBorder="1" applyAlignment="1">
      <alignment vertical="top" wrapText="1"/>
    </xf>
    <xf numFmtId="0" fontId="5" fillId="35" borderId="10" xfId="0" applyFont="1" applyFill="1" applyBorder="1" applyAlignment="1">
      <alignment horizontal="center" vertical="top" wrapText="1"/>
    </xf>
    <xf numFmtId="0" fontId="8" fillId="35" borderId="10" xfId="0" applyFont="1" applyFill="1" applyBorder="1" applyAlignment="1">
      <alignment horizontal="center" vertical="top" wrapText="1"/>
    </xf>
    <xf numFmtId="0" fontId="5" fillId="30" borderId="10" xfId="0" applyFont="1" applyFill="1" applyBorder="1" applyAlignment="1">
      <alignment vertical="top" wrapText="1"/>
    </xf>
    <xf numFmtId="0" fontId="5" fillId="35" borderId="13" xfId="0" applyFont="1" applyFill="1" applyBorder="1" applyAlignment="1">
      <alignment horizontal="left" vertical="top" wrapText="1"/>
    </xf>
    <xf numFmtId="0" fontId="107" fillId="0" borderId="0" xfId="0" applyFont="1" applyFill="1" applyAlignment="1">
      <alignment vertical="top" wrapText="1"/>
    </xf>
    <xf numFmtId="0" fontId="5" fillId="26" borderId="0" xfId="0" applyFont="1" applyFill="1" applyAlignment="1">
      <alignment vertical="top" wrapText="1"/>
    </xf>
    <xf numFmtId="0" fontId="5" fillId="30" borderId="10" xfId="0" applyFont="1" applyFill="1" applyBorder="1" applyAlignment="1">
      <alignment horizontal="center" vertical="top" wrapText="1"/>
    </xf>
    <xf numFmtId="0" fontId="5" fillId="30" borderId="13" xfId="0" applyFont="1" applyFill="1" applyBorder="1" applyAlignment="1">
      <alignment horizontal="left" vertical="top" wrapText="1"/>
    </xf>
    <xf numFmtId="0" fontId="8" fillId="35" borderId="18" xfId="0" applyFont="1" applyFill="1" applyBorder="1" applyAlignment="1">
      <alignment horizontal="center" vertical="top" wrapText="1"/>
    </xf>
    <xf numFmtId="0" fontId="9" fillId="35" borderId="13" xfId="0" applyFont="1" applyFill="1" applyBorder="1" applyAlignment="1">
      <alignment horizontal="left" vertical="top" wrapText="1"/>
    </xf>
    <xf numFmtId="0" fontId="5" fillId="0" borderId="0" xfId="0" applyFont="1" applyAlignment="1">
      <alignment vertical="top"/>
    </xf>
    <xf numFmtId="0" fontId="5" fillId="0" borderId="10" xfId="0" applyFont="1" applyFill="1" applyBorder="1" applyAlignment="1">
      <alignment horizontal="center" vertical="top" wrapText="1"/>
    </xf>
    <xf numFmtId="0" fontId="5" fillId="0" borderId="13" xfId="0" applyFont="1" applyBorder="1" applyAlignment="1">
      <alignment vertical="top" wrapText="1"/>
    </xf>
    <xf numFmtId="0" fontId="8" fillId="0" borderId="11" xfId="0" applyFont="1" applyBorder="1" applyAlignment="1">
      <alignment vertical="top" wrapText="1"/>
    </xf>
    <xf numFmtId="0" fontId="8" fillId="0" borderId="18" xfId="0" applyFont="1" applyBorder="1" applyAlignment="1">
      <alignment horizontal="center" vertical="top" wrapText="1"/>
    </xf>
    <xf numFmtId="0" fontId="5" fillId="0" borderId="10" xfId="0" applyFont="1" applyBorder="1" applyAlignment="1">
      <alignment horizontal="center" vertical="top" wrapText="1"/>
    </xf>
    <xf numFmtId="0" fontId="0" fillId="0" borderId="10" xfId="0" applyFont="1" applyBorder="1" applyAlignment="1">
      <alignment horizontal="center" vertical="top" wrapText="1"/>
    </xf>
    <xf numFmtId="0" fontId="0" fillId="0" borderId="13" xfId="0" applyFont="1" applyBorder="1" applyAlignment="1">
      <alignment vertical="top" wrapText="1"/>
    </xf>
    <xf numFmtId="0" fontId="0" fillId="0" borderId="10" xfId="0" applyFont="1" applyBorder="1" applyAlignment="1">
      <alignment vertical="top" wrapText="1"/>
    </xf>
    <xf numFmtId="0" fontId="115" fillId="0" borderId="10" xfId="0" applyFont="1" applyBorder="1" applyAlignment="1">
      <alignment vertical="top" wrapText="1"/>
    </xf>
    <xf numFmtId="0" fontId="0" fillId="0" borderId="18" xfId="0" applyBorder="1" applyAlignment="1">
      <alignment vertical="top"/>
    </xf>
    <xf numFmtId="0" fontId="8" fillId="0" borderId="32" xfId="0" applyFont="1" applyBorder="1" applyAlignment="1">
      <alignment horizontal="center" vertical="top" wrapText="1"/>
    </xf>
    <xf numFmtId="0" fontId="8" fillId="0" borderId="14" xfId="0" applyFont="1" applyFill="1" applyBorder="1" applyAlignment="1">
      <alignment horizontal="center" vertical="top" wrapText="1"/>
    </xf>
    <xf numFmtId="0" fontId="5" fillId="0" borderId="14" xfId="0" applyFont="1" applyBorder="1" applyAlignment="1">
      <alignment vertical="top" wrapText="1"/>
    </xf>
    <xf numFmtId="0" fontId="5" fillId="0" borderId="14" xfId="0" applyFont="1" applyBorder="1" applyAlignment="1">
      <alignment horizontal="center" vertical="top" wrapText="1"/>
    </xf>
    <xf numFmtId="0" fontId="5" fillId="0" borderId="15" xfId="0" applyFont="1" applyBorder="1" applyAlignment="1">
      <alignment vertical="top" wrapText="1"/>
    </xf>
    <xf numFmtId="0" fontId="8" fillId="0" borderId="16" xfId="0" applyFont="1" applyFill="1" applyBorder="1" applyAlignment="1">
      <alignment horizontal="center" vertical="top" wrapText="1"/>
    </xf>
    <xf numFmtId="0" fontId="5" fillId="0" borderId="16" xfId="0" applyFont="1" applyBorder="1" applyAlignment="1">
      <alignment vertical="top" wrapText="1"/>
    </xf>
    <xf numFmtId="0" fontId="5" fillId="0" borderId="16" xfId="0" applyFont="1" applyBorder="1" applyAlignment="1">
      <alignment horizontal="center" vertical="top" wrapText="1"/>
    </xf>
    <xf numFmtId="0" fontId="8" fillId="0" borderId="10" xfId="0" applyFont="1" applyBorder="1" applyAlignment="1">
      <alignment horizontal="center" vertical="top" wrapText="1"/>
    </xf>
    <xf numFmtId="0" fontId="0" fillId="0" borderId="0" xfId="0" applyAlignment="1">
      <alignment horizontal="center" vertical="top"/>
    </xf>
    <xf numFmtId="0" fontId="146" fillId="0" borderId="0" xfId="0" applyFont="1" applyAlignment="1">
      <alignment horizontal="center" vertical="top"/>
    </xf>
    <xf numFmtId="0" fontId="67" fillId="0" borderId="0" xfId="0" applyFont="1" applyAlignment="1">
      <alignment vertical="top" wrapText="1"/>
    </xf>
    <xf numFmtId="0" fontId="113" fillId="0" borderId="0" xfId="0" applyFont="1" applyAlignment="1">
      <alignment vertical="top" wrapText="1"/>
    </xf>
    <xf numFmtId="0" fontId="0" fillId="0" borderId="0" xfId="0" applyAlignment="1">
      <alignment vertical="top" wrapText="1"/>
    </xf>
    <xf numFmtId="0" fontId="113" fillId="0" borderId="0" xfId="0" applyFont="1" applyFill="1" applyAlignment="1">
      <alignment vertical="top" wrapText="1"/>
    </xf>
    <xf numFmtId="0" fontId="0" fillId="0" borderId="0" xfId="0" applyFill="1" applyAlignment="1">
      <alignment vertical="top" wrapText="1"/>
    </xf>
    <xf numFmtId="0" fontId="5" fillId="0" borderId="0" xfId="0" applyFont="1" applyFill="1" applyAlignment="1">
      <alignment vertical="top" wrapText="1"/>
    </xf>
    <xf numFmtId="0" fontId="8" fillId="0" borderId="18" xfId="0" applyFont="1" applyFill="1" applyBorder="1" applyAlignment="1">
      <alignment horizontal="left" vertical="top" wrapText="1"/>
    </xf>
    <xf numFmtId="0" fontId="5" fillId="0" borderId="13" xfId="0" applyFont="1" applyFill="1" applyBorder="1" applyAlignment="1">
      <alignment horizontal="left" vertical="top" wrapText="1"/>
    </xf>
    <xf numFmtId="0" fontId="107" fillId="0" borderId="0" xfId="0" applyFont="1" applyAlignment="1">
      <alignment vertical="top" wrapText="1"/>
    </xf>
    <xf numFmtId="0" fontId="5" fillId="45" borderId="10" xfId="0" applyFont="1" applyFill="1" applyBorder="1" applyAlignment="1">
      <alignment vertical="top" wrapText="1"/>
    </xf>
    <xf numFmtId="0" fontId="8" fillId="0" borderId="18" xfId="0" applyFont="1" applyBorder="1" applyAlignment="1">
      <alignment vertical="top" wrapText="1"/>
    </xf>
    <xf numFmtId="0" fontId="0" fillId="0" borderId="18" xfId="0" applyBorder="1" applyAlignment="1">
      <alignment vertical="top" wrapText="1"/>
    </xf>
    <xf numFmtId="0" fontId="8" fillId="24" borderId="16" xfId="0" applyNumberFormat="1" applyFont="1" applyFill="1" applyBorder="1" applyAlignment="1">
      <alignment horizontal="center" vertical="top" wrapText="1"/>
    </xf>
    <xf numFmtId="0" fontId="19" fillId="60" borderId="16" xfId="0" applyFont="1" applyFill="1" applyBorder="1" applyAlignment="1" applyProtection="1">
      <alignment horizontal="left" vertical="top" wrapText="1" shrinkToFit="1"/>
      <protection locked="0"/>
    </xf>
    <xf numFmtId="0" fontId="19" fillId="25" borderId="16" xfId="0" applyFont="1" applyFill="1" applyBorder="1" applyAlignment="1">
      <alignment horizontal="left" vertical="top" wrapText="1"/>
    </xf>
    <xf numFmtId="0" fontId="5" fillId="40" borderId="0" xfId="0" applyFont="1" applyFill="1" applyAlignment="1">
      <alignment vertical="top"/>
    </xf>
    <xf numFmtId="0" fontId="0" fillId="40" borderId="0" xfId="0" applyFill="1" applyAlignment="1">
      <alignment vertical="top"/>
    </xf>
    <xf numFmtId="0" fontId="0" fillId="24" borderId="0" xfId="0" applyFill="1" applyAlignment="1">
      <alignment vertical="top"/>
    </xf>
    <xf numFmtId="49" fontId="8" fillId="24" borderId="10" xfId="0" applyNumberFormat="1" applyFont="1" applyFill="1" applyBorder="1" applyAlignment="1">
      <alignment horizontal="center" vertical="top" wrapText="1"/>
    </xf>
    <xf numFmtId="0" fontId="20" fillId="60" borderId="10" xfId="0" applyFont="1" applyFill="1" applyBorder="1" applyAlignment="1" applyProtection="1">
      <alignment horizontal="left" vertical="top" wrapText="1" shrinkToFit="1"/>
      <protection locked="0"/>
    </xf>
    <xf numFmtId="0" fontId="20" fillId="60" borderId="27" xfId="0" applyFont="1" applyFill="1" applyBorder="1" applyAlignment="1" applyProtection="1">
      <alignment horizontal="left" vertical="top" wrapText="1" shrinkToFit="1"/>
      <protection locked="0"/>
    </xf>
    <xf numFmtId="0" fontId="14" fillId="25" borderId="10" xfId="0" applyFont="1" applyFill="1" applyBorder="1" applyAlignment="1">
      <alignment horizontal="left" vertical="top" wrapText="1"/>
    </xf>
    <xf numFmtId="0" fontId="14" fillId="25" borderId="10" xfId="0" applyFont="1" applyFill="1" applyBorder="1" applyAlignment="1">
      <alignment vertical="top" wrapText="1"/>
    </xf>
    <xf numFmtId="0" fontId="8" fillId="39" borderId="27" xfId="0" applyFont="1" applyFill="1" applyBorder="1" applyAlignment="1">
      <alignment vertical="top" wrapText="1"/>
    </xf>
    <xf numFmtId="0" fontId="24" fillId="27" borderId="27" xfId="0" applyFont="1" applyFill="1" applyBorder="1" applyAlignment="1">
      <alignment horizontal="left" vertical="top" wrapText="1"/>
    </xf>
    <xf numFmtId="0" fontId="24" fillId="27" borderId="27" xfId="0" applyNumberFormat="1" applyFont="1" applyFill="1" applyBorder="1" applyAlignment="1">
      <alignment horizontal="left" vertical="top" wrapText="1"/>
    </xf>
    <xf numFmtId="0" fontId="24" fillId="27" borderId="18" xfId="0" applyNumberFormat="1" applyFont="1" applyFill="1" applyBorder="1" applyAlignment="1">
      <alignment horizontal="left" vertical="top" wrapText="1"/>
    </xf>
    <xf numFmtId="0" fontId="8" fillId="24" borderId="21" xfId="0" applyNumberFormat="1" applyFont="1" applyFill="1" applyBorder="1" applyAlignment="1">
      <alignment horizontal="center" vertical="top" wrapText="1"/>
    </xf>
    <xf numFmtId="0" fontId="20" fillId="60" borderId="0" xfId="0" applyFont="1" applyFill="1" applyBorder="1" applyAlignment="1" applyProtection="1">
      <alignment horizontal="left" vertical="top" wrapText="1" shrinkToFit="1"/>
      <protection locked="0"/>
    </xf>
    <xf numFmtId="0" fontId="14" fillId="25" borderId="21" xfId="0" applyFont="1" applyFill="1" applyBorder="1" applyAlignment="1">
      <alignment horizontal="left" vertical="top" wrapText="1"/>
    </xf>
    <xf numFmtId="0" fontId="8" fillId="24" borderId="17" xfId="0" applyNumberFormat="1" applyFont="1" applyFill="1" applyBorder="1" applyAlignment="1">
      <alignment horizontal="center" vertical="top" wrapText="1"/>
    </xf>
    <xf numFmtId="0" fontId="20" fillId="60" borderId="20" xfId="0" applyFont="1" applyFill="1" applyBorder="1" applyAlignment="1" applyProtection="1">
      <alignment horizontal="left" vertical="top" wrapText="1" shrinkToFit="1"/>
      <protection locked="0"/>
    </xf>
    <xf numFmtId="0" fontId="14" fillId="25" borderId="17" xfId="0" applyFont="1" applyFill="1" applyBorder="1" applyAlignment="1">
      <alignment horizontal="left" vertical="top" wrapText="1"/>
    </xf>
    <xf numFmtId="0" fontId="19" fillId="60" borderId="17" xfId="0" applyFont="1" applyFill="1" applyBorder="1" applyAlignment="1" applyProtection="1">
      <alignment horizontal="left" vertical="top" wrapText="1" shrinkToFit="1"/>
      <protection locked="0"/>
    </xf>
    <xf numFmtId="0" fontId="20" fillId="60" borderId="17" xfId="0" applyFont="1" applyFill="1" applyBorder="1" applyAlignment="1" applyProtection="1">
      <alignment horizontal="left" vertical="top" wrapText="1" shrinkToFit="1"/>
      <protection locked="0"/>
    </xf>
    <xf numFmtId="0" fontId="5" fillId="24" borderId="21" xfId="0" applyFont="1" applyFill="1" applyBorder="1" applyAlignment="1">
      <alignment vertical="top" wrapText="1"/>
    </xf>
    <xf numFmtId="0" fontId="8" fillId="24" borderId="10" xfId="0" applyNumberFormat="1" applyFont="1" applyFill="1" applyBorder="1" applyAlignment="1">
      <alignment horizontal="center" vertical="top" wrapText="1"/>
    </xf>
    <xf numFmtId="0" fontId="114" fillId="60" borderId="16" xfId="0" applyFont="1" applyFill="1" applyBorder="1" applyAlignment="1" applyProtection="1">
      <alignment horizontal="left" vertical="top" wrapText="1"/>
      <protection locked="0"/>
    </xf>
    <xf numFmtId="0" fontId="14" fillId="25" borderId="84" xfId="0" applyFont="1" applyFill="1" applyBorder="1" applyAlignment="1">
      <alignment horizontal="left" vertical="top" wrapText="1"/>
    </xf>
    <xf numFmtId="0" fontId="5" fillId="24" borderId="86" xfId="0" applyFont="1" applyFill="1" applyBorder="1" applyAlignment="1">
      <alignment vertical="top" wrapText="1"/>
    </xf>
    <xf numFmtId="0" fontId="14" fillId="60" borderId="10" xfId="0" applyFont="1" applyFill="1" applyBorder="1" applyAlignment="1" applyProtection="1">
      <alignment horizontal="left" vertical="top" wrapText="1" shrinkToFit="1"/>
      <protection locked="0"/>
    </xf>
    <xf numFmtId="0" fontId="5" fillId="24" borderId="87" xfId="0" applyFont="1" applyFill="1" applyBorder="1" applyAlignment="1">
      <alignment vertical="top" wrapText="1"/>
    </xf>
    <xf numFmtId="0" fontId="14" fillId="25" borderId="12" xfId="0" applyFont="1" applyFill="1" applyBorder="1" applyAlignment="1">
      <alignment horizontal="left" vertical="top" wrapText="1"/>
    </xf>
    <xf numFmtId="0" fontId="5" fillId="24" borderId="88" xfId="0" applyFont="1" applyFill="1" applyBorder="1" applyAlignment="1">
      <alignment vertical="top" wrapText="1"/>
    </xf>
    <xf numFmtId="0" fontId="14" fillId="25" borderId="16" xfId="0" applyFont="1" applyFill="1" applyBorder="1" applyAlignment="1">
      <alignment horizontal="left" vertical="top" wrapText="1"/>
    </xf>
    <xf numFmtId="0" fontId="5" fillId="36" borderId="16" xfId="0" applyFont="1" applyFill="1" applyBorder="1" applyAlignment="1">
      <alignment vertical="top" wrapText="1"/>
    </xf>
    <xf numFmtId="0" fontId="5" fillId="36" borderId="10" xfId="0" applyFont="1" applyFill="1" applyBorder="1" applyAlignment="1">
      <alignment vertical="top" wrapText="1"/>
    </xf>
    <xf numFmtId="0" fontId="114" fillId="60" borderId="10" xfId="0" applyFont="1" applyFill="1" applyBorder="1" applyAlignment="1" applyProtection="1">
      <alignment horizontal="left" vertical="top" wrapText="1" shrinkToFit="1"/>
      <protection locked="0"/>
    </xf>
    <xf numFmtId="0" fontId="20" fillId="60" borderId="12" xfId="0" applyFont="1" applyFill="1" applyBorder="1" applyAlignment="1" applyProtection="1">
      <alignment horizontal="left" vertical="top" wrapText="1" shrinkToFit="1"/>
      <protection locked="0"/>
    </xf>
    <xf numFmtId="0" fontId="5" fillId="36" borderId="88" xfId="0" applyFont="1" applyFill="1" applyBorder="1" applyAlignment="1">
      <alignment vertical="top" wrapText="1"/>
    </xf>
    <xf numFmtId="2" fontId="8" fillId="24" borderId="10" xfId="0" applyNumberFormat="1" applyFont="1" applyFill="1" applyBorder="1" applyAlignment="1">
      <alignment horizontal="center" vertical="top" wrapText="1"/>
    </xf>
    <xf numFmtId="0" fontId="5" fillId="36" borderId="17" xfId="39" applyFont="1" applyFill="1" applyBorder="1" applyAlignment="1">
      <alignment horizontal="left" vertical="top" wrapText="1"/>
    </xf>
    <xf numFmtId="0" fontId="5" fillId="38" borderId="10" xfId="39" applyFont="1" applyFill="1" applyBorder="1" applyAlignment="1">
      <alignment horizontal="left" vertical="top" wrapText="1"/>
    </xf>
    <xf numFmtId="0" fontId="133" fillId="60" borderId="10" xfId="39" applyFont="1" applyFill="1" applyBorder="1" applyAlignment="1" applyProtection="1">
      <alignment horizontal="left" vertical="top" wrapText="1"/>
      <protection locked="0"/>
    </xf>
    <xf numFmtId="0" fontId="8" fillId="36" borderId="10" xfId="0" applyNumberFormat="1" applyFont="1" applyFill="1" applyBorder="1" applyAlignment="1">
      <alignment horizontal="center" vertical="top" wrapText="1"/>
    </xf>
    <xf numFmtId="0" fontId="8" fillId="27" borderId="25" xfId="0" applyFont="1" applyFill="1" applyBorder="1" applyAlignment="1">
      <alignment vertical="top" wrapText="1"/>
    </xf>
    <xf numFmtId="0" fontId="14" fillId="60" borderId="10" xfId="0" applyFont="1" applyFill="1" applyBorder="1" applyAlignment="1" applyProtection="1">
      <alignment horizontal="left" vertical="top" wrapText="1"/>
      <protection locked="0"/>
    </xf>
    <xf numFmtId="0" fontId="19" fillId="60" borderId="10" xfId="0" applyFont="1" applyFill="1" applyBorder="1" applyAlignment="1" applyProtection="1">
      <alignment horizontal="left" vertical="top" wrapText="1" shrinkToFit="1"/>
      <protection locked="0"/>
    </xf>
    <xf numFmtId="0" fontId="14" fillId="61" borderId="12" xfId="0" applyFont="1" applyFill="1" applyBorder="1" applyAlignment="1">
      <alignment horizontal="left" vertical="top" wrapText="1"/>
    </xf>
    <xf numFmtId="0" fontId="14" fillId="25" borderId="23" xfId="0" applyFont="1" applyFill="1" applyBorder="1" applyAlignment="1">
      <alignment horizontal="left" vertical="top" wrapText="1"/>
    </xf>
    <xf numFmtId="0" fontId="14" fillId="38" borderId="10" xfId="0" applyFont="1" applyFill="1" applyBorder="1" applyAlignment="1">
      <alignment horizontal="left" vertical="top" wrapText="1"/>
    </xf>
    <xf numFmtId="0" fontId="5" fillId="24" borderId="23" xfId="0" applyFont="1" applyFill="1" applyBorder="1" applyAlignment="1">
      <alignment vertical="top" wrapText="1"/>
    </xf>
    <xf numFmtId="0" fontId="5" fillId="36" borderId="12" xfId="0" applyFont="1" applyFill="1" applyBorder="1" applyAlignment="1">
      <alignment vertical="top" wrapText="1"/>
    </xf>
    <xf numFmtId="0" fontId="5" fillId="24" borderId="12" xfId="0" applyFont="1" applyFill="1" applyBorder="1" applyAlignment="1">
      <alignment vertical="top" wrapText="1"/>
    </xf>
    <xf numFmtId="0" fontId="14" fillId="60" borderId="17" xfId="0" applyFont="1" applyFill="1" applyBorder="1" applyAlignment="1" applyProtection="1">
      <alignment vertical="top" wrapText="1"/>
      <protection locked="0"/>
    </xf>
    <xf numFmtId="0" fontId="5" fillId="60" borderId="10" xfId="0" applyFont="1" applyFill="1" applyBorder="1" applyAlignment="1" applyProtection="1">
      <alignment vertical="top" wrapText="1"/>
      <protection locked="0"/>
    </xf>
    <xf numFmtId="0" fontId="14" fillId="60" borderId="10" xfId="0" applyFont="1" applyFill="1" applyBorder="1" applyAlignment="1" applyProtection="1">
      <alignment vertical="top" wrapText="1"/>
      <protection locked="0"/>
    </xf>
    <xf numFmtId="0" fontId="14" fillId="25" borderId="17" xfId="0" applyFont="1" applyFill="1" applyBorder="1" applyAlignment="1">
      <alignment vertical="top" wrapText="1" shrinkToFit="1"/>
    </xf>
    <xf numFmtId="0" fontId="14" fillId="25" borderId="10" xfId="0" applyFont="1" applyFill="1" applyBorder="1" applyAlignment="1">
      <alignment vertical="top" wrapText="1" shrinkToFit="1"/>
    </xf>
    <xf numFmtId="164" fontId="8" fillId="24" borderId="10" xfId="0" applyNumberFormat="1" applyFont="1" applyFill="1" applyBorder="1" applyAlignment="1">
      <alignment horizontal="center" vertical="top" wrapText="1"/>
    </xf>
    <xf numFmtId="0" fontId="14" fillId="25" borderId="12" xfId="0" applyFont="1" applyFill="1" applyBorder="1" applyAlignment="1">
      <alignment vertical="top" wrapText="1"/>
    </xf>
    <xf numFmtId="0" fontId="8" fillId="27" borderId="12" xfId="0" applyFont="1" applyFill="1" applyBorder="1" applyAlignment="1">
      <alignment vertical="top" wrapText="1"/>
    </xf>
    <xf numFmtId="0" fontId="5" fillId="39" borderId="19" xfId="0" applyFont="1" applyFill="1" applyBorder="1" applyAlignment="1">
      <alignment horizontal="left" vertical="top" wrapText="1"/>
    </xf>
    <xf numFmtId="0" fontId="5" fillId="27" borderId="0" xfId="0" applyFont="1" applyFill="1" applyBorder="1" applyAlignment="1">
      <alignment horizontal="left" vertical="top" wrapText="1"/>
    </xf>
    <xf numFmtId="0" fontId="5" fillId="27" borderId="0" xfId="0" applyNumberFormat="1" applyFont="1" applyFill="1" applyBorder="1" applyAlignment="1">
      <alignment horizontal="left" vertical="top" wrapText="1"/>
    </xf>
    <xf numFmtId="164" fontId="19" fillId="60" borderId="10" xfId="0" applyNumberFormat="1" applyFont="1" applyFill="1" applyBorder="1" applyAlignment="1" applyProtection="1">
      <alignment horizontal="left" vertical="top" wrapText="1"/>
      <protection locked="0"/>
    </xf>
    <xf numFmtId="164" fontId="14" fillId="60" borderId="12" xfId="0" applyNumberFormat="1" applyFont="1" applyFill="1" applyBorder="1" applyAlignment="1" applyProtection="1">
      <alignment horizontal="left" vertical="top" wrapText="1"/>
      <protection locked="0"/>
    </xf>
    <xf numFmtId="0" fontId="65" fillId="25" borderId="23" xfId="0" applyFont="1" applyFill="1" applyBorder="1" applyAlignment="1">
      <alignment horizontal="left" vertical="top" wrapText="1"/>
    </xf>
    <xf numFmtId="164" fontId="14" fillId="60" borderId="10" xfId="0" applyNumberFormat="1" applyFont="1" applyFill="1" applyBorder="1" applyAlignment="1" applyProtection="1">
      <alignment horizontal="left" vertical="top" wrapText="1"/>
      <protection locked="0"/>
    </xf>
    <xf numFmtId="164" fontId="20" fillId="60" borderId="10" xfId="0" applyNumberFormat="1" applyFont="1" applyFill="1" applyBorder="1" applyAlignment="1" applyProtection="1">
      <alignment horizontal="left" vertical="top" wrapText="1"/>
      <protection locked="0"/>
    </xf>
    <xf numFmtId="0" fontId="65" fillId="25" borderId="10" xfId="0" applyFont="1" applyFill="1" applyBorder="1" applyAlignment="1">
      <alignment horizontal="left" vertical="top" wrapText="1"/>
    </xf>
    <xf numFmtId="0" fontId="5" fillId="36" borderId="17" xfId="0" applyFont="1" applyFill="1" applyBorder="1" applyAlignment="1">
      <alignment vertical="top" wrapText="1"/>
    </xf>
    <xf numFmtId="0" fontId="14" fillId="25" borderId="25" xfId="0" applyFont="1" applyFill="1" applyBorder="1" applyAlignment="1">
      <alignment vertical="top" wrapText="1"/>
    </xf>
    <xf numFmtId="0" fontId="5" fillId="40" borderId="98" xfId="0" applyFont="1" applyFill="1" applyBorder="1" applyAlignment="1">
      <alignment vertical="top"/>
    </xf>
    <xf numFmtId="0" fontId="65" fillId="25" borderId="12" xfId="0" applyFont="1" applyFill="1" applyBorder="1" applyAlignment="1">
      <alignment vertical="top" wrapText="1"/>
    </xf>
    <xf numFmtId="0" fontId="8" fillId="24" borderId="23" xfId="0" applyFont="1" applyFill="1" applyBorder="1" applyAlignment="1">
      <alignment vertical="top" wrapText="1"/>
    </xf>
    <xf numFmtId="0" fontId="5" fillId="24" borderId="20" xfId="0" applyFont="1" applyFill="1" applyBorder="1" applyAlignment="1">
      <alignment horizontal="left" vertical="top" wrapText="1"/>
    </xf>
    <xf numFmtId="0" fontId="8" fillId="24" borderId="20" xfId="0" applyFont="1" applyFill="1" applyBorder="1" applyAlignment="1">
      <alignment horizontal="left" vertical="top" wrapText="1"/>
    </xf>
    <xf numFmtId="0" fontId="8" fillId="24" borderId="20" xfId="0" applyNumberFormat="1" applyFont="1" applyFill="1" applyBorder="1" applyAlignment="1">
      <alignment horizontal="left" vertical="top" wrapText="1"/>
    </xf>
    <xf numFmtId="0" fontId="8" fillId="24" borderId="26" xfId="0" applyNumberFormat="1" applyFont="1" applyFill="1" applyBorder="1" applyAlignment="1">
      <alignment horizontal="left" vertical="top" wrapText="1"/>
    </xf>
    <xf numFmtId="0" fontId="14" fillId="25" borderId="26" xfId="0" applyFont="1" applyFill="1" applyBorder="1" applyAlignment="1">
      <alignment horizontal="left" vertical="top" wrapText="1"/>
    </xf>
    <xf numFmtId="0" fontId="14" fillId="25" borderId="23" xfId="0" applyFont="1" applyFill="1" applyBorder="1" applyAlignment="1">
      <alignment vertical="top" wrapText="1"/>
    </xf>
    <xf numFmtId="0" fontId="5" fillId="40" borderId="31" xfId="0" applyFont="1" applyFill="1" applyBorder="1" applyAlignment="1">
      <alignment vertical="top"/>
    </xf>
    <xf numFmtId="14" fontId="14" fillId="25" borderId="10" xfId="0" applyNumberFormat="1" applyFont="1" applyFill="1" applyBorder="1" applyAlignment="1">
      <alignment horizontal="left" vertical="top" wrapText="1"/>
    </xf>
    <xf numFmtId="0" fontId="14" fillId="60" borderId="32" xfId="0" applyFont="1" applyFill="1" applyBorder="1" applyAlignment="1" applyProtection="1">
      <alignment horizontal="left" vertical="top" wrapText="1" shrinkToFit="1"/>
      <protection locked="0"/>
    </xf>
    <xf numFmtId="14" fontId="14" fillId="25" borderId="16" xfId="0" applyNumberFormat="1" applyFont="1" applyFill="1" applyBorder="1" applyAlignment="1">
      <alignment horizontal="left" vertical="top" wrapText="1"/>
    </xf>
    <xf numFmtId="0" fontId="19" fillId="60" borderId="10" xfId="0" applyFont="1" applyFill="1" applyBorder="1" applyAlignment="1" applyProtection="1">
      <alignment vertical="top" wrapText="1" shrinkToFit="1"/>
      <protection locked="0"/>
    </xf>
    <xf numFmtId="0" fontId="20" fillId="60" borderId="18" xfId="0" applyFont="1" applyFill="1" applyBorder="1" applyAlignment="1" applyProtection="1">
      <alignment horizontal="left" vertical="top" wrapText="1" shrinkToFit="1"/>
      <protection locked="0"/>
    </xf>
    <xf numFmtId="0" fontId="14" fillId="25" borderId="18" xfId="0" applyFont="1" applyFill="1" applyBorder="1" applyAlignment="1">
      <alignment horizontal="left" vertical="top" wrapText="1"/>
    </xf>
    <xf numFmtId="164" fontId="8" fillId="24" borderId="17" xfId="0" applyNumberFormat="1" applyFont="1" applyFill="1" applyBorder="1" applyAlignment="1">
      <alignment horizontal="center" vertical="top" wrapText="1"/>
    </xf>
    <xf numFmtId="0" fontId="19" fillId="60" borderId="17" xfId="0" applyFont="1" applyFill="1" applyBorder="1" applyAlignment="1" applyProtection="1">
      <alignment vertical="top" wrapText="1" shrinkToFit="1"/>
      <protection locked="0"/>
    </xf>
    <xf numFmtId="0" fontId="14" fillId="60" borderId="26" xfId="0" applyFont="1" applyFill="1" applyBorder="1" applyAlignment="1" applyProtection="1">
      <alignment horizontal="left" vertical="top" wrapText="1" shrinkToFit="1"/>
      <protection locked="0"/>
    </xf>
    <xf numFmtId="0" fontId="14" fillId="60" borderId="17" xfId="0" applyFont="1" applyFill="1" applyBorder="1" applyAlignment="1" applyProtection="1">
      <alignment horizontal="left" vertical="top" wrapText="1" shrinkToFit="1"/>
      <protection locked="0"/>
    </xf>
    <xf numFmtId="0" fontId="20" fillId="60" borderId="23" xfId="0" applyFont="1" applyFill="1" applyBorder="1" applyAlignment="1" applyProtection="1">
      <alignment horizontal="left" vertical="top" wrapText="1" shrinkToFit="1"/>
      <protection locked="0"/>
    </xf>
    <xf numFmtId="0" fontId="14" fillId="25" borderId="31" xfId="0" applyFont="1" applyFill="1" applyBorder="1" applyAlignment="1">
      <alignment horizontal="left" vertical="top" wrapText="1"/>
    </xf>
    <xf numFmtId="0" fontId="5" fillId="24" borderId="25" xfId="0" applyFont="1" applyFill="1" applyBorder="1" applyAlignment="1">
      <alignment vertical="top" wrapText="1"/>
    </xf>
    <xf numFmtId="0" fontId="14" fillId="25" borderId="25" xfId="0" applyFont="1" applyFill="1" applyBorder="1" applyAlignment="1">
      <alignment horizontal="left" vertical="top" wrapText="1"/>
    </xf>
    <xf numFmtId="0" fontId="8" fillId="36" borderId="25" xfId="0" applyFont="1" applyFill="1" applyBorder="1" applyAlignment="1">
      <alignment vertical="top" wrapText="1"/>
    </xf>
    <xf numFmtId="0" fontId="5" fillId="36" borderId="19" xfId="0" applyFont="1" applyFill="1" applyBorder="1" applyAlignment="1">
      <alignment horizontal="left" vertical="top" wrapText="1"/>
    </xf>
    <xf numFmtId="0" fontId="5" fillId="36" borderId="19" xfId="0" applyNumberFormat="1" applyFont="1" applyFill="1" applyBorder="1" applyAlignment="1">
      <alignment horizontal="left" vertical="top" wrapText="1"/>
    </xf>
    <xf numFmtId="0" fontId="5" fillId="60" borderId="0" xfId="0" applyFont="1" applyFill="1" applyAlignment="1" applyProtection="1">
      <alignment horizontal="left" vertical="top" wrapText="1"/>
      <protection locked="0"/>
    </xf>
    <xf numFmtId="164" fontId="20" fillId="60" borderId="10" xfId="0" applyNumberFormat="1" applyFont="1" applyFill="1" applyBorder="1" applyAlignment="1" applyProtection="1">
      <alignment horizontal="left" vertical="top" wrapText="1" shrinkToFit="1"/>
      <protection locked="0"/>
    </xf>
    <xf numFmtId="0" fontId="14" fillId="38" borderId="25" xfId="0" applyFont="1" applyFill="1" applyBorder="1" applyAlignment="1">
      <alignment horizontal="left" vertical="top" wrapText="1"/>
    </xf>
    <xf numFmtId="0" fontId="0" fillId="45" borderId="0" xfId="0" applyFill="1" applyAlignment="1">
      <alignment vertical="top"/>
    </xf>
    <xf numFmtId="0" fontId="5" fillId="60" borderId="10" xfId="0" applyFont="1" applyFill="1" applyBorder="1" applyAlignment="1" applyProtection="1">
      <alignment horizontal="left" vertical="top" wrapText="1"/>
      <protection locked="0"/>
    </xf>
    <xf numFmtId="164" fontId="14" fillId="60" borderId="10" xfId="0" applyNumberFormat="1" applyFont="1" applyFill="1" applyBorder="1" applyAlignment="1" applyProtection="1">
      <alignment horizontal="left" vertical="top" wrapText="1" shrinkToFit="1"/>
      <protection locked="0"/>
    </xf>
    <xf numFmtId="2" fontId="20" fillId="60" borderId="10" xfId="0" applyNumberFormat="1" applyFont="1" applyFill="1" applyBorder="1" applyAlignment="1" applyProtection="1">
      <alignment horizontal="left" vertical="top" wrapText="1" shrinkToFit="1"/>
      <protection locked="0"/>
    </xf>
    <xf numFmtId="2" fontId="14" fillId="60" borderId="12" xfId="0" applyNumberFormat="1" applyFont="1" applyFill="1" applyBorder="1" applyAlignment="1" applyProtection="1">
      <alignment horizontal="left" vertical="top" wrapText="1" shrinkToFit="1"/>
      <protection locked="0"/>
    </xf>
    <xf numFmtId="0" fontId="14" fillId="60" borderId="16" xfId="0" applyFont="1" applyFill="1" applyBorder="1" applyAlignment="1" applyProtection="1">
      <alignment vertical="top" wrapText="1"/>
      <protection locked="0"/>
    </xf>
    <xf numFmtId="0" fontId="14" fillId="25" borderId="16" xfId="0" applyFont="1" applyFill="1" applyBorder="1" applyAlignment="1">
      <alignment vertical="top" wrapText="1"/>
    </xf>
    <xf numFmtId="0" fontId="5" fillId="36" borderId="0" xfId="0" applyFont="1" applyFill="1" applyAlignment="1">
      <alignment vertical="top" wrapText="1"/>
    </xf>
    <xf numFmtId="0" fontId="14" fillId="25" borderId="0" xfId="0" applyFont="1" applyFill="1" applyAlignment="1">
      <alignment vertical="top" wrapText="1"/>
    </xf>
    <xf numFmtId="0" fontId="14" fillId="46" borderId="10" xfId="0" applyFont="1" applyFill="1" applyBorder="1" applyAlignment="1">
      <alignment horizontal="left" vertical="top" wrapText="1"/>
    </xf>
    <xf numFmtId="164" fontId="8" fillId="24" borderId="18" xfId="0" applyNumberFormat="1" applyFont="1" applyFill="1" applyBorder="1" applyAlignment="1">
      <alignment horizontal="center" vertical="top"/>
    </xf>
    <xf numFmtId="2" fontId="14" fillId="60" borderId="10" xfId="0" applyNumberFormat="1" applyFont="1" applyFill="1" applyBorder="1" applyAlignment="1" applyProtection="1">
      <alignment vertical="top" wrapText="1"/>
      <protection locked="0"/>
    </xf>
    <xf numFmtId="2" fontId="14" fillId="25" borderId="10" xfId="0" applyNumberFormat="1" applyFont="1" applyFill="1" applyBorder="1" applyAlignment="1">
      <alignment vertical="top" wrapText="1"/>
    </xf>
    <xf numFmtId="2" fontId="5" fillId="25" borderId="10" xfId="0" applyNumberFormat="1" applyFont="1" applyFill="1" applyBorder="1" applyAlignment="1">
      <alignment horizontal="right" vertical="top" wrapText="1"/>
    </xf>
    <xf numFmtId="0" fontId="5" fillId="25" borderId="10" xfId="0" applyFont="1" applyFill="1" applyBorder="1" applyAlignment="1">
      <alignment vertical="top" wrapText="1"/>
    </xf>
    <xf numFmtId="0" fontId="14" fillId="61" borderId="10" xfId="0" applyFont="1" applyFill="1" applyBorder="1" applyAlignment="1">
      <alignment vertical="top" wrapText="1"/>
    </xf>
    <xf numFmtId="0" fontId="8" fillId="27" borderId="89" xfId="0" applyFont="1" applyFill="1" applyBorder="1" applyAlignment="1">
      <alignment vertical="top" wrapText="1"/>
    </xf>
    <xf numFmtId="0" fontId="5" fillId="27" borderId="90" xfId="0" applyFont="1" applyFill="1" applyBorder="1" applyAlignment="1">
      <alignment horizontal="left" vertical="top" wrapText="1"/>
    </xf>
    <xf numFmtId="0" fontId="5" fillId="27" borderId="90" xfId="0" applyNumberFormat="1" applyFont="1" applyFill="1" applyBorder="1" applyAlignment="1">
      <alignment horizontal="left" vertical="top" wrapText="1"/>
    </xf>
    <xf numFmtId="0" fontId="5" fillId="27" borderId="103" xfId="0" applyFont="1" applyFill="1" applyBorder="1" applyAlignment="1">
      <alignment horizontal="left" vertical="top" wrapText="1"/>
    </xf>
    <xf numFmtId="0" fontId="5" fillId="27" borderId="91" xfId="0" applyNumberFormat="1" applyFont="1" applyFill="1" applyBorder="1" applyAlignment="1">
      <alignment horizontal="left" vertical="top" wrapText="1"/>
    </xf>
    <xf numFmtId="0" fontId="8" fillId="27" borderId="12" xfId="0" applyFont="1" applyFill="1" applyBorder="1" applyAlignment="1">
      <alignment horizontal="left" vertical="top" wrapText="1"/>
    </xf>
    <xf numFmtId="0" fontId="14" fillId="60" borderId="12" xfId="0" applyFont="1" applyFill="1" applyBorder="1" applyAlignment="1" applyProtection="1">
      <alignment horizontal="left" vertical="top" wrapText="1" shrinkToFit="1"/>
      <protection locked="0"/>
    </xf>
    <xf numFmtId="0" fontId="8" fillId="27" borderId="23" xfId="0" applyFont="1" applyFill="1" applyBorder="1" applyAlignment="1">
      <alignment vertical="top" wrapText="1"/>
    </xf>
    <xf numFmtId="0" fontId="25" fillId="40" borderId="0" xfId="0" applyFont="1" applyFill="1" applyAlignment="1">
      <alignment vertical="top"/>
    </xf>
    <xf numFmtId="0" fontId="25" fillId="45" borderId="0" xfId="0" applyFont="1" applyFill="1" applyAlignment="1">
      <alignment vertical="top"/>
    </xf>
    <xf numFmtId="0" fontId="7" fillId="27" borderId="18" xfId="0" applyFont="1" applyFill="1" applyBorder="1" applyAlignment="1">
      <alignment horizontal="center" vertical="top" wrapText="1"/>
    </xf>
    <xf numFmtId="0" fontId="24" fillId="27" borderId="12" xfId="0" applyFont="1" applyFill="1" applyBorder="1" applyAlignment="1">
      <alignment vertical="top" wrapText="1"/>
    </xf>
    <xf numFmtId="0" fontId="7" fillId="27" borderId="27" xfId="0" applyFont="1" applyFill="1" applyBorder="1" applyAlignment="1">
      <alignment horizontal="center" vertical="top" wrapText="1"/>
    </xf>
    <xf numFmtId="0" fontId="26" fillId="45" borderId="10" xfId="0" applyNumberFormat="1" applyFont="1" applyFill="1" applyBorder="1" applyAlignment="1">
      <alignment horizontal="center" vertical="top" wrapText="1"/>
    </xf>
    <xf numFmtId="0" fontId="26" fillId="45" borderId="10" xfId="0" applyFont="1" applyFill="1" applyBorder="1" applyAlignment="1" applyProtection="1">
      <alignment horizontal="left" vertical="top" wrapText="1" shrinkToFit="1"/>
      <protection locked="0"/>
    </xf>
    <xf numFmtId="0" fontId="25" fillId="45" borderId="10" xfId="0" applyFont="1" applyFill="1" applyBorder="1" applyAlignment="1" applyProtection="1">
      <alignment horizontal="left" vertical="top" wrapText="1" shrinkToFit="1"/>
      <protection locked="0"/>
    </xf>
    <xf numFmtId="0" fontId="25" fillId="45" borderId="10" xfId="0" applyFont="1" applyFill="1" applyBorder="1" applyAlignment="1">
      <alignment vertical="top" wrapText="1"/>
    </xf>
    <xf numFmtId="0" fontId="26" fillId="45" borderId="10" xfId="0" applyFont="1" applyFill="1" applyBorder="1" applyAlignment="1">
      <alignment vertical="top" wrapText="1"/>
    </xf>
    <xf numFmtId="0" fontId="26" fillId="45" borderId="10" xfId="0" applyFont="1" applyFill="1" applyBorder="1" applyAlignment="1">
      <alignment horizontal="left" vertical="top" wrapText="1"/>
    </xf>
    <xf numFmtId="0" fontId="26" fillId="45" borderId="16" xfId="0" applyNumberFormat="1" applyFont="1" applyFill="1" applyBorder="1" applyAlignment="1">
      <alignment horizontal="center" vertical="top" wrapText="1"/>
    </xf>
    <xf numFmtId="0" fontId="26" fillId="45" borderId="16" xfId="0" applyFont="1" applyFill="1" applyBorder="1" applyAlignment="1" applyProtection="1">
      <alignment horizontal="left" vertical="top" wrapText="1" shrinkToFit="1"/>
      <protection locked="0"/>
    </xf>
    <xf numFmtId="0" fontId="25" fillId="45" borderId="16" xfId="0" applyFont="1" applyFill="1" applyBorder="1" applyAlignment="1" applyProtection="1">
      <alignment horizontal="left" vertical="top" wrapText="1" shrinkToFit="1"/>
      <protection locked="0"/>
    </xf>
    <xf numFmtId="0" fontId="25" fillId="45" borderId="16" xfId="0" applyFont="1" applyFill="1" applyBorder="1" applyAlignment="1">
      <alignment vertical="top" wrapText="1"/>
    </xf>
    <xf numFmtId="0" fontId="26" fillId="45" borderId="16" xfId="0" applyFont="1" applyFill="1" applyBorder="1" applyAlignment="1">
      <alignment vertical="top" wrapText="1"/>
    </xf>
    <xf numFmtId="0" fontId="5" fillId="24" borderId="0" xfId="0" applyNumberFormat="1" applyFont="1" applyFill="1" applyAlignment="1">
      <alignment horizontal="center" vertical="top" wrapText="1"/>
    </xf>
    <xf numFmtId="0" fontId="5" fillId="0" borderId="0" xfId="0" applyFont="1" applyFill="1" applyAlignment="1" applyProtection="1">
      <alignment horizontal="left" vertical="top" wrapText="1"/>
      <protection locked="0"/>
    </xf>
    <xf numFmtId="0" fontId="14" fillId="24" borderId="0" xfId="0" applyFont="1" applyFill="1" applyAlignment="1">
      <alignment vertical="top" wrapText="1"/>
    </xf>
    <xf numFmtId="0" fontId="5" fillId="24" borderId="0" xfId="0" applyFont="1" applyFill="1" applyAlignment="1">
      <alignment vertical="top" wrapText="1"/>
    </xf>
    <xf numFmtId="0" fontId="5" fillId="24" borderId="0" xfId="0" applyFont="1" applyFill="1" applyAlignment="1">
      <alignment horizontal="left" vertical="top" wrapText="1"/>
    </xf>
    <xf numFmtId="0" fontId="5" fillId="24" borderId="0" xfId="0" applyNumberFormat="1" applyFont="1" applyFill="1" applyAlignment="1">
      <alignment horizontal="left" vertical="top" wrapText="1"/>
    </xf>
    <xf numFmtId="0" fontId="5" fillId="33" borderId="0" xfId="0" applyFont="1" applyFill="1" applyAlignment="1">
      <alignment horizontal="left" vertical="top" wrapText="1"/>
    </xf>
    <xf numFmtId="0" fontId="5" fillId="33" borderId="0" xfId="0" applyNumberFormat="1" applyFont="1" applyFill="1" applyAlignment="1">
      <alignment horizontal="left" vertical="top" wrapText="1"/>
    </xf>
    <xf numFmtId="0" fontId="7" fillId="24" borderId="55" xfId="0" applyFont="1" applyFill="1" applyBorder="1" applyAlignment="1" applyProtection="1">
      <alignment horizontal="left" vertical="top"/>
      <protection locked="0"/>
    </xf>
    <xf numFmtId="0" fontId="14" fillId="24" borderId="57" xfId="0" applyFont="1" applyFill="1" applyBorder="1" applyAlignment="1" applyProtection="1">
      <alignment horizontal="left" vertical="top" wrapText="1"/>
      <protection locked="0"/>
    </xf>
    <xf numFmtId="0" fontId="8" fillId="24" borderId="57" xfId="0" applyFont="1" applyFill="1" applyBorder="1" applyAlignment="1" applyProtection="1">
      <alignment horizontal="left" vertical="top" wrapText="1"/>
      <protection locked="0"/>
    </xf>
    <xf numFmtId="0" fontId="5" fillId="24" borderId="57" xfId="0" applyFont="1" applyFill="1" applyBorder="1" applyAlignment="1" applyProtection="1">
      <alignment horizontal="left" vertical="top" wrapText="1"/>
      <protection locked="0"/>
    </xf>
    <xf numFmtId="0" fontId="5" fillId="24" borderId="57" xfId="0" applyFont="1" applyFill="1" applyBorder="1" applyAlignment="1" applyProtection="1">
      <alignment horizontal="left" vertical="top"/>
      <protection locked="0"/>
    </xf>
    <xf numFmtId="0" fontId="5" fillId="24" borderId="111" xfId="0" applyFont="1" applyFill="1" applyBorder="1" applyAlignment="1" applyProtection="1">
      <alignment horizontal="left" vertical="top"/>
      <protection locked="0"/>
    </xf>
    <xf numFmtId="0" fontId="0" fillId="39" borderId="0" xfId="0" applyFill="1" applyAlignment="1">
      <alignment vertical="top"/>
    </xf>
    <xf numFmtId="0" fontId="8" fillId="24" borderId="11" xfId="0" applyFont="1" applyFill="1" applyBorder="1" applyAlignment="1" applyProtection="1">
      <alignment horizontal="right" vertical="top" wrapText="1"/>
      <protection locked="0"/>
    </xf>
    <xf numFmtId="0" fontId="19" fillId="25" borderId="10" xfId="0" applyFont="1" applyFill="1" applyBorder="1" applyAlignment="1" applyProtection="1">
      <alignment horizontal="left" vertical="top" wrapText="1" shrinkToFit="1"/>
      <protection locked="0"/>
    </xf>
    <xf numFmtId="0" fontId="19" fillId="25" borderId="12" xfId="0" applyFont="1" applyFill="1" applyBorder="1" applyAlignment="1" applyProtection="1">
      <alignment horizontal="left" vertical="top" wrapText="1" shrinkToFit="1"/>
      <protection locked="0"/>
    </xf>
    <xf numFmtId="0" fontId="8" fillId="25" borderId="12" xfId="0" applyFont="1" applyFill="1" applyBorder="1" applyAlignment="1" applyProtection="1">
      <alignment vertical="top" wrapText="1"/>
      <protection locked="0"/>
    </xf>
    <xf numFmtId="0" fontId="14" fillId="25" borderId="12" xfId="0" applyFont="1" applyFill="1" applyBorder="1" applyAlignment="1" applyProtection="1">
      <alignment horizontal="left" vertical="top" wrapText="1"/>
      <protection locked="0"/>
    </xf>
    <xf numFmtId="0" fontId="5" fillId="25" borderId="12" xfId="0" applyFont="1" applyFill="1" applyBorder="1" applyAlignment="1" applyProtection="1">
      <alignment vertical="top" wrapText="1"/>
      <protection locked="0"/>
    </xf>
    <xf numFmtId="0" fontId="5" fillId="33" borderId="112" xfId="0" applyFont="1" applyFill="1" applyBorder="1" applyAlignment="1" applyProtection="1">
      <alignment vertical="top" wrapText="1"/>
      <protection locked="0"/>
    </xf>
    <xf numFmtId="0" fontId="5" fillId="33" borderId="32" xfId="0" applyFont="1" applyFill="1" applyBorder="1" applyAlignment="1" applyProtection="1">
      <alignment vertical="top" wrapText="1"/>
      <protection locked="0"/>
    </xf>
    <xf numFmtId="0" fontId="8" fillId="33" borderId="12" xfId="0" applyFont="1" applyFill="1" applyBorder="1" applyAlignment="1" applyProtection="1">
      <alignment vertical="top" wrapText="1"/>
      <protection locked="0"/>
    </xf>
    <xf numFmtId="0" fontId="5" fillId="33" borderId="21" xfId="0" applyFont="1" applyFill="1" applyBorder="1" applyAlignment="1" applyProtection="1">
      <alignment vertical="top" wrapText="1"/>
      <protection locked="0"/>
    </xf>
    <xf numFmtId="0" fontId="5" fillId="33" borderId="24" xfId="0" applyFont="1" applyFill="1" applyBorder="1" applyAlignment="1" applyProtection="1">
      <alignment vertical="top" wrapText="1"/>
      <protection locked="0"/>
    </xf>
    <xf numFmtId="0" fontId="5" fillId="33" borderId="17" xfId="0" applyFont="1" applyFill="1" applyBorder="1" applyAlignment="1" applyProtection="1">
      <alignment vertical="top" wrapText="1"/>
      <protection locked="0"/>
    </xf>
    <xf numFmtId="0" fontId="8" fillId="24" borderId="11" xfId="0" applyFont="1" applyFill="1" applyBorder="1" applyAlignment="1" applyProtection="1">
      <alignment horizontal="right" vertical="top"/>
      <protection locked="0"/>
    </xf>
    <xf numFmtId="0" fontId="14" fillId="25" borderId="10" xfId="0" applyFont="1" applyFill="1" applyBorder="1" applyAlignment="1" applyProtection="1">
      <alignment horizontal="left" vertical="top" wrapText="1"/>
      <protection locked="0"/>
    </xf>
    <xf numFmtId="0" fontId="5" fillId="25" borderId="10" xfId="0" applyFont="1" applyFill="1" applyBorder="1" applyAlignment="1" applyProtection="1">
      <alignment vertical="top" wrapText="1"/>
      <protection locked="0"/>
    </xf>
    <xf numFmtId="0" fontId="9" fillId="0" borderId="10" xfId="0" applyFont="1" applyBorder="1" applyAlignment="1" applyProtection="1">
      <alignment vertical="top" wrapText="1"/>
      <protection locked="0"/>
    </xf>
    <xf numFmtId="0" fontId="9" fillId="26" borderId="18" xfId="0" applyFont="1" applyFill="1" applyBorder="1" applyAlignment="1" applyProtection="1">
      <alignment vertical="top" wrapText="1"/>
      <protection locked="0"/>
    </xf>
    <xf numFmtId="0" fontId="107" fillId="39" borderId="0" xfId="0" applyFont="1" applyFill="1" applyAlignment="1">
      <alignment vertical="top"/>
    </xf>
    <xf numFmtId="0" fontId="8" fillId="36" borderId="10" xfId="0" applyFont="1" applyFill="1" applyBorder="1" applyAlignment="1" applyProtection="1">
      <alignment vertical="top" wrapText="1"/>
      <protection locked="0"/>
    </xf>
    <xf numFmtId="0" fontId="9" fillId="0" borderId="16" xfId="0" applyFont="1" applyBorder="1" applyAlignment="1" applyProtection="1">
      <alignment vertical="top" wrapText="1"/>
      <protection locked="0"/>
    </xf>
    <xf numFmtId="0" fontId="66" fillId="36" borderId="16" xfId="0" applyFont="1" applyFill="1" applyBorder="1" applyAlignment="1" applyProtection="1">
      <alignment vertical="top" wrapText="1"/>
      <protection locked="0"/>
    </xf>
    <xf numFmtId="0" fontId="0" fillId="0" borderId="0" xfId="0" applyAlignment="1" applyProtection="1">
      <alignment vertical="top"/>
      <protection locked="0"/>
    </xf>
    <xf numFmtId="0" fontId="66" fillId="26" borderId="16" xfId="0" applyFont="1" applyFill="1" applyBorder="1" applyAlignment="1" applyProtection="1">
      <alignment vertical="top" wrapText="1"/>
      <protection locked="0"/>
    </xf>
    <xf numFmtId="0" fontId="5" fillId="25" borderId="16" xfId="0" applyFont="1" applyFill="1" applyBorder="1" applyAlignment="1" applyProtection="1">
      <alignment vertical="top" wrapText="1"/>
      <protection locked="0"/>
    </xf>
    <xf numFmtId="0" fontId="9" fillId="33" borderId="27" xfId="0" applyFont="1" applyFill="1" applyBorder="1" applyAlignment="1" applyProtection="1">
      <alignment vertical="top" wrapText="1"/>
      <protection locked="0"/>
    </xf>
    <xf numFmtId="0" fontId="9" fillId="33" borderId="18" xfId="0" applyFont="1" applyFill="1" applyBorder="1" applyAlignment="1" applyProtection="1">
      <alignment vertical="top" wrapText="1"/>
      <protection locked="0"/>
    </xf>
    <xf numFmtId="0" fontId="5" fillId="25" borderId="17" xfId="0" applyFont="1" applyFill="1" applyBorder="1" applyAlignment="1" applyProtection="1">
      <alignment vertical="top" wrapText="1"/>
      <protection locked="0"/>
    </xf>
    <xf numFmtId="0" fontId="136" fillId="25" borderId="10" xfId="0" applyFont="1" applyFill="1" applyBorder="1" applyAlignment="1" applyProtection="1">
      <alignment horizontal="left" vertical="top" wrapText="1"/>
      <protection locked="0"/>
    </xf>
    <xf numFmtId="0" fontId="9" fillId="35" borderId="10" xfId="0" applyFont="1" applyFill="1" applyBorder="1" applyAlignment="1" applyProtection="1">
      <alignment vertical="top" wrapText="1"/>
      <protection locked="0"/>
    </xf>
    <xf numFmtId="0" fontId="9" fillId="36" borderId="18" xfId="0" applyFont="1" applyFill="1" applyBorder="1" applyAlignment="1" applyProtection="1">
      <alignment vertical="top" wrapText="1"/>
      <protection locked="0"/>
    </xf>
    <xf numFmtId="0" fontId="9" fillId="26" borderId="32" xfId="0" applyFont="1" applyFill="1" applyBorder="1" applyAlignment="1" applyProtection="1">
      <alignment vertical="top" wrapText="1"/>
      <protection locked="0"/>
    </xf>
    <xf numFmtId="2" fontId="8" fillId="24" borderId="11" xfId="0" applyNumberFormat="1" applyFont="1" applyFill="1" applyBorder="1" applyAlignment="1" applyProtection="1">
      <alignment horizontal="right" vertical="top"/>
      <protection locked="0"/>
    </xf>
    <xf numFmtId="0" fontId="9" fillId="36" borderId="0" xfId="0" applyFont="1" applyFill="1" applyBorder="1" applyAlignment="1" applyProtection="1">
      <alignment vertical="top" wrapText="1"/>
      <protection locked="0"/>
    </xf>
    <xf numFmtId="0" fontId="9" fillId="35" borderId="0" xfId="0" applyFont="1" applyFill="1" applyBorder="1" applyAlignment="1" applyProtection="1">
      <alignment vertical="top" wrapText="1"/>
      <protection locked="0"/>
    </xf>
    <xf numFmtId="0" fontId="14" fillId="46" borderId="12" xfId="0" applyFont="1" applyFill="1" applyBorder="1" applyAlignment="1" applyProtection="1">
      <alignment horizontal="left" vertical="top" wrapText="1"/>
      <protection locked="0"/>
    </xf>
    <xf numFmtId="0" fontId="5" fillId="46" borderId="17" xfId="0" applyFont="1" applyFill="1" applyBorder="1" applyAlignment="1" applyProtection="1">
      <alignment vertical="top" wrapText="1"/>
      <protection locked="0"/>
    </xf>
    <xf numFmtId="0" fontId="9" fillId="26" borderId="12" xfId="0" applyFont="1" applyFill="1" applyBorder="1" applyAlignment="1" applyProtection="1">
      <alignment vertical="top" wrapText="1"/>
      <protection locked="0"/>
    </xf>
    <xf numFmtId="0" fontId="9" fillId="26" borderId="0" xfId="0" applyFont="1" applyFill="1" applyBorder="1" applyAlignment="1" applyProtection="1">
      <alignment vertical="top" wrapText="1"/>
      <protection locked="0"/>
    </xf>
    <xf numFmtId="0" fontId="8" fillId="25" borderId="10" xfId="0" applyFont="1" applyFill="1" applyBorder="1" applyAlignment="1" applyProtection="1">
      <alignment horizontal="center" vertical="top" wrapText="1"/>
      <protection locked="0"/>
    </xf>
    <xf numFmtId="0" fontId="8" fillId="33" borderId="10" xfId="0" applyFont="1" applyFill="1" applyBorder="1" applyAlignment="1" applyProtection="1">
      <alignment vertical="top" wrapText="1"/>
      <protection locked="0"/>
    </xf>
    <xf numFmtId="0" fontId="9" fillId="33" borderId="10" xfId="0" applyFont="1" applyFill="1" applyBorder="1" applyAlignment="1" applyProtection="1">
      <alignment vertical="top" wrapText="1"/>
      <protection locked="0"/>
    </xf>
    <xf numFmtId="0" fontId="9" fillId="36" borderId="12" xfId="0" applyFont="1" applyFill="1" applyBorder="1" applyAlignment="1" applyProtection="1">
      <alignment vertical="top" wrapText="1"/>
      <protection locked="0"/>
    </xf>
    <xf numFmtId="2" fontId="8" fillId="36" borderId="11" xfId="0" applyNumberFormat="1" applyFont="1" applyFill="1" applyBorder="1" applyAlignment="1" applyProtection="1">
      <alignment horizontal="right" vertical="top"/>
      <protection locked="0"/>
    </xf>
    <xf numFmtId="0" fontId="9" fillId="36" borderId="27" xfId="0" applyFont="1" applyFill="1" applyBorder="1" applyAlignment="1" applyProtection="1">
      <alignment vertical="top" wrapText="1"/>
      <protection locked="0"/>
    </xf>
    <xf numFmtId="0" fontId="136" fillId="25" borderId="16" xfId="0" applyFont="1" applyFill="1" applyBorder="1" applyAlignment="1" applyProtection="1">
      <alignment horizontal="left" vertical="top" wrapText="1"/>
      <protection locked="0"/>
    </xf>
    <xf numFmtId="0" fontId="14" fillId="25" borderId="16" xfId="0" applyFont="1" applyFill="1" applyBorder="1" applyAlignment="1" applyProtection="1">
      <alignment horizontal="left" vertical="top" wrapText="1"/>
      <protection locked="0"/>
    </xf>
    <xf numFmtId="0" fontId="9" fillId="36" borderId="32" xfId="0" applyFont="1" applyFill="1" applyBorder="1" applyAlignment="1" applyProtection="1">
      <alignment vertical="top" wrapText="1"/>
      <protection locked="0"/>
    </xf>
    <xf numFmtId="0" fontId="5" fillId="36" borderId="17" xfId="0" applyFont="1" applyFill="1" applyBorder="1" applyAlignment="1" applyProtection="1">
      <alignment vertical="top" wrapText="1"/>
      <protection locked="0"/>
    </xf>
    <xf numFmtId="164" fontId="8" fillId="24" borderId="11" xfId="0" applyNumberFormat="1" applyFont="1" applyFill="1" applyBorder="1" applyAlignment="1" applyProtection="1">
      <alignment horizontal="right" vertical="top"/>
      <protection locked="0"/>
    </xf>
    <xf numFmtId="0" fontId="23" fillId="25" borderId="10" xfId="0" applyFont="1" applyFill="1" applyBorder="1" applyAlignment="1" applyProtection="1">
      <alignment horizontal="left" vertical="top" wrapText="1"/>
      <protection locked="0"/>
    </xf>
    <xf numFmtId="0" fontId="9" fillId="35" borderId="16" xfId="0" applyFont="1" applyFill="1" applyBorder="1" applyAlignment="1" applyProtection="1">
      <alignment vertical="top" wrapText="1"/>
      <protection locked="0"/>
    </xf>
    <xf numFmtId="0" fontId="9" fillId="35" borderId="17" xfId="0" applyFont="1" applyFill="1" applyBorder="1" applyAlignment="1" applyProtection="1">
      <alignment vertical="top" wrapText="1"/>
      <protection locked="0"/>
    </xf>
    <xf numFmtId="0" fontId="9" fillId="0" borderId="21" xfId="0" applyFont="1" applyBorder="1" applyAlignment="1" applyProtection="1">
      <alignment vertical="top" wrapText="1"/>
      <protection locked="0"/>
    </xf>
    <xf numFmtId="0" fontId="0" fillId="38" borderId="17" xfId="0" applyFill="1" applyBorder="1" applyAlignment="1" applyProtection="1">
      <alignment vertical="top" wrapText="1"/>
      <protection locked="0"/>
    </xf>
    <xf numFmtId="0" fontId="5" fillId="38" borderId="17" xfId="0" applyFont="1" applyFill="1" applyBorder="1" applyAlignment="1" applyProtection="1">
      <alignment vertical="top" wrapText="1"/>
      <protection locked="0"/>
    </xf>
    <xf numFmtId="0" fontId="14" fillId="38" borderId="10" xfId="0" applyFont="1" applyFill="1" applyBorder="1" applyAlignment="1" applyProtection="1">
      <alignment horizontal="left" vertical="top" wrapText="1"/>
      <protection locked="0"/>
    </xf>
    <xf numFmtId="0" fontId="5" fillId="38" borderId="17" xfId="0" applyNumberFormat="1" applyFont="1" applyFill="1" applyBorder="1" applyAlignment="1" applyProtection="1">
      <alignment vertical="top" wrapText="1"/>
      <protection locked="0"/>
    </xf>
    <xf numFmtId="0" fontId="8" fillId="0" borderId="0" xfId="0" applyFont="1" applyFill="1" applyAlignment="1">
      <alignment horizontal="right" vertical="top"/>
    </xf>
    <xf numFmtId="0" fontId="14" fillId="0" borderId="0" xfId="0" applyFont="1" applyFill="1" applyAlignment="1">
      <alignment horizontal="left" vertical="top" wrapText="1"/>
    </xf>
    <xf numFmtId="0" fontId="8" fillId="0" borderId="0" xfId="0" applyFont="1" applyFill="1" applyAlignment="1">
      <alignment vertical="top" wrapText="1"/>
    </xf>
    <xf numFmtId="0" fontId="5" fillId="39" borderId="0" xfId="0" applyFont="1" applyFill="1" applyAlignment="1">
      <alignment vertical="top"/>
    </xf>
    <xf numFmtId="0" fontId="101" fillId="39" borderId="0" xfId="0" applyFont="1" applyFill="1" applyAlignment="1">
      <alignment vertical="top"/>
    </xf>
    <xf numFmtId="0" fontId="8" fillId="0" borderId="0" xfId="39" applyFont="1" applyAlignment="1">
      <alignment horizontal="left" vertical="top"/>
    </xf>
    <xf numFmtId="0" fontId="5" fillId="0" borderId="0" xfId="39" applyAlignment="1">
      <alignment horizontal="center" vertical="top"/>
    </xf>
    <xf numFmtId="0" fontId="5" fillId="0" borderId="0" xfId="39" applyAlignment="1">
      <alignment vertical="top"/>
    </xf>
    <xf numFmtId="0" fontId="5" fillId="0" borderId="0" xfId="39" applyAlignment="1">
      <alignment horizontal="left" vertical="top"/>
    </xf>
    <xf numFmtId="0" fontId="5" fillId="0" borderId="0" xfId="39" applyFont="1" applyAlignment="1">
      <alignment horizontal="left" vertical="top"/>
    </xf>
    <xf numFmtId="0" fontId="5" fillId="35" borderId="0" xfId="39" applyFont="1" applyFill="1" applyAlignment="1">
      <alignment horizontal="left" vertical="top"/>
    </xf>
    <xf numFmtId="164" fontId="8" fillId="24" borderId="16" xfId="0" applyNumberFormat="1" applyFont="1" applyFill="1" applyBorder="1" applyAlignment="1">
      <alignment horizontal="center" vertical="top" wrapText="1"/>
    </xf>
    <xf numFmtId="164" fontId="5" fillId="24" borderId="25" xfId="0" applyNumberFormat="1" applyFont="1" applyFill="1" applyBorder="1" applyAlignment="1">
      <alignment vertical="top" wrapText="1"/>
    </xf>
    <xf numFmtId="0" fontId="19" fillId="25" borderId="16" xfId="39" applyFont="1" applyFill="1" applyBorder="1" applyAlignment="1">
      <alignment horizontal="left" vertical="top" wrapText="1" shrinkToFit="1"/>
    </xf>
    <xf numFmtId="164" fontId="5" fillId="24" borderId="21" xfId="0" applyNumberFormat="1" applyFont="1" applyFill="1" applyBorder="1" applyAlignment="1">
      <alignment horizontal="left" vertical="top" wrapText="1"/>
    </xf>
    <xf numFmtId="164" fontId="8" fillId="24" borderId="31" xfId="0" applyNumberFormat="1" applyFont="1" applyFill="1" applyBorder="1" applyAlignment="1">
      <alignment vertical="top" wrapText="1"/>
    </xf>
    <xf numFmtId="0" fontId="14" fillId="25" borderId="27" xfId="39" applyFont="1" applyFill="1" applyBorder="1" applyAlignment="1">
      <alignment horizontal="left" vertical="top" wrapText="1" shrinkToFit="1"/>
    </xf>
    <xf numFmtId="0" fontId="14" fillId="25" borderId="10" xfId="39" applyFont="1" applyFill="1" applyBorder="1" applyAlignment="1">
      <alignment horizontal="left" vertical="top" wrapText="1"/>
    </xf>
    <xf numFmtId="0" fontId="14" fillId="36" borderId="18" xfId="0" applyFont="1" applyFill="1" applyBorder="1" applyAlignment="1">
      <alignment horizontal="center" vertical="top" wrapText="1"/>
    </xf>
    <xf numFmtId="0" fontId="111" fillId="42" borderId="10" xfId="41" applyFont="1" applyFill="1" applyBorder="1" applyAlignment="1">
      <alignment horizontal="center" vertical="top"/>
    </xf>
    <xf numFmtId="0" fontId="111" fillId="42" borderId="10" xfId="41" applyFont="1" applyFill="1" applyBorder="1" applyAlignment="1">
      <alignment horizontal="center" vertical="top" wrapText="1"/>
    </xf>
    <xf numFmtId="0" fontId="5" fillId="35" borderId="0" xfId="0" applyFont="1" applyFill="1" applyAlignment="1">
      <alignment vertical="top"/>
    </xf>
    <xf numFmtId="0" fontId="5" fillId="37" borderId="17" xfId="39" applyFont="1" applyFill="1" applyBorder="1" applyAlignment="1">
      <alignment horizontal="left" vertical="top" wrapText="1"/>
    </xf>
    <xf numFmtId="0" fontId="9" fillId="35" borderId="10" xfId="41" applyFont="1" applyFill="1" applyBorder="1" applyAlignment="1">
      <alignment horizontal="left" vertical="top" wrapText="1"/>
    </xf>
    <xf numFmtId="164" fontId="5" fillId="24" borderId="10" xfId="0" applyNumberFormat="1" applyFont="1" applyFill="1" applyBorder="1" applyAlignment="1">
      <alignment horizontal="left" vertical="top" wrapText="1"/>
    </xf>
    <xf numFmtId="164" fontId="9" fillId="24" borderId="10" xfId="0" applyNumberFormat="1" applyFont="1" applyFill="1" applyBorder="1" applyAlignment="1">
      <alignment vertical="top" wrapText="1"/>
    </xf>
    <xf numFmtId="0" fontId="111" fillId="43" borderId="10" xfId="41" applyFont="1" applyFill="1" applyBorder="1" applyAlignment="1">
      <alignment horizontal="center" vertical="top"/>
    </xf>
    <xf numFmtId="0" fontId="111" fillId="43" borderId="10" xfId="41" applyFont="1" applyFill="1" applyBorder="1" applyAlignment="1">
      <alignment horizontal="center" vertical="top" wrapText="1"/>
    </xf>
    <xf numFmtId="0" fontId="111" fillId="43" borderId="10" xfId="41" applyFont="1" applyFill="1" applyBorder="1" applyAlignment="1">
      <alignment horizontal="left" vertical="top" wrapText="1"/>
    </xf>
    <xf numFmtId="0" fontId="8" fillId="36" borderId="10" xfId="0" applyFont="1" applyFill="1" applyBorder="1" applyAlignment="1">
      <alignment horizontal="center" vertical="top" wrapText="1"/>
    </xf>
    <xf numFmtId="0" fontId="103" fillId="0" borderId="0" xfId="41" applyAlignment="1">
      <alignment horizontal="center" vertical="top"/>
    </xf>
    <xf numFmtId="0" fontId="103" fillId="35" borderId="0" xfId="41" applyFill="1" applyAlignment="1">
      <alignment horizontal="left" vertical="top"/>
    </xf>
    <xf numFmtId="0" fontId="103" fillId="35" borderId="0" xfId="41" applyFill="1" applyAlignment="1">
      <alignment horizontal="center" vertical="top" wrapText="1"/>
    </xf>
    <xf numFmtId="0" fontId="103" fillId="35" borderId="0" xfId="41" applyFill="1" applyAlignment="1">
      <alignment horizontal="left" vertical="top" wrapText="1"/>
    </xf>
    <xf numFmtId="0" fontId="0" fillId="35" borderId="0" xfId="0" applyFill="1" applyAlignment="1">
      <alignment vertical="top"/>
    </xf>
    <xf numFmtId="49" fontId="5" fillId="0" borderId="0" xfId="39" applyNumberFormat="1" applyAlignment="1">
      <alignment vertical="top"/>
    </xf>
    <xf numFmtId="164" fontId="8" fillId="24" borderId="16" xfId="39" applyNumberFormat="1" applyFont="1" applyFill="1" applyBorder="1" applyAlignment="1">
      <alignment horizontal="center" vertical="top" wrapText="1"/>
    </xf>
    <xf numFmtId="0" fontId="19" fillId="25" borderId="16" xfId="39" applyFont="1" applyFill="1" applyBorder="1" applyAlignment="1">
      <alignment horizontal="left" vertical="top" wrapText="1"/>
    </xf>
    <xf numFmtId="0" fontId="14" fillId="25" borderId="10" xfId="39" applyFont="1" applyFill="1" applyBorder="1" applyAlignment="1">
      <alignment horizontal="left" vertical="top" wrapText="1" shrinkToFit="1"/>
    </xf>
    <xf numFmtId="164" fontId="8" fillId="24" borderId="21" xfId="39" applyNumberFormat="1" applyFont="1" applyFill="1" applyBorder="1" applyAlignment="1">
      <alignment horizontal="center" vertical="top" wrapText="1"/>
    </xf>
    <xf numFmtId="49" fontId="14" fillId="25" borderId="10" xfId="39" applyNumberFormat="1" applyFont="1" applyFill="1" applyBorder="1" applyAlignment="1">
      <alignment horizontal="left" vertical="top" wrapText="1"/>
    </xf>
    <xf numFmtId="164" fontId="8" fillId="24" borderId="17" xfId="39" applyNumberFormat="1" applyFont="1" applyFill="1" applyBorder="1" applyAlignment="1">
      <alignment horizontal="center" vertical="top" wrapText="1"/>
    </xf>
    <xf numFmtId="49" fontId="115" fillId="42" borderId="10" xfId="41" applyNumberFormat="1" applyFont="1" applyFill="1" applyBorder="1" applyAlignment="1">
      <alignment horizontal="left" vertical="top" wrapText="1"/>
    </xf>
    <xf numFmtId="164" fontId="8" fillId="24" borderId="10" xfId="39" applyNumberFormat="1" applyFont="1" applyFill="1" applyBorder="1" applyAlignment="1">
      <alignment horizontal="center" vertical="top" wrapText="1"/>
    </xf>
    <xf numFmtId="0" fontId="0" fillId="43" borderId="0" xfId="0" applyFill="1" applyAlignment="1">
      <alignment vertical="top"/>
    </xf>
    <xf numFmtId="0" fontId="5" fillId="25" borderId="10" xfId="39" applyFont="1" applyFill="1" applyBorder="1" applyAlignment="1">
      <alignment horizontal="left" vertical="top" wrapText="1"/>
    </xf>
    <xf numFmtId="0" fontId="8" fillId="36" borderId="10" xfId="39" applyFont="1" applyFill="1" applyBorder="1" applyAlignment="1">
      <alignment horizontal="center" vertical="top" wrapText="1"/>
    </xf>
    <xf numFmtId="0" fontId="5" fillId="0" borderId="0" xfId="39" applyFont="1" applyAlignment="1">
      <alignment horizontal="left" vertical="top" wrapText="1"/>
    </xf>
    <xf numFmtId="0" fontId="8" fillId="25" borderId="10" xfId="39" applyFont="1" applyFill="1" applyBorder="1" applyAlignment="1">
      <alignment horizontal="left" vertical="top" wrapText="1"/>
    </xf>
    <xf numFmtId="0" fontId="66" fillId="25" borderId="10" xfId="39" applyFont="1" applyFill="1" applyBorder="1" applyAlignment="1">
      <alignment horizontal="left" vertical="top" wrapText="1"/>
    </xf>
    <xf numFmtId="49" fontId="115" fillId="43" borderId="10" xfId="41" applyNumberFormat="1" applyFont="1" applyFill="1" applyBorder="1" applyAlignment="1">
      <alignment horizontal="left" vertical="top" wrapText="1"/>
    </xf>
    <xf numFmtId="0" fontId="5" fillId="25" borderId="17" xfId="39" applyFont="1" applyFill="1" applyBorder="1" applyAlignment="1">
      <alignment horizontal="left" vertical="top" wrapText="1"/>
    </xf>
    <xf numFmtId="0" fontId="8" fillId="0" borderId="0" xfId="39" applyFont="1" applyAlignment="1">
      <alignment horizontal="center" vertical="top"/>
    </xf>
    <xf numFmtId="0" fontId="26" fillId="25" borderId="16" xfId="0" applyFont="1" applyFill="1" applyBorder="1" applyAlignment="1">
      <alignment horizontal="left" vertical="top" wrapText="1"/>
    </xf>
    <xf numFmtId="0" fontId="8" fillId="25" borderId="16" xfId="0" applyFont="1" applyFill="1" applyBorder="1" applyAlignment="1">
      <alignment horizontal="left" vertical="top" wrapText="1"/>
    </xf>
    <xf numFmtId="0" fontId="25" fillId="38" borderId="10" xfId="0" applyFont="1" applyFill="1" applyBorder="1" applyAlignment="1">
      <alignment vertical="top" wrapText="1"/>
    </xf>
    <xf numFmtId="0" fontId="5" fillId="25" borderId="12" xfId="0" applyFont="1" applyFill="1" applyBorder="1" applyAlignment="1">
      <alignment horizontal="left" vertical="top" wrapText="1"/>
    </xf>
    <xf numFmtId="0" fontId="5" fillId="39" borderId="0" xfId="0" applyFont="1" applyFill="1" applyBorder="1" applyAlignment="1">
      <alignment horizontal="center" vertical="top" wrapText="1"/>
    </xf>
    <xf numFmtId="0" fontId="25" fillId="38" borderId="10" xfId="0" applyFont="1" applyFill="1" applyBorder="1" applyAlignment="1">
      <alignment horizontal="left" vertical="top" wrapText="1"/>
    </xf>
    <xf numFmtId="0" fontId="5" fillId="25" borderId="17" xfId="0" applyFont="1" applyFill="1" applyBorder="1" applyAlignment="1">
      <alignment horizontal="left" vertical="top" wrapText="1"/>
    </xf>
    <xf numFmtId="0" fontId="9" fillId="39" borderId="0" xfId="0" quotePrefix="1" applyFont="1" applyFill="1" applyBorder="1" applyAlignment="1">
      <alignment horizontal="left" vertical="top" wrapText="1"/>
    </xf>
    <xf numFmtId="0" fontId="9" fillId="39" borderId="10" xfId="0" quotePrefix="1" applyFont="1" applyFill="1" applyBorder="1" applyAlignment="1">
      <alignment horizontal="left" vertical="top" wrapText="1"/>
    </xf>
    <xf numFmtId="0" fontId="5" fillId="36" borderId="23" xfId="0" applyFont="1" applyFill="1" applyBorder="1" applyAlignment="1">
      <alignment vertical="top" wrapText="1"/>
    </xf>
    <xf numFmtId="0" fontId="5" fillId="25" borderId="23" xfId="0" applyFont="1" applyFill="1" applyBorder="1" applyAlignment="1">
      <alignment horizontal="left" vertical="top" wrapText="1"/>
    </xf>
    <xf numFmtId="0" fontId="5" fillId="36" borderId="23" xfId="0" applyFont="1" applyFill="1" applyBorder="1" applyAlignment="1">
      <alignment horizontal="left" vertical="top" wrapText="1"/>
    </xf>
    <xf numFmtId="0" fontId="8" fillId="39" borderId="20" xfId="0" applyFont="1" applyFill="1" applyBorder="1" applyAlignment="1">
      <alignment horizontal="left" vertical="top" wrapText="1"/>
    </xf>
    <xf numFmtId="0" fontId="8" fillId="39" borderId="12" xfId="0" applyFont="1" applyFill="1" applyBorder="1" applyAlignment="1">
      <alignment horizontal="left" vertical="top" wrapText="1"/>
    </xf>
    <xf numFmtId="0" fontId="8" fillId="36" borderId="17" xfId="0" applyFont="1" applyFill="1" applyBorder="1" applyAlignment="1">
      <alignment vertical="top" wrapText="1"/>
    </xf>
    <xf numFmtId="0" fontId="5" fillId="36" borderId="10" xfId="0" applyFont="1" applyFill="1" applyBorder="1" applyAlignment="1">
      <alignment horizontal="center" vertical="top" wrapText="1"/>
    </xf>
    <xf numFmtId="0" fontId="5" fillId="38" borderId="10" xfId="0" applyFont="1" applyFill="1" applyBorder="1" applyAlignment="1">
      <alignment vertical="top" wrapText="1"/>
    </xf>
    <xf numFmtId="0" fontId="5" fillId="0" borderId="0" xfId="0" applyFont="1" applyAlignment="1">
      <alignment horizontal="center" vertical="top" wrapText="1"/>
    </xf>
    <xf numFmtId="0" fontId="25" fillId="0" borderId="0" xfId="0" applyFont="1" applyAlignment="1">
      <alignment vertical="top" wrapText="1"/>
    </xf>
    <xf numFmtId="0" fontId="25" fillId="0" borderId="0" xfId="0" applyFont="1" applyAlignment="1">
      <alignment vertical="top"/>
    </xf>
    <xf numFmtId="0" fontId="5" fillId="35" borderId="0" xfId="0" applyFont="1" applyFill="1" applyBorder="1" applyAlignment="1">
      <alignment vertical="top" wrapText="1"/>
    </xf>
    <xf numFmtId="0" fontId="19" fillId="25" borderId="10" xfId="0" applyFont="1" applyFill="1" applyBorder="1" applyAlignment="1">
      <alignment vertical="top" wrapText="1" shrinkToFit="1"/>
    </xf>
    <xf numFmtId="0" fontId="19" fillId="25" borderId="12" xfId="0" applyFont="1" applyFill="1" applyBorder="1" applyAlignment="1">
      <alignment horizontal="left" vertical="top" wrapText="1"/>
    </xf>
    <xf numFmtId="0" fontId="8" fillId="25" borderId="10" xfId="0" applyFont="1" applyFill="1" applyBorder="1" applyAlignment="1">
      <alignment vertical="top" wrapText="1"/>
    </xf>
    <xf numFmtId="0" fontId="31" fillId="24" borderId="18" xfId="0" applyFont="1" applyFill="1" applyBorder="1" applyAlignment="1">
      <alignment vertical="top" wrapText="1"/>
    </xf>
    <xf numFmtId="0" fontId="45" fillId="0" borderId="0" xfId="0" applyFont="1" applyAlignment="1">
      <alignment vertical="top"/>
    </xf>
    <xf numFmtId="0" fontId="20" fillId="25" borderId="10" xfId="0" applyFont="1" applyFill="1" applyBorder="1" applyAlignment="1">
      <alignment vertical="top" wrapText="1"/>
    </xf>
    <xf numFmtId="0" fontId="8" fillId="25" borderId="12" xfId="0" applyFont="1" applyFill="1" applyBorder="1" applyAlignment="1">
      <alignment horizontal="left" vertical="top" wrapText="1"/>
    </xf>
    <xf numFmtId="0" fontId="45" fillId="25" borderId="10" xfId="0" applyFont="1" applyFill="1" applyBorder="1" applyAlignment="1">
      <alignment vertical="top"/>
    </xf>
    <xf numFmtId="0" fontId="45" fillId="32" borderId="0" xfId="0" applyFont="1" applyFill="1" applyAlignment="1">
      <alignment vertical="top"/>
    </xf>
    <xf numFmtId="0" fontId="5" fillId="25" borderId="10" xfId="0" applyFont="1" applyFill="1" applyBorder="1" applyAlignment="1">
      <alignment vertical="top"/>
    </xf>
    <xf numFmtId="0" fontId="5" fillId="24" borderId="18" xfId="0" applyFont="1" applyFill="1" applyBorder="1" applyAlignment="1">
      <alignment vertical="top" wrapText="1"/>
    </xf>
    <xf numFmtId="0" fontId="5" fillId="0" borderId="0" xfId="0" applyFont="1" applyBorder="1" applyAlignment="1">
      <alignment horizontal="center" vertical="top"/>
    </xf>
    <xf numFmtId="0" fontId="5" fillId="0" borderId="0" xfId="0" applyFont="1" applyBorder="1" applyAlignment="1">
      <alignment vertical="top"/>
    </xf>
    <xf numFmtId="0" fontId="45" fillId="0" borderId="0" xfId="0" applyFont="1" applyFill="1" applyBorder="1" applyAlignment="1">
      <alignment vertical="top"/>
    </xf>
    <xf numFmtId="0" fontId="45" fillId="26" borderId="10" xfId="0" applyFont="1" applyFill="1" applyBorder="1" applyAlignment="1">
      <alignment vertical="top"/>
    </xf>
    <xf numFmtId="0" fontId="45" fillId="0" borderId="0" xfId="0" applyFont="1" applyBorder="1" applyAlignment="1">
      <alignment vertical="top"/>
    </xf>
    <xf numFmtId="0" fontId="45" fillId="0" borderId="10" xfId="0" applyFont="1" applyBorder="1" applyAlignment="1">
      <alignment vertical="top"/>
    </xf>
    <xf numFmtId="0" fontId="45" fillId="0" borderId="0" xfId="0" applyFont="1" applyAlignment="1">
      <alignment horizontal="center" vertical="top"/>
    </xf>
    <xf numFmtId="0" fontId="68" fillId="0" borderId="0" xfId="0" applyFont="1" applyAlignment="1">
      <alignment vertical="top"/>
    </xf>
    <xf numFmtId="0" fontId="45" fillId="25" borderId="0" xfId="0" applyFont="1" applyFill="1" applyBorder="1" applyAlignment="1">
      <alignment vertical="top"/>
    </xf>
    <xf numFmtId="0" fontId="8" fillId="24" borderId="78" xfId="0" applyFont="1" applyFill="1" applyBorder="1" applyAlignment="1">
      <alignment vertical="top" wrapText="1"/>
    </xf>
    <xf numFmtId="0" fontId="9" fillId="0" borderId="18" xfId="0" applyFont="1" applyFill="1" applyBorder="1" applyAlignment="1">
      <alignment vertical="top" wrapText="1"/>
    </xf>
    <xf numFmtId="0" fontId="9" fillId="0" borderId="10" xfId="0" applyFont="1" applyFill="1" applyBorder="1" applyAlignment="1">
      <alignment vertical="top" wrapText="1"/>
    </xf>
    <xf numFmtId="0" fontId="8" fillId="24" borderId="17" xfId="0" applyFont="1" applyFill="1" applyBorder="1" applyAlignment="1">
      <alignment vertical="top" wrapText="1"/>
    </xf>
    <xf numFmtId="0" fontId="9" fillId="0" borderId="17" xfId="0" applyFont="1" applyFill="1" applyBorder="1" applyAlignment="1">
      <alignment vertical="top" wrapText="1"/>
    </xf>
    <xf numFmtId="0" fontId="8" fillId="24" borderId="10" xfId="0" applyFont="1" applyFill="1" applyBorder="1" applyAlignment="1">
      <alignment vertical="top" wrapText="1"/>
    </xf>
    <xf numFmtId="0" fontId="8" fillId="36" borderId="10" xfId="0" applyFont="1" applyFill="1" applyBorder="1" applyAlignment="1">
      <alignment vertical="top" wrapText="1"/>
    </xf>
    <xf numFmtId="0" fontId="8" fillId="36" borderId="16" xfId="0" applyFont="1" applyFill="1" applyBorder="1" applyAlignment="1">
      <alignment vertical="top" wrapText="1"/>
    </xf>
    <xf numFmtId="0" fontId="9" fillId="0" borderId="18" xfId="0" applyFont="1" applyBorder="1" applyAlignment="1">
      <alignment vertical="top" wrapText="1"/>
    </xf>
    <xf numFmtId="0" fontId="108" fillId="36" borderId="10" xfId="0" applyFont="1" applyFill="1" applyBorder="1" applyAlignment="1">
      <alignment vertical="top" wrapText="1"/>
    </xf>
    <xf numFmtId="0" fontId="117" fillId="0" borderId="10" xfId="0" applyFont="1" applyFill="1" applyBorder="1" applyAlignment="1">
      <alignment vertical="top" wrapText="1"/>
    </xf>
    <xf numFmtId="0" fontId="117" fillId="35" borderId="10" xfId="0" applyFont="1" applyFill="1" applyBorder="1" applyAlignment="1">
      <alignment vertical="top" wrapText="1"/>
    </xf>
    <xf numFmtId="0" fontId="117" fillId="0" borderId="10" xfId="0" applyFont="1" applyBorder="1" applyAlignment="1">
      <alignment vertical="top" wrapText="1"/>
    </xf>
    <xf numFmtId="0" fontId="117" fillId="0" borderId="17" xfId="0" applyFont="1" applyFill="1" applyBorder="1" applyAlignment="1">
      <alignment vertical="top" wrapText="1"/>
    </xf>
    <xf numFmtId="0" fontId="117" fillId="0" borderId="17" xfId="0" applyFont="1" applyBorder="1" applyAlignment="1">
      <alignment vertical="top" wrapText="1"/>
    </xf>
    <xf numFmtId="0" fontId="8" fillId="24" borderId="25" xfId="0" applyFont="1" applyFill="1" applyBorder="1" applyAlignment="1">
      <alignment vertical="top" wrapText="1"/>
    </xf>
    <xf numFmtId="0" fontId="8" fillId="24" borderId="95" xfId="0" applyFont="1" applyFill="1" applyBorder="1" applyAlignment="1">
      <alignment vertical="top" wrapText="1"/>
    </xf>
    <xf numFmtId="0" fontId="8" fillId="24" borderId="96" xfId="0" applyFont="1" applyFill="1" applyBorder="1" applyAlignment="1">
      <alignment vertical="top" wrapText="1"/>
    </xf>
    <xf numFmtId="0" fontId="8" fillId="24" borderId="97" xfId="0" applyFont="1" applyFill="1" applyBorder="1" applyAlignment="1">
      <alignment vertical="top" wrapText="1"/>
    </xf>
    <xf numFmtId="0" fontId="8" fillId="33" borderId="12" xfId="0" applyFont="1" applyFill="1" applyBorder="1" applyAlignment="1" applyProtection="1">
      <alignment vertical="top" wrapText="1"/>
      <protection locked="0"/>
    </xf>
    <xf numFmtId="0" fontId="5" fillId="33" borderId="27" xfId="0" applyFont="1" applyFill="1" applyBorder="1" applyAlignment="1" applyProtection="1">
      <alignment vertical="top" wrapText="1"/>
      <protection locked="0"/>
    </xf>
    <xf numFmtId="0" fontId="5" fillId="33" borderId="59" xfId="0" applyFont="1" applyFill="1" applyBorder="1" applyAlignment="1" applyProtection="1">
      <alignment vertical="top" wrapText="1"/>
      <protection locked="0"/>
    </xf>
    <xf numFmtId="0" fontId="8" fillId="24" borderId="10" xfId="0" applyFont="1" applyFill="1" applyBorder="1" applyAlignment="1" applyProtection="1">
      <alignment vertical="top" wrapText="1"/>
      <protection locked="0"/>
    </xf>
    <xf numFmtId="0" fontId="30" fillId="0" borderId="0" xfId="34" applyFill="1" applyAlignment="1" applyProtection="1">
      <alignment horizontal="left"/>
    </xf>
    <xf numFmtId="0" fontId="30" fillId="0" borderId="36" xfId="34" applyFill="1" applyBorder="1" applyAlignment="1" applyProtection="1">
      <alignment horizontal="left"/>
    </xf>
    <xf numFmtId="0" fontId="5" fillId="0" borderId="0" xfId="0" applyFont="1" applyFill="1" applyBorder="1" applyAlignment="1"/>
    <xf numFmtId="0" fontId="5" fillId="0" borderId="10" xfId="0" applyFont="1" applyBorder="1" applyAlignment="1" applyProtection="1">
      <alignment vertical="top"/>
      <protection locked="0"/>
    </xf>
    <xf numFmtId="0" fontId="5" fillId="0" borderId="0" xfId="0" applyFont="1" applyAlignment="1" applyProtection="1">
      <alignment vertical="top"/>
      <protection locked="0"/>
    </xf>
    <xf numFmtId="0" fontId="2" fillId="35" borderId="0" xfId="51" applyFill="1"/>
    <xf numFmtId="0" fontId="2" fillId="0" borderId="0" xfId="51"/>
    <xf numFmtId="0" fontId="140" fillId="0" borderId="0" xfId="51" applyFont="1"/>
    <xf numFmtId="0" fontId="140" fillId="0" borderId="0" xfId="51" applyFont="1" applyAlignment="1">
      <alignment wrapText="1"/>
    </xf>
    <xf numFmtId="0" fontId="140" fillId="0" borderId="10" xfId="51" applyFont="1" applyBorder="1" applyAlignment="1">
      <alignment vertical="top"/>
    </xf>
    <xf numFmtId="0" fontId="165" fillId="0" borderId="10" xfId="52" applyBorder="1" applyAlignment="1">
      <alignment vertical="top" wrapText="1"/>
    </xf>
    <xf numFmtId="0" fontId="2" fillId="0" borderId="10" xfId="51" applyBorder="1" applyAlignment="1">
      <alignment wrapText="1"/>
    </xf>
    <xf numFmtId="0" fontId="2" fillId="0" borderId="10" xfId="51" applyBorder="1" applyAlignment="1">
      <alignment vertical="top" wrapText="1"/>
    </xf>
    <xf numFmtId="0" fontId="140" fillId="0" borderId="0" xfId="51" applyFont="1" applyAlignment="1">
      <alignment vertical="top"/>
    </xf>
    <xf numFmtId="0" fontId="2" fillId="0" borderId="0" xfId="51" applyAlignment="1">
      <alignment wrapText="1"/>
    </xf>
    <xf numFmtId="0" fontId="2" fillId="0" borderId="10" xfId="51" applyFill="1" applyBorder="1" applyAlignment="1">
      <alignment wrapText="1"/>
    </xf>
    <xf numFmtId="0" fontId="2" fillId="0" borderId="10" xfId="51" applyFill="1" applyBorder="1" applyAlignment="1">
      <alignment vertical="top" wrapText="1"/>
    </xf>
    <xf numFmtId="0" fontId="2" fillId="0" borderId="12" xfId="51" applyBorder="1" applyAlignment="1">
      <alignment vertical="top" wrapText="1"/>
    </xf>
    <xf numFmtId="0" fontId="2" fillId="0" borderId="27" xfId="51" applyBorder="1"/>
    <xf numFmtId="0" fontId="165" fillId="0" borderId="0" xfId="52" applyAlignment="1">
      <alignment vertical="top"/>
    </xf>
    <xf numFmtId="0" fontId="2" fillId="0" borderId="10" xfId="51" applyFont="1" applyBorder="1" applyAlignment="1">
      <alignment vertical="top" wrapText="1"/>
    </xf>
    <xf numFmtId="0" fontId="2" fillId="0" borderId="10" xfId="51" applyBorder="1"/>
    <xf numFmtId="0" fontId="2" fillId="35" borderId="10" xfId="51" applyFill="1" applyBorder="1"/>
    <xf numFmtId="0" fontId="2" fillId="0" borderId="0" xfId="51" applyBorder="1"/>
    <xf numFmtId="0" fontId="2" fillId="0" borderId="0" xfId="51" applyBorder="1" applyAlignment="1">
      <alignment vertical="top"/>
    </xf>
    <xf numFmtId="0" fontId="167" fillId="0" borderId="0" xfId="51" applyFont="1" applyBorder="1" applyAlignment="1">
      <alignment vertical="top" wrapText="1"/>
    </xf>
    <xf numFmtId="166" fontId="167" fillId="0" borderId="0" xfId="51" applyNumberFormat="1" applyFont="1" applyBorder="1" applyAlignment="1">
      <alignment vertical="top" wrapText="1"/>
    </xf>
    <xf numFmtId="0" fontId="2" fillId="0" borderId="0" xfId="51" applyAlignment="1">
      <alignment vertical="top"/>
    </xf>
    <xf numFmtId="0" fontId="167" fillId="0" borderId="0" xfId="51" applyFont="1" applyBorder="1" applyAlignment="1">
      <alignment vertical="center" wrapText="1"/>
    </xf>
    <xf numFmtId="166" fontId="167" fillId="0" borderId="0" xfId="51" applyNumberFormat="1" applyFont="1" applyBorder="1" applyAlignment="1">
      <alignment vertical="center" wrapText="1"/>
    </xf>
    <xf numFmtId="0" fontId="2" fillId="0" borderId="10" xfId="51" applyBorder="1" applyAlignment="1">
      <alignment vertical="top"/>
    </xf>
    <xf numFmtId="0" fontId="168" fillId="35" borderId="0" xfId="51" applyFont="1" applyFill="1" applyBorder="1" applyAlignment="1">
      <alignment horizontal="center" vertical="center" wrapText="1"/>
    </xf>
    <xf numFmtId="0" fontId="169" fillId="35" borderId="0" xfId="51" applyFont="1" applyFill="1" applyBorder="1" applyAlignment="1">
      <alignment horizontal="center" vertical="center" wrapText="1"/>
    </xf>
    <xf numFmtId="0" fontId="165" fillId="0" borderId="10" xfId="52" applyBorder="1" applyAlignment="1">
      <alignment vertical="top"/>
    </xf>
    <xf numFmtId="0" fontId="2" fillId="0" borderId="12" xfId="51" applyBorder="1" applyAlignment="1">
      <alignment wrapText="1"/>
    </xf>
    <xf numFmtId="0" fontId="168" fillId="35" borderId="0" xfId="51" applyFont="1" applyFill="1" applyBorder="1" applyAlignment="1">
      <alignment horizontal="left" vertical="center" wrapText="1" indent="1"/>
    </xf>
    <xf numFmtId="0" fontId="170" fillId="35" borderId="0" xfId="51" applyFont="1" applyFill="1" applyBorder="1" applyAlignment="1">
      <alignment horizontal="center" vertical="center" wrapText="1"/>
    </xf>
    <xf numFmtId="0" fontId="171" fillId="0" borderId="0" xfId="51" applyFont="1" applyBorder="1" applyAlignment="1">
      <alignment vertical="center" wrapText="1"/>
    </xf>
    <xf numFmtId="0" fontId="171" fillId="0" borderId="0" xfId="51" applyFont="1" applyBorder="1" applyAlignment="1">
      <alignment vertical="center"/>
    </xf>
    <xf numFmtId="0" fontId="111" fillId="0" borderId="0" xfId="51" applyFont="1" applyBorder="1" applyAlignment="1">
      <alignment vertical="center"/>
    </xf>
    <xf numFmtId="0" fontId="111" fillId="0" borderId="0" xfId="51" applyFont="1" applyBorder="1" applyAlignment="1">
      <alignment horizontal="right" vertical="center"/>
    </xf>
    <xf numFmtId="0" fontId="172" fillId="0" borderId="10" xfId="51" applyFont="1" applyBorder="1" applyAlignment="1">
      <alignment vertical="top" wrapText="1"/>
    </xf>
    <xf numFmtId="0" fontId="5" fillId="0" borderId="10" xfId="0" applyFont="1" applyFill="1" applyBorder="1" applyAlignment="1">
      <alignment vertical="top" wrapText="1"/>
    </xf>
    <xf numFmtId="0" fontId="5" fillId="0" borderId="10" xfId="0" applyFont="1" applyBorder="1" applyAlignment="1">
      <alignment vertical="top" wrapText="1"/>
    </xf>
    <xf numFmtId="0" fontId="5" fillId="0" borderId="17" xfId="0" applyFont="1" applyBorder="1" applyAlignment="1">
      <alignment vertical="top" wrapText="1"/>
    </xf>
    <xf numFmtId="0" fontId="23" fillId="0" borderId="19" xfId="43" applyFont="1" applyBorder="1" applyAlignment="1" applyProtection="1">
      <alignment horizontal="left" vertical="top" wrapText="1"/>
      <protection locked="0"/>
    </xf>
    <xf numFmtId="0" fontId="23" fillId="0" borderId="24" xfId="43" applyFont="1" applyFill="1" applyBorder="1" applyAlignment="1" applyProtection="1">
      <alignment horizontal="left" vertical="top" wrapText="1"/>
      <protection locked="0"/>
    </xf>
    <xf numFmtId="0" fontId="23" fillId="0" borderId="23" xfId="43" applyFont="1" applyFill="1" applyBorder="1" applyAlignment="1" applyProtection="1">
      <alignment horizontal="left" vertical="top" wrapText="1"/>
      <protection locked="0"/>
    </xf>
    <xf numFmtId="0" fontId="24" fillId="0" borderId="16" xfId="43" applyFont="1" applyBorder="1" applyAlignment="1" applyProtection="1">
      <alignment horizontal="left" vertical="top" wrapText="1"/>
      <protection locked="0"/>
    </xf>
    <xf numFmtId="0" fontId="23" fillId="0" borderId="0" xfId="43" applyFont="1" applyFill="1" applyBorder="1" applyAlignment="1">
      <alignment horizontal="left" vertical="top" wrapText="1"/>
    </xf>
    <xf numFmtId="0" fontId="5" fillId="0" borderId="20" xfId="0" applyFont="1" applyFill="1" applyBorder="1" applyAlignment="1">
      <alignment horizontal="center"/>
    </xf>
    <xf numFmtId="0" fontId="5" fillId="0" borderId="0" xfId="0" applyFont="1" applyFill="1" applyBorder="1" applyAlignment="1">
      <alignment horizontal="center"/>
    </xf>
    <xf numFmtId="0" fontId="6" fillId="0" borderId="0" xfId="43" applyFont="1" applyFill="1" applyBorder="1" applyAlignment="1">
      <alignment horizontal="center" vertical="center" wrapText="1"/>
    </xf>
    <xf numFmtId="0" fontId="5" fillId="0" borderId="0" xfId="43" applyFont="1" applyFill="1" applyBorder="1" applyAlignment="1">
      <alignment horizontal="center" wrapText="1"/>
    </xf>
    <xf numFmtId="0" fontId="5" fillId="0" borderId="0" xfId="0" applyFont="1" applyBorder="1" applyAlignment="1"/>
    <xf numFmtId="0" fontId="24" fillId="26" borderId="0" xfId="0" applyFont="1" applyFill="1" applyAlignment="1">
      <alignment horizontal="center"/>
    </xf>
    <xf numFmtId="0" fontId="23" fillId="26" borderId="0" xfId="0" applyFont="1" applyFill="1"/>
    <xf numFmtId="0" fontId="23" fillId="0" borderId="0" xfId="43" applyFont="1" applyBorder="1" applyAlignment="1">
      <alignment vertical="top"/>
    </xf>
    <xf numFmtId="0" fontId="23" fillId="0" borderId="0" xfId="0" applyFont="1" applyFill="1" applyBorder="1"/>
    <xf numFmtId="0" fontId="23" fillId="0" borderId="31" xfId="43" applyFont="1" applyBorder="1" applyAlignment="1">
      <alignment vertical="top"/>
    </xf>
    <xf numFmtId="0" fontId="23" fillId="0" borderId="0" xfId="43" applyFont="1" applyBorder="1" applyAlignment="1">
      <alignment horizontal="left" vertical="top"/>
    </xf>
    <xf numFmtId="0" fontId="23" fillId="0" borderId="24" xfId="0" applyFont="1" applyFill="1" applyBorder="1"/>
    <xf numFmtId="0" fontId="23" fillId="26" borderId="0" xfId="0" applyFont="1" applyFill="1" applyBorder="1"/>
    <xf numFmtId="0" fontId="23" fillId="0" borderId="0" xfId="0" applyFont="1" applyBorder="1"/>
    <xf numFmtId="14" fontId="23" fillId="0" borderId="0" xfId="43" applyNumberFormat="1" applyFont="1" applyBorder="1" applyAlignment="1">
      <alignment horizontal="left" vertical="top"/>
    </xf>
    <xf numFmtId="0" fontId="23" fillId="0" borderId="0" xfId="43" applyFont="1" applyBorder="1" applyAlignment="1">
      <alignment horizontal="center" vertical="top"/>
    </xf>
    <xf numFmtId="0" fontId="24" fillId="0" borderId="31" xfId="43" applyFont="1" applyFill="1" applyBorder="1" applyAlignment="1">
      <alignment vertical="top"/>
    </xf>
    <xf numFmtId="0" fontId="24" fillId="0" borderId="0" xfId="0" applyFont="1" applyFill="1" applyAlignment="1">
      <alignment vertical="top"/>
    </xf>
    <xf numFmtId="0" fontId="24" fillId="0" borderId="31" xfId="0" applyFont="1" applyFill="1" applyBorder="1" applyAlignment="1">
      <alignment horizontal="left" wrapText="1"/>
    </xf>
    <xf numFmtId="0" fontId="24" fillId="0" borderId="0" xfId="0" applyFont="1" applyFill="1" applyBorder="1" applyAlignment="1">
      <alignment horizontal="center" wrapText="1"/>
    </xf>
    <xf numFmtId="0" fontId="24" fillId="0" borderId="24" xfId="0" applyFont="1" applyFill="1" applyBorder="1" applyAlignment="1">
      <alignment horizontal="center" wrapText="1"/>
    </xf>
    <xf numFmtId="0" fontId="23" fillId="0" borderId="31" xfId="0" applyFont="1" applyFill="1" applyBorder="1" applyAlignment="1">
      <alignment wrapText="1"/>
    </xf>
    <xf numFmtId="0" fontId="23" fillId="0" borderId="0" xfId="0" applyFont="1" applyFill="1" applyBorder="1" applyAlignment="1">
      <alignment horizontal="center" wrapText="1"/>
    </xf>
    <xf numFmtId="0" fontId="23" fillId="0" borderId="24" xfId="0" applyFont="1" applyFill="1" applyBorder="1" applyAlignment="1">
      <alignment wrapText="1"/>
    </xf>
    <xf numFmtId="0" fontId="23" fillId="0" borderId="0" xfId="0" applyFont="1" applyBorder="1" applyAlignment="1">
      <alignment horizontal="center" wrapText="1"/>
    </xf>
    <xf numFmtId="0" fontId="23" fillId="0" borderId="0" xfId="43" applyFont="1" applyFill="1" applyBorder="1"/>
    <xf numFmtId="0" fontId="23" fillId="0" borderId="0" xfId="43" applyFont="1" applyFill="1" applyBorder="1" applyAlignment="1">
      <alignment horizontal="left" vertical="top"/>
    </xf>
    <xf numFmtId="0" fontId="24" fillId="0" borderId="10" xfId="0" applyFont="1" applyFill="1" applyBorder="1" applyAlignment="1">
      <alignment horizontal="center" vertical="center"/>
    </xf>
    <xf numFmtId="0" fontId="24" fillId="0" borderId="10" xfId="43" applyFont="1" applyFill="1" applyBorder="1" applyAlignment="1">
      <alignment horizontal="center" vertical="center"/>
    </xf>
    <xf numFmtId="49" fontId="23" fillId="0" borderId="10" xfId="43" applyNumberFormat="1" applyFont="1" applyFill="1" applyBorder="1" applyAlignment="1">
      <alignment horizontal="left" vertical="top" wrapText="1"/>
    </xf>
    <xf numFmtId="0" fontId="24" fillId="26" borderId="0" xfId="0" applyFont="1" applyFill="1"/>
    <xf numFmtId="0" fontId="173" fillId="26" borderId="0" xfId="0" applyFont="1" applyFill="1"/>
    <xf numFmtId="0" fontId="173" fillId="0" borderId="0" xfId="0" applyFont="1"/>
    <xf numFmtId="0" fontId="23" fillId="0" borderId="10" xfId="0" applyFont="1" applyFill="1" applyBorder="1" applyAlignment="1">
      <alignment horizontal="left" vertical="top"/>
    </xf>
    <xf numFmtId="0" fontId="23" fillId="0" borderId="0" xfId="0" applyFont="1" applyFill="1" applyBorder="1" applyAlignment="1">
      <alignment horizontal="left" vertical="top"/>
    </xf>
    <xf numFmtId="49" fontId="23" fillId="0" borderId="0" xfId="43" applyNumberFormat="1" applyFont="1" applyFill="1" applyBorder="1" applyAlignment="1">
      <alignment horizontal="left" vertical="top" wrapText="1"/>
    </xf>
    <xf numFmtId="0" fontId="23" fillId="0" borderId="0" xfId="0" applyFont="1" applyBorder="1" applyAlignment="1"/>
    <xf numFmtId="0" fontId="23" fillId="0" borderId="0" xfId="43" applyFont="1" applyBorder="1" applyAlignment="1">
      <alignment horizontal="right" vertical="top"/>
    </xf>
    <xf numFmtId="14" fontId="23" fillId="0" borderId="0" xfId="43" applyNumberFormat="1" applyFont="1" applyFill="1" applyBorder="1" applyAlignment="1">
      <alignment horizontal="right" vertical="top"/>
    </xf>
    <xf numFmtId="14" fontId="23" fillId="0" borderId="0" xfId="0" applyNumberFormat="1" applyFont="1" applyBorder="1" applyAlignment="1">
      <alignment horizontal="right"/>
    </xf>
    <xf numFmtId="0" fontId="14" fillId="0" borderId="31" xfId="43" applyFont="1" applyBorder="1" applyAlignment="1">
      <alignment horizontal="center" vertical="top"/>
    </xf>
    <xf numFmtId="0" fontId="14" fillId="0" borderId="0" xfId="43" applyFont="1" applyBorder="1" applyAlignment="1">
      <alignment horizontal="center" vertical="top"/>
    </xf>
    <xf numFmtId="0" fontId="5" fillId="0" borderId="24" xfId="0" applyFont="1" applyFill="1" applyBorder="1"/>
    <xf numFmtId="0" fontId="1" fillId="0" borderId="10" xfId="51" applyFont="1" applyFill="1" applyBorder="1" applyAlignment="1">
      <alignment wrapText="1"/>
    </xf>
    <xf numFmtId="0" fontId="30" fillId="0" borderId="10" xfId="34" applyBorder="1" applyAlignment="1" applyProtection="1">
      <alignment vertical="top" wrapText="1"/>
    </xf>
    <xf numFmtId="14" fontId="23" fillId="0" borderId="10" xfId="39" applyNumberFormat="1" applyFont="1" applyFill="1" applyBorder="1" applyAlignment="1">
      <alignment horizontal="left" vertical="top" wrapText="1"/>
    </xf>
    <xf numFmtId="0" fontId="14" fillId="0" borderId="0" xfId="43" applyFont="1" applyAlignment="1" applyProtection="1">
      <alignment horizontal="center" vertical="top" wrapText="1"/>
      <protection locked="0"/>
    </xf>
    <xf numFmtId="0" fontId="30" fillId="0" borderId="0" xfId="34" applyAlignment="1" applyProtection="1">
      <alignment horizontal="left"/>
    </xf>
    <xf numFmtId="0" fontId="30" fillId="0" borderId="36" xfId="34" applyBorder="1" applyAlignment="1" applyProtection="1">
      <alignment horizontal="left"/>
    </xf>
    <xf numFmtId="0" fontId="30" fillId="35" borderId="104" xfId="34" applyFill="1" applyBorder="1" applyAlignment="1" applyProtection="1">
      <alignment horizontal="left"/>
    </xf>
    <xf numFmtId="0" fontId="30" fillId="35" borderId="105" xfId="34" applyFill="1" applyBorder="1" applyAlignment="1" applyProtection="1">
      <alignment horizontal="left"/>
    </xf>
    <xf numFmtId="0" fontId="30" fillId="35" borderId="0" xfId="34" applyFill="1" applyAlignment="1" applyProtection="1">
      <alignment horizontal="left"/>
    </xf>
    <xf numFmtId="0" fontId="30" fillId="35" borderId="36" xfId="34" applyFill="1" applyBorder="1" applyAlignment="1" applyProtection="1">
      <alignment horizontal="left"/>
    </xf>
    <xf numFmtId="0" fontId="30" fillId="0" borderId="0" xfId="34" applyFill="1" applyAlignment="1" applyProtection="1">
      <alignment horizontal="left"/>
    </xf>
    <xf numFmtId="0" fontId="30" fillId="0" borderId="36" xfId="34" applyFill="1" applyBorder="1" applyAlignment="1" applyProtection="1">
      <alignment horizontal="left"/>
    </xf>
    <xf numFmtId="0" fontId="30" fillId="0" borderId="0" xfId="34" applyFill="1" applyBorder="1" applyAlignment="1" applyProtection="1">
      <alignment horizontal="left" wrapText="1"/>
    </xf>
    <xf numFmtId="0" fontId="30" fillId="0" borderId="36" xfId="34" applyFill="1" applyBorder="1" applyAlignment="1" applyProtection="1">
      <alignment horizontal="left" wrapText="1"/>
    </xf>
    <xf numFmtId="0" fontId="90" fillId="0" borderId="42" xfId="0" applyFont="1" applyFill="1" applyBorder="1" applyAlignment="1">
      <alignment horizontal="center" vertical="center" wrapText="1"/>
    </xf>
    <xf numFmtId="0" fontId="17" fillId="0" borderId="42" xfId="0" applyFont="1" applyFill="1" applyBorder="1" applyAlignment="1">
      <alignment horizontal="center" vertical="center" wrapText="1"/>
    </xf>
    <xf numFmtId="0" fontId="5" fillId="0" borderId="42" xfId="0" applyFont="1" applyFill="1" applyBorder="1" applyAlignment="1">
      <alignment horizontal="center"/>
    </xf>
    <xf numFmtId="0" fontId="5" fillId="0" borderId="34" xfId="0" applyFont="1" applyFill="1" applyBorder="1" applyAlignment="1">
      <alignment horizontal="center"/>
    </xf>
    <xf numFmtId="0" fontId="30" fillId="0" borderId="106" xfId="34" applyBorder="1" applyAlignment="1" applyProtection="1">
      <alignment horizontal="left"/>
    </xf>
    <xf numFmtId="0" fontId="30" fillId="0" borderId="107" xfId="34" applyBorder="1" applyAlignment="1" applyProtection="1">
      <alignment horizontal="left"/>
    </xf>
    <xf numFmtId="0" fontId="9" fillId="0" borderId="53" xfId="0" applyFont="1" applyFill="1" applyBorder="1" applyAlignment="1">
      <alignment horizontal="left" wrapText="1"/>
    </xf>
    <xf numFmtId="0" fontId="5" fillId="0" borderId="60" xfId="0" applyFont="1" applyBorder="1"/>
    <xf numFmtId="0" fontId="5" fillId="0" borderId="61" xfId="0" applyFont="1" applyBorder="1"/>
    <xf numFmtId="0" fontId="5" fillId="0" borderId="12" xfId="0" applyFont="1" applyFill="1" applyBorder="1" applyAlignment="1">
      <alignment horizontal="left" vertical="top" wrapText="1"/>
    </xf>
    <xf numFmtId="0" fontId="5" fillId="0" borderId="27" xfId="0" applyFont="1" applyFill="1" applyBorder="1" applyAlignment="1">
      <alignment horizontal="left" vertical="top" wrapText="1"/>
    </xf>
    <xf numFmtId="0" fontId="5" fillId="0" borderId="59" xfId="0" applyFont="1" applyFill="1" applyBorder="1" applyAlignment="1">
      <alignment horizontal="left" vertical="top" wrapText="1"/>
    </xf>
    <xf numFmtId="0" fontId="5" fillId="0" borderId="19" xfId="0" applyFont="1" applyBorder="1" applyAlignment="1">
      <alignment horizontal="left"/>
    </xf>
    <xf numFmtId="0" fontId="5" fillId="0" borderId="62" xfId="0" applyFont="1" applyBorder="1" applyAlignment="1">
      <alignment horizontal="left"/>
    </xf>
    <xf numFmtId="0" fontId="5" fillId="0" borderId="12" xfId="0" applyFont="1" applyFill="1" applyBorder="1" applyAlignment="1">
      <alignment horizontal="left" vertical="top"/>
    </xf>
    <xf numFmtId="0" fontId="5" fillId="0" borderId="27" xfId="0" applyFont="1" applyFill="1" applyBorder="1" applyAlignment="1">
      <alignment horizontal="left" vertical="top"/>
    </xf>
    <xf numFmtId="0" fontId="5" fillId="0" borderId="59" xfId="0" applyFont="1" applyFill="1" applyBorder="1" applyAlignment="1">
      <alignment horizontal="left" vertical="top"/>
    </xf>
    <xf numFmtId="0" fontId="5" fillId="0" borderId="12" xfId="34" applyFont="1" applyFill="1" applyBorder="1" applyAlignment="1" applyProtection="1">
      <alignment horizontal="left" vertical="top"/>
    </xf>
    <xf numFmtId="14" fontId="9" fillId="0" borderId="12" xfId="0" applyNumberFormat="1" applyFont="1" applyFill="1" applyBorder="1" applyAlignment="1">
      <alignment horizontal="left" vertical="top" wrapText="1"/>
    </xf>
    <xf numFmtId="14" fontId="5" fillId="0" borderId="27" xfId="0" applyNumberFormat="1" applyFont="1" applyFill="1" applyBorder="1" applyAlignment="1">
      <alignment vertical="top"/>
    </xf>
    <xf numFmtId="14" fontId="5" fillId="0" borderId="59" xfId="0" applyNumberFormat="1" applyFont="1" applyFill="1" applyBorder="1" applyAlignment="1">
      <alignment vertical="top"/>
    </xf>
    <xf numFmtId="0" fontId="9" fillId="0" borderId="12" xfId="0" applyFont="1" applyFill="1" applyBorder="1" applyAlignment="1">
      <alignment horizontal="left" vertical="top" wrapText="1"/>
    </xf>
    <xf numFmtId="0" fontId="5" fillId="0" borderId="27" xfId="0" applyFont="1" applyFill="1" applyBorder="1" applyAlignment="1">
      <alignment vertical="top"/>
    </xf>
    <xf numFmtId="0" fontId="5" fillId="0" borderId="59" xfId="0" applyFont="1" applyFill="1" applyBorder="1" applyAlignment="1">
      <alignment vertical="top"/>
    </xf>
    <xf numFmtId="0" fontId="9" fillId="0" borderId="27" xfId="0" applyFont="1" applyFill="1" applyBorder="1" applyAlignment="1">
      <alignment horizontal="left" vertical="top" wrapText="1"/>
    </xf>
    <xf numFmtId="0" fontId="9" fillId="0" borderId="59" xfId="0" applyFont="1" applyFill="1" applyBorder="1" applyAlignment="1">
      <alignment horizontal="left" vertical="top" wrapText="1"/>
    </xf>
    <xf numFmtId="0" fontId="12" fillId="0" borderId="63" xfId="0" applyFont="1" applyFill="1" applyBorder="1" applyAlignment="1">
      <alignment horizontal="left" wrapText="1"/>
    </xf>
    <xf numFmtId="0" fontId="5" fillId="0" borderId="64" xfId="0" applyFont="1" applyFill="1" applyBorder="1" applyAlignment="1">
      <alignment horizontal="left"/>
    </xf>
    <xf numFmtId="0" fontId="5" fillId="0" borderId="37" xfId="0" applyFont="1" applyFill="1" applyBorder="1" applyAlignment="1">
      <alignment horizontal="left"/>
    </xf>
    <xf numFmtId="0" fontId="9" fillId="0" borderId="12" xfId="0" applyFont="1" applyFill="1" applyBorder="1" applyAlignment="1">
      <alignment horizontal="left" vertical="top"/>
    </xf>
    <xf numFmtId="0" fontId="8" fillId="0" borderId="65" xfId="0" applyFont="1" applyFill="1" applyBorder="1" applyAlignment="1">
      <alignment horizontal="center"/>
    </xf>
    <xf numFmtId="0" fontId="5" fillId="0" borderId="19" xfId="0" applyFont="1" applyFill="1" applyBorder="1" applyAlignment="1"/>
    <xf numFmtId="0" fontId="5" fillId="0" borderId="62" xfId="0" applyFont="1" applyFill="1" applyBorder="1" applyAlignment="1"/>
    <xf numFmtId="0" fontId="8" fillId="0" borderId="51" xfId="0" applyFont="1" applyFill="1" applyBorder="1" applyAlignment="1">
      <alignment horizontal="center"/>
    </xf>
    <xf numFmtId="0" fontId="8" fillId="0" borderId="0" xfId="0" applyFont="1" applyFill="1" applyBorder="1" applyAlignment="1">
      <alignment horizontal="center"/>
    </xf>
    <xf numFmtId="0" fontId="5" fillId="0" borderId="0" xfId="0" applyFont="1" applyFill="1" applyBorder="1" applyAlignment="1"/>
    <xf numFmtId="0" fontId="5" fillId="0" borderId="36" xfId="0" applyFont="1" applyFill="1" applyBorder="1" applyAlignment="1"/>
    <xf numFmtId="0" fontId="138" fillId="39" borderId="0" xfId="0" applyFont="1" applyFill="1" applyAlignment="1" applyProtection="1">
      <alignment horizontal="center" wrapText="1"/>
      <protection hidden="1"/>
    </xf>
    <xf numFmtId="0" fontId="24" fillId="46" borderId="83" xfId="0" applyFont="1" applyFill="1" applyBorder="1" applyAlignment="1">
      <alignment horizontal="left" wrapText="1"/>
    </xf>
    <xf numFmtId="0" fontId="24" fillId="46" borderId="82" xfId="0" applyFont="1" applyFill="1" applyBorder="1" applyAlignment="1">
      <alignment horizontal="left" wrapText="1"/>
    </xf>
    <xf numFmtId="0" fontId="24" fillId="46" borderId="81" xfId="0" applyFont="1" applyFill="1" applyBorder="1" applyAlignment="1">
      <alignment horizontal="left" wrapText="1"/>
    </xf>
    <xf numFmtId="0" fontId="24" fillId="24" borderId="83" xfId="0" applyFont="1" applyFill="1" applyBorder="1" applyAlignment="1">
      <alignment horizontal="left" wrapText="1"/>
    </xf>
    <xf numFmtId="0" fontId="24" fillId="24" borderId="82" xfId="0" applyFont="1" applyFill="1" applyBorder="1" applyAlignment="1">
      <alignment horizontal="left" wrapText="1"/>
    </xf>
    <xf numFmtId="0" fontId="24" fillId="24" borderId="81" xfId="0" applyFont="1" applyFill="1" applyBorder="1" applyAlignment="1">
      <alignment horizontal="left" wrapText="1"/>
    </xf>
    <xf numFmtId="0" fontId="6" fillId="0" borderId="83" xfId="0" applyFont="1" applyFill="1" applyBorder="1" applyAlignment="1">
      <alignment horizontal="center" vertical="center" wrapText="1"/>
    </xf>
    <xf numFmtId="0" fontId="6" fillId="0" borderId="82" xfId="0" applyFont="1" applyFill="1" applyBorder="1" applyAlignment="1">
      <alignment horizontal="center" vertical="center" wrapText="1"/>
    </xf>
    <xf numFmtId="0" fontId="6" fillId="0" borderId="81" xfId="0" applyFont="1" applyFill="1" applyBorder="1" applyAlignment="1">
      <alignment horizontal="center" vertical="center" wrapText="1"/>
    </xf>
    <xf numFmtId="0" fontId="8" fillId="24" borderId="79" xfId="0" applyFont="1" applyFill="1" applyBorder="1" applyAlignment="1">
      <alignment horizontal="center" vertical="center" wrapText="1"/>
    </xf>
    <xf numFmtId="0" fontId="9" fillId="35" borderId="108" xfId="0" applyFont="1" applyFill="1" applyBorder="1" applyAlignment="1">
      <alignment horizontal="left" wrapText="1"/>
    </xf>
    <xf numFmtId="0" fontId="9" fillId="35" borderId="109" xfId="0" applyFont="1" applyFill="1" applyBorder="1" applyAlignment="1">
      <alignment horizontal="left" wrapText="1"/>
    </xf>
    <xf numFmtId="0" fontId="9" fillId="35" borderId="110" xfId="0" applyFont="1" applyFill="1" applyBorder="1" applyAlignment="1">
      <alignment horizontal="left" wrapText="1"/>
    </xf>
    <xf numFmtId="0" fontId="8" fillId="24" borderId="79" xfId="0" applyFont="1" applyFill="1" applyBorder="1" applyAlignment="1">
      <alignment horizontal="center" wrapText="1"/>
    </xf>
    <xf numFmtId="0" fontId="8" fillId="39" borderId="10" xfId="49" applyFont="1" applyFill="1" applyBorder="1" applyAlignment="1">
      <alignment horizontal="left" vertical="top" wrapText="1"/>
    </xf>
    <xf numFmtId="0" fontId="32" fillId="24" borderId="12" xfId="49" applyFont="1" applyFill="1" applyBorder="1" applyAlignment="1">
      <alignment horizontal="left" wrapText="1"/>
    </xf>
    <xf numFmtId="0" fontId="32" fillId="24" borderId="27" xfId="49" applyFont="1" applyFill="1" applyBorder="1" applyAlignment="1">
      <alignment horizontal="left" wrapText="1"/>
    </xf>
    <xf numFmtId="0" fontId="32" fillId="24" borderId="18" xfId="49" applyFont="1" applyFill="1" applyBorder="1" applyAlignment="1">
      <alignment horizontal="left" wrapText="1"/>
    </xf>
    <xf numFmtId="0" fontId="8" fillId="24" borderId="10" xfId="49" applyFont="1" applyFill="1" applyBorder="1" applyAlignment="1">
      <alignment horizontal="left" vertical="top" wrapText="1"/>
    </xf>
    <xf numFmtId="0" fontId="8" fillId="0" borderId="12" xfId="49" applyFont="1" applyFill="1" applyBorder="1" applyAlignment="1">
      <alignment horizontal="left" vertical="top" wrapText="1"/>
    </xf>
    <xf numFmtId="0" fontId="8" fillId="0" borderId="27" xfId="49" applyFont="1" applyFill="1" applyBorder="1" applyAlignment="1">
      <alignment horizontal="left" vertical="top" wrapText="1"/>
    </xf>
    <xf numFmtId="0" fontId="8" fillId="0" borderId="18" xfId="49" applyFont="1" applyFill="1" applyBorder="1" applyAlignment="1">
      <alignment horizontal="left" vertical="top" wrapText="1"/>
    </xf>
    <xf numFmtId="0" fontId="9" fillId="0" borderId="66" xfId="49" applyFont="1" applyFill="1" applyBorder="1" applyAlignment="1">
      <alignment horizontal="left" wrapText="1"/>
    </xf>
    <xf numFmtId="0" fontId="9" fillId="0" borderId="57" xfId="49" applyFont="1" applyFill="1" applyBorder="1" applyAlignment="1">
      <alignment horizontal="left" wrapText="1"/>
    </xf>
    <xf numFmtId="0" fontId="8" fillId="24" borderId="31" xfId="49" applyFont="1" applyFill="1" applyBorder="1" applyAlignment="1">
      <alignment horizontal="left" vertical="top" wrapText="1"/>
    </xf>
    <xf numFmtId="0" fontId="8" fillId="24" borderId="0" xfId="49" applyFont="1" applyFill="1" applyBorder="1" applyAlignment="1">
      <alignment horizontal="left" vertical="top" wrapText="1"/>
    </xf>
    <xf numFmtId="0" fontId="8" fillId="24" borderId="20" xfId="49" applyFont="1" applyFill="1" applyBorder="1" applyAlignment="1">
      <alignment horizontal="left" vertical="top" wrapText="1"/>
    </xf>
    <xf numFmtId="0" fontId="8" fillId="24" borderId="56" xfId="49" applyFont="1" applyFill="1" applyBorder="1" applyAlignment="1">
      <alignment horizontal="left" vertical="top" wrapText="1"/>
    </xf>
    <xf numFmtId="0" fontId="8" fillId="39" borderId="23" xfId="49" applyFont="1" applyFill="1" applyBorder="1" applyAlignment="1">
      <alignment horizontal="left" vertical="top" wrapText="1"/>
    </xf>
    <xf numFmtId="0" fontId="8" fillId="39" borderId="20" xfId="49" applyFont="1" applyFill="1" applyBorder="1" applyAlignment="1">
      <alignment horizontal="left" vertical="top" wrapText="1"/>
    </xf>
    <xf numFmtId="0" fontId="8" fillId="39" borderId="27" xfId="49" applyFont="1" applyFill="1" applyBorder="1" applyAlignment="1">
      <alignment horizontal="center" vertical="top" wrapText="1"/>
    </xf>
    <xf numFmtId="0" fontId="8" fillId="39" borderId="19" xfId="49" applyFont="1" applyFill="1" applyBorder="1" applyAlignment="1">
      <alignment horizontal="center" vertical="top"/>
    </xf>
    <xf numFmtId="0" fontId="9" fillId="0" borderId="12" xfId="49" applyFont="1" applyFill="1" applyBorder="1" applyAlignment="1">
      <alignment horizontal="left" vertical="top" wrapText="1"/>
    </xf>
    <xf numFmtId="0" fontId="9" fillId="0" borderId="27" xfId="49" applyFont="1" applyFill="1" applyBorder="1" applyAlignment="1">
      <alignment horizontal="left" vertical="top" wrapText="1"/>
    </xf>
    <xf numFmtId="0" fontId="9" fillId="0" borderId="18" xfId="49" applyFont="1" applyFill="1" applyBorder="1" applyAlignment="1">
      <alignment horizontal="left" vertical="top" wrapText="1"/>
    </xf>
    <xf numFmtId="9" fontId="5" fillId="0" borderId="14" xfId="0" applyNumberFormat="1" applyFont="1" applyBorder="1" applyAlignment="1">
      <alignment horizontal="left" wrapText="1"/>
    </xf>
    <xf numFmtId="0" fontId="5" fillId="0" borderId="12" xfId="0" applyFont="1" applyFill="1" applyBorder="1" applyAlignment="1">
      <alignment horizontal="center" vertical="top" wrapText="1"/>
    </xf>
    <xf numFmtId="0" fontId="5" fillId="0" borderId="18" xfId="0" applyFont="1" applyFill="1" applyBorder="1" applyAlignment="1">
      <alignment horizontal="center" vertical="top" wrapText="1"/>
    </xf>
    <xf numFmtId="0" fontId="5" fillId="0" borderId="10" xfId="0" applyFont="1" applyBorder="1" applyAlignment="1">
      <alignment horizontal="left" vertical="top" wrapText="1"/>
    </xf>
    <xf numFmtId="1" fontId="5" fillId="0" borderId="10" xfId="0" applyNumberFormat="1" applyFont="1" applyBorder="1" applyAlignment="1">
      <alignment horizontal="left" vertical="top" wrapText="1"/>
    </xf>
    <xf numFmtId="0" fontId="5" fillId="0" borderId="10" xfId="0" applyFont="1" applyFill="1" applyBorder="1" applyAlignment="1">
      <alignment horizontal="left" vertical="top" wrapText="1"/>
    </xf>
    <xf numFmtId="0" fontId="5" fillId="0" borderId="17" xfId="0" applyFont="1" applyFill="1" applyBorder="1" applyAlignment="1">
      <alignment horizontal="left" vertical="top" wrapText="1"/>
    </xf>
    <xf numFmtId="0" fontId="9" fillId="24" borderId="12" xfId="0" applyFont="1" applyFill="1" applyBorder="1" applyAlignment="1">
      <alignment horizontal="left" wrapText="1"/>
    </xf>
    <xf numFmtId="0" fontId="9" fillId="24" borderId="27" xfId="0" applyFont="1" applyFill="1" applyBorder="1" applyAlignment="1">
      <alignment horizontal="left" wrapText="1"/>
    </xf>
    <xf numFmtId="0" fontId="8" fillId="24" borderId="39" xfId="0" applyFont="1" applyFill="1" applyBorder="1" applyAlignment="1">
      <alignment horizontal="center" vertical="center" wrapText="1"/>
    </xf>
    <xf numFmtId="0" fontId="8" fillId="24" borderId="38" xfId="0" applyFont="1" applyFill="1" applyBorder="1" applyAlignment="1">
      <alignment horizontal="center" vertical="center" wrapText="1"/>
    </xf>
    <xf numFmtId="0" fontId="119" fillId="25" borderId="51" xfId="0" applyFont="1" applyFill="1" applyBorder="1" applyAlignment="1">
      <alignment horizontal="center" vertical="center" wrapText="1"/>
    </xf>
    <xf numFmtId="0" fontId="8" fillId="24" borderId="21" xfId="0" applyFont="1" applyFill="1" applyBorder="1" applyAlignment="1">
      <alignment horizontal="left" vertical="top" wrapText="1"/>
    </xf>
    <xf numFmtId="0" fontId="8" fillId="24" borderId="57" xfId="0" applyFont="1" applyFill="1" applyBorder="1" applyAlignment="1">
      <alignment horizontal="center" vertical="center" wrapText="1"/>
    </xf>
    <xf numFmtId="0" fontId="8" fillId="24" borderId="40" xfId="0" applyFont="1" applyFill="1" applyBorder="1" applyAlignment="1">
      <alignment horizontal="center" vertical="center" wrapText="1"/>
    </xf>
    <xf numFmtId="0" fontId="8" fillId="24" borderId="64" xfId="0" applyFont="1" applyFill="1" applyBorder="1" applyAlignment="1">
      <alignment horizontal="center" vertical="center" wrapText="1"/>
    </xf>
    <xf numFmtId="0" fontId="8" fillId="24" borderId="37" xfId="0" applyFont="1" applyFill="1" applyBorder="1" applyAlignment="1">
      <alignment horizontal="center" vertical="center" wrapText="1"/>
    </xf>
    <xf numFmtId="0" fontId="17" fillId="24" borderId="25" xfId="0" applyFont="1" applyFill="1" applyBorder="1" applyAlignment="1">
      <alignment horizontal="left" wrapText="1"/>
    </xf>
    <xf numFmtId="0" fontId="17" fillId="24" borderId="19" xfId="0" applyFont="1" applyFill="1" applyBorder="1" applyAlignment="1">
      <alignment horizontal="left" wrapText="1"/>
    </xf>
    <xf numFmtId="0" fontId="9" fillId="24" borderId="67" xfId="0" applyFont="1" applyFill="1" applyBorder="1" applyAlignment="1">
      <alignment horizontal="left" vertical="center" wrapText="1"/>
    </xf>
    <xf numFmtId="0" fontId="9" fillId="24" borderId="64" xfId="0" applyFont="1" applyFill="1" applyBorder="1" applyAlignment="1">
      <alignment horizontal="left" vertical="center" wrapText="1"/>
    </xf>
    <xf numFmtId="0" fontId="9" fillId="25" borderId="55" xfId="0" applyFont="1" applyFill="1" applyBorder="1" applyAlignment="1">
      <alignment horizontal="center" vertical="center" wrapText="1"/>
    </xf>
    <xf numFmtId="0" fontId="9" fillId="25" borderId="57" xfId="0" applyFont="1" applyFill="1" applyBorder="1" applyAlignment="1">
      <alignment horizontal="center" vertical="center" wrapText="1"/>
    </xf>
    <xf numFmtId="0" fontId="9" fillId="25" borderId="34" xfId="0" applyFont="1" applyFill="1" applyBorder="1" applyAlignment="1">
      <alignment horizontal="center" vertical="center" wrapText="1"/>
    </xf>
    <xf numFmtId="0" fontId="8" fillId="24" borderId="55" xfId="0" applyFont="1" applyFill="1" applyBorder="1" applyAlignment="1">
      <alignment horizontal="center" vertical="center"/>
    </xf>
    <xf numFmtId="0" fontId="8" fillId="24" borderId="57" xfId="0" applyFont="1" applyFill="1" applyBorder="1" applyAlignment="1">
      <alignment horizontal="center" vertical="center"/>
    </xf>
    <xf numFmtId="0" fontId="8" fillId="24" borderId="40" xfId="0" applyFont="1" applyFill="1" applyBorder="1" applyAlignment="1">
      <alignment horizontal="center" vertical="center"/>
    </xf>
    <xf numFmtId="0" fontId="8" fillId="24" borderId="63" xfId="0" applyFont="1" applyFill="1" applyBorder="1" applyAlignment="1">
      <alignment horizontal="center" vertical="center"/>
    </xf>
    <xf numFmtId="0" fontId="8" fillId="24" borderId="64" xfId="0" applyFont="1" applyFill="1" applyBorder="1" applyAlignment="1">
      <alignment horizontal="center" vertical="center"/>
    </xf>
    <xf numFmtId="0" fontId="8" fillId="24" borderId="37" xfId="0" applyFont="1" applyFill="1" applyBorder="1" applyAlignment="1">
      <alignment horizontal="center" vertical="center"/>
    </xf>
    <xf numFmtId="0" fontId="9" fillId="0" borderId="12" xfId="0" applyFont="1" applyFill="1" applyBorder="1" applyAlignment="1">
      <alignment vertical="center" wrapText="1"/>
    </xf>
    <xf numFmtId="0" fontId="9" fillId="0" borderId="27" xfId="0" applyFont="1" applyFill="1" applyBorder="1" applyAlignment="1">
      <alignment vertical="center" wrapText="1"/>
    </xf>
    <xf numFmtId="0" fontId="8" fillId="24" borderId="55" xfId="0" applyFont="1" applyFill="1" applyBorder="1" applyAlignment="1">
      <alignment horizontal="center" vertical="center" wrapText="1"/>
    </xf>
    <xf numFmtId="0" fontId="8" fillId="24" borderId="63" xfId="0" applyFont="1" applyFill="1" applyBorder="1" applyAlignment="1">
      <alignment horizontal="center" vertical="center" wrapText="1"/>
    </xf>
    <xf numFmtId="0" fontId="9" fillId="25" borderId="10" xfId="0" applyFont="1" applyFill="1" applyBorder="1" applyAlignment="1">
      <alignment horizontal="center" wrapText="1"/>
    </xf>
    <xf numFmtId="0" fontId="9" fillId="0" borderId="10" xfId="0" applyFont="1" applyFill="1" applyBorder="1" applyAlignment="1">
      <alignment vertical="center" wrapText="1"/>
    </xf>
    <xf numFmtId="0" fontId="0" fillId="0" borderId="38" xfId="0" applyBorder="1" applyAlignment="1">
      <alignment horizontal="center" vertical="center" wrapText="1"/>
    </xf>
    <xf numFmtId="0" fontId="7" fillId="0" borderId="55" xfId="0" applyFont="1" applyFill="1" applyBorder="1" applyAlignment="1">
      <alignment horizontal="left" vertical="top" wrapText="1"/>
    </xf>
    <xf numFmtId="0" fontId="7" fillId="0" borderId="5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40" xfId="0" applyFont="1" applyFill="1" applyBorder="1" applyAlignment="1">
      <alignment horizontal="left" vertical="top" wrapText="1"/>
    </xf>
    <xf numFmtId="0" fontId="7" fillId="0" borderId="0" xfId="0" applyFont="1" applyFill="1" applyBorder="1" applyAlignment="1">
      <alignment horizontal="left" vertical="top" wrapText="1"/>
    </xf>
    <xf numFmtId="0" fontId="29" fillId="0" borderId="0" xfId="0" applyFont="1" applyFill="1" applyBorder="1" applyAlignment="1">
      <alignment horizontal="left" vertical="top" wrapText="1"/>
    </xf>
    <xf numFmtId="0" fontId="17" fillId="0" borderId="55" xfId="0" applyFont="1" applyFill="1" applyBorder="1" applyAlignment="1">
      <alignment vertical="top" wrapText="1"/>
    </xf>
    <xf numFmtId="0" fontId="17" fillId="0" borderId="57" xfId="0" applyFont="1" applyFill="1" applyBorder="1" applyAlignment="1">
      <alignment vertical="top" wrapText="1"/>
    </xf>
    <xf numFmtId="0" fontId="67" fillId="0" borderId="57" xfId="0" applyFont="1" applyFill="1" applyBorder="1" applyAlignment="1">
      <alignment vertical="top" wrapText="1"/>
    </xf>
    <xf numFmtId="0" fontId="17" fillId="0" borderId="57" xfId="39" applyFont="1" applyFill="1" applyBorder="1" applyAlignment="1">
      <alignment horizontal="left" vertical="top" wrapText="1"/>
    </xf>
    <xf numFmtId="0" fontId="17" fillId="0" borderId="57" xfId="0" applyNumberFormat="1" applyFont="1" applyFill="1" applyBorder="1" applyAlignment="1">
      <alignment horizontal="right" vertical="top" wrapText="1"/>
    </xf>
    <xf numFmtId="0" fontId="0" fillId="0" borderId="40" xfId="0" applyBorder="1" applyAlignment="1">
      <alignment vertical="top" wrapText="1"/>
    </xf>
    <xf numFmtId="0" fontId="35" fillId="0" borderId="51" xfId="0" applyFont="1" applyFill="1" applyBorder="1" applyAlignment="1">
      <alignment vertical="top" wrapText="1"/>
    </xf>
    <xf numFmtId="0" fontId="35" fillId="0" borderId="0" xfId="0" applyFont="1" applyFill="1" applyBorder="1" applyAlignment="1">
      <alignment vertical="top" wrapText="1"/>
    </xf>
    <xf numFmtId="0" fontId="41" fillId="0" borderId="0" xfId="0" applyFont="1" applyFill="1" applyBorder="1" applyAlignment="1">
      <alignment vertical="top" wrapText="1"/>
    </xf>
    <xf numFmtId="0" fontId="41" fillId="0" borderId="36" xfId="0" applyFont="1" applyFill="1" applyBorder="1" applyAlignment="1">
      <alignment vertical="top" wrapText="1"/>
    </xf>
    <xf numFmtId="0" fontId="32" fillId="0" borderId="51"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36" xfId="0" applyFont="1" applyFill="1" applyBorder="1" applyAlignment="1">
      <alignment horizontal="left" vertical="top" wrapText="1"/>
    </xf>
    <xf numFmtId="0" fontId="8" fillId="0" borderId="63" xfId="0" applyFont="1" applyFill="1" applyBorder="1" applyAlignment="1">
      <alignment horizontal="left" vertical="top" wrapText="1"/>
    </xf>
    <xf numFmtId="0" fontId="8" fillId="0" borderId="64" xfId="0" applyFont="1" applyFill="1" applyBorder="1" applyAlignment="1">
      <alignment horizontal="left" vertical="top" wrapText="1"/>
    </xf>
    <xf numFmtId="0" fontId="8" fillId="0" borderId="37" xfId="0" applyFont="1" applyFill="1" applyBorder="1" applyAlignment="1">
      <alignment horizontal="left" vertical="top" wrapText="1"/>
    </xf>
    <xf numFmtId="0" fontId="8" fillId="0" borderId="54" xfId="0" applyFont="1" applyFill="1" applyBorder="1" applyAlignment="1">
      <alignment horizontal="left" vertical="top" wrapText="1"/>
    </xf>
    <xf numFmtId="0" fontId="8" fillId="0" borderId="42" xfId="0" applyFont="1" applyFill="1" applyBorder="1" applyAlignment="1">
      <alignment horizontal="left" vertical="top" wrapText="1"/>
    </xf>
    <xf numFmtId="0" fontId="5" fillId="0" borderId="42" xfId="0" applyFont="1" applyFill="1" applyBorder="1" applyAlignment="1">
      <alignment horizontal="left" vertical="top" wrapText="1"/>
    </xf>
    <xf numFmtId="0" fontId="5" fillId="0" borderId="34" xfId="0" applyFont="1" applyFill="1" applyBorder="1" applyAlignment="1">
      <alignment horizontal="left" vertical="top" wrapText="1"/>
    </xf>
    <xf numFmtId="0" fontId="7" fillId="0" borderId="51" xfId="0" applyFont="1" applyFill="1" applyBorder="1" applyAlignment="1">
      <alignment horizontal="left" vertical="top" wrapText="1"/>
    </xf>
    <xf numFmtId="0" fontId="29" fillId="0" borderId="36" xfId="0" applyFont="1" applyFill="1" applyBorder="1" applyAlignment="1">
      <alignment horizontal="left" vertical="top" wrapText="1"/>
    </xf>
    <xf numFmtId="0" fontId="8" fillId="34" borderId="54" xfId="0" applyFont="1" applyFill="1" applyBorder="1" applyAlignment="1">
      <alignment horizontal="left" vertical="top" wrapText="1"/>
    </xf>
    <xf numFmtId="0" fontId="8" fillId="34" borderId="42" xfId="0" applyFont="1" applyFill="1" applyBorder="1" applyAlignment="1">
      <alignment horizontal="left" vertical="top" wrapText="1"/>
    </xf>
    <xf numFmtId="0" fontId="5" fillId="34" borderId="42" xfId="0" applyFont="1" applyFill="1" applyBorder="1" applyAlignment="1">
      <alignment horizontal="left" vertical="top" wrapText="1"/>
    </xf>
    <xf numFmtId="0" fontId="5" fillId="34" borderId="34" xfId="0" applyFont="1" applyFill="1" applyBorder="1" applyAlignment="1">
      <alignment horizontal="left" vertical="top" wrapText="1"/>
    </xf>
    <xf numFmtId="0" fontId="8" fillId="37" borderId="68" xfId="0" applyFont="1" applyFill="1" applyBorder="1" applyAlignment="1">
      <alignment vertical="top" wrapText="1"/>
    </xf>
    <xf numFmtId="0" fontId="0" fillId="37" borderId="27" xfId="0" applyFill="1" applyBorder="1" applyAlignment="1">
      <alignment vertical="top" wrapText="1"/>
    </xf>
    <xf numFmtId="0" fontId="0" fillId="37" borderId="59" xfId="0" applyFill="1" applyBorder="1" applyAlignment="1">
      <alignment vertical="top" wrapText="1"/>
    </xf>
    <xf numFmtId="0" fontId="8" fillId="37" borderId="27" xfId="0" applyFont="1" applyFill="1" applyBorder="1" applyAlignment="1">
      <alignment vertical="top" wrapText="1"/>
    </xf>
    <xf numFmtId="0" fontId="8" fillId="37" borderId="59" xfId="0" applyFont="1" applyFill="1" applyBorder="1" applyAlignment="1">
      <alignment vertical="top" wrapText="1"/>
    </xf>
    <xf numFmtId="0" fontId="8" fillId="56" borderId="68" xfId="0" applyFont="1" applyFill="1" applyBorder="1" applyAlignment="1">
      <alignment vertical="top" wrapText="1"/>
    </xf>
    <xf numFmtId="0" fontId="0" fillId="56" borderId="27" xfId="0" applyFill="1" applyBorder="1" applyAlignment="1">
      <alignment vertical="top" wrapText="1"/>
    </xf>
    <xf numFmtId="0" fontId="0" fillId="56" borderId="59" xfId="0" applyFill="1" applyBorder="1" applyAlignment="1">
      <alignment vertical="top" wrapText="1"/>
    </xf>
    <xf numFmtId="0" fontId="5" fillId="56" borderId="27" xfId="0" applyFont="1" applyFill="1" applyBorder="1" applyAlignment="1">
      <alignment vertical="top" wrapText="1"/>
    </xf>
    <xf numFmtId="0" fontId="5" fillId="56" borderId="59" xfId="0" applyFont="1" applyFill="1" applyBorder="1" applyAlignment="1">
      <alignment vertical="top" wrapText="1"/>
    </xf>
    <xf numFmtId="0" fontId="8" fillId="46" borderId="68" xfId="0" applyFont="1" applyFill="1" applyBorder="1" applyAlignment="1">
      <alignment vertical="top" wrapText="1"/>
    </xf>
    <xf numFmtId="0" fontId="8" fillId="46" borderId="27" xfId="0" applyFont="1" applyFill="1" applyBorder="1" applyAlignment="1">
      <alignment vertical="top" wrapText="1"/>
    </xf>
    <xf numFmtId="0" fontId="8" fillId="46" borderId="59" xfId="0" applyFont="1" applyFill="1" applyBorder="1" applyAlignment="1">
      <alignment vertical="top" wrapText="1"/>
    </xf>
    <xf numFmtId="0" fontId="0" fillId="46" borderId="27" xfId="0" applyFill="1" applyBorder="1" applyAlignment="1">
      <alignment vertical="top" wrapText="1"/>
    </xf>
    <xf numFmtId="0" fontId="0" fillId="46" borderId="59" xfId="0" applyFill="1" applyBorder="1" applyAlignment="1">
      <alignment vertical="top" wrapText="1"/>
    </xf>
    <xf numFmtId="0" fontId="8" fillId="55" borderId="68" xfId="0" applyFont="1" applyFill="1" applyBorder="1" applyAlignment="1">
      <alignment vertical="top" wrapText="1"/>
    </xf>
    <xf numFmtId="0" fontId="0" fillId="55" borderId="27" xfId="0" applyFill="1" applyBorder="1" applyAlignment="1">
      <alignment vertical="top" wrapText="1"/>
    </xf>
    <xf numFmtId="0" fontId="0" fillId="55" borderId="59" xfId="0" applyFill="1" applyBorder="1" applyAlignment="1">
      <alignment vertical="top" wrapText="1"/>
    </xf>
    <xf numFmtId="0" fontId="7" fillId="0" borderId="55" xfId="0" applyFont="1" applyBorder="1" applyAlignment="1">
      <alignment horizontal="left" vertical="top" wrapText="1"/>
    </xf>
    <xf numFmtId="0" fontId="7" fillId="0" borderId="57" xfId="0" applyFont="1" applyBorder="1" applyAlignment="1">
      <alignment horizontal="left" vertical="top" wrapText="1"/>
    </xf>
    <xf numFmtId="0" fontId="29" fillId="0" borderId="57" xfId="0" applyFont="1" applyBorder="1" applyAlignment="1">
      <alignment horizontal="left" vertical="top" wrapText="1"/>
    </xf>
    <xf numFmtId="0" fontId="29" fillId="0" borderId="40" xfId="0" applyFont="1" applyBorder="1" applyAlignment="1">
      <alignment horizontal="left" vertical="top" wrapText="1"/>
    </xf>
    <xf numFmtId="0" fontId="8" fillId="57" borderId="68" xfId="0" applyFont="1" applyFill="1" applyBorder="1" applyAlignment="1">
      <alignment vertical="top" wrapText="1"/>
    </xf>
    <xf numFmtId="0" fontId="0" fillId="57" borderId="27" xfId="0" applyFill="1" applyBorder="1" applyAlignment="1">
      <alignment vertical="top" wrapText="1"/>
    </xf>
    <xf numFmtId="0" fontId="0" fillId="57" borderId="59" xfId="0" applyFill="1" applyBorder="1" applyAlignment="1">
      <alignment vertical="top" wrapText="1"/>
    </xf>
    <xf numFmtId="0" fontId="8" fillId="58" borderId="54" xfId="0" applyFont="1" applyFill="1" applyBorder="1" applyAlignment="1">
      <alignment horizontal="left" vertical="top" wrapText="1"/>
    </xf>
    <xf numFmtId="0" fontId="8" fillId="58" borderId="42" xfId="0" applyFont="1" applyFill="1" applyBorder="1" applyAlignment="1">
      <alignment horizontal="left" vertical="top" wrapText="1"/>
    </xf>
    <xf numFmtId="0" fontId="5" fillId="58" borderId="42" xfId="0" applyFont="1" applyFill="1" applyBorder="1" applyAlignment="1">
      <alignment horizontal="left" vertical="top" wrapText="1"/>
    </xf>
    <xf numFmtId="0" fontId="5" fillId="58" borderId="34" xfId="0" applyFont="1" applyFill="1" applyBorder="1" applyAlignment="1">
      <alignment horizontal="left" vertical="top" wrapText="1"/>
    </xf>
    <xf numFmtId="0" fontId="67" fillId="0" borderId="57" xfId="0" applyFont="1" applyBorder="1" applyAlignment="1">
      <alignment vertical="top" wrapText="1"/>
    </xf>
    <xf numFmtId="0" fontId="35" fillId="0" borderId="51" xfId="0" applyFont="1" applyBorder="1" applyAlignment="1">
      <alignment vertical="top" wrapText="1"/>
    </xf>
    <xf numFmtId="0" fontId="35" fillId="0" borderId="0" xfId="0" applyFont="1" applyBorder="1" applyAlignment="1">
      <alignment vertical="top" wrapText="1"/>
    </xf>
    <xf numFmtId="0" fontId="41" fillId="0" borderId="0" xfId="0" applyFont="1" applyBorder="1" applyAlignment="1">
      <alignment vertical="top" wrapText="1"/>
    </xf>
    <xf numFmtId="0" fontId="41" fillId="0" borderId="36" xfId="0" applyFont="1" applyBorder="1" applyAlignment="1">
      <alignment vertical="top" wrapText="1"/>
    </xf>
    <xf numFmtId="0" fontId="17" fillId="0" borderId="57" xfId="0" applyFont="1" applyFill="1" applyBorder="1" applyAlignment="1">
      <alignment horizontal="left" vertical="top" wrapText="1"/>
    </xf>
    <xf numFmtId="0" fontId="32" fillId="0" borderId="51" xfId="0" applyFont="1" applyBorder="1" applyAlignment="1">
      <alignment horizontal="left" vertical="top" wrapText="1"/>
    </xf>
    <xf numFmtId="0" fontId="32" fillId="0" borderId="0" xfId="0" applyFont="1" applyBorder="1" applyAlignment="1">
      <alignment horizontal="left" vertical="top" wrapText="1"/>
    </xf>
    <xf numFmtId="0" fontId="32" fillId="0" borderId="36" xfId="0" applyFont="1" applyBorder="1" applyAlignment="1">
      <alignment horizontal="left" vertical="top" wrapText="1"/>
    </xf>
    <xf numFmtId="0" fontId="5" fillId="60" borderId="16" xfId="0" applyFont="1" applyFill="1" applyBorder="1" applyAlignment="1" applyProtection="1">
      <alignment vertical="top" wrapText="1"/>
      <protection locked="0"/>
    </xf>
    <xf numFmtId="0" fontId="5" fillId="60" borderId="21" xfId="0" applyFont="1" applyFill="1" applyBorder="1" applyAlignment="1" applyProtection="1">
      <alignment vertical="top" wrapText="1"/>
      <protection locked="0"/>
    </xf>
    <xf numFmtId="0" fontId="5" fillId="60" borderId="17" xfId="0" applyFont="1" applyFill="1" applyBorder="1" applyAlignment="1" applyProtection="1">
      <alignment vertical="top" wrapText="1"/>
      <protection locked="0"/>
    </xf>
    <xf numFmtId="0" fontId="5" fillId="26" borderId="12" xfId="0" applyFont="1" applyFill="1" applyBorder="1" applyAlignment="1">
      <alignment horizontal="left" vertical="top" wrapText="1"/>
    </xf>
    <xf numFmtId="0" fontId="5" fillId="26" borderId="18" xfId="0" applyFont="1" applyFill="1" applyBorder="1" applyAlignment="1">
      <alignment horizontal="left" vertical="top" wrapText="1"/>
    </xf>
    <xf numFmtId="0" fontId="5" fillId="0" borderId="12" xfId="0" applyFont="1" applyBorder="1" applyAlignment="1">
      <alignment horizontal="left" vertical="top" wrapText="1"/>
    </xf>
    <xf numFmtId="0" fontId="5" fillId="0" borderId="18" xfId="0" applyFont="1" applyBorder="1" applyAlignment="1">
      <alignment horizontal="left" vertical="top" wrapText="1"/>
    </xf>
    <xf numFmtId="0" fontId="8" fillId="39" borderId="89" xfId="0" applyFont="1" applyFill="1" applyBorder="1" applyAlignment="1">
      <alignment horizontal="left" vertical="top" wrapText="1"/>
    </xf>
    <xf numFmtId="0" fontId="8" fillId="39" borderId="90" xfId="0" applyFont="1" applyFill="1" applyBorder="1" applyAlignment="1">
      <alignment horizontal="left" vertical="top" wrapText="1"/>
    </xf>
    <xf numFmtId="0" fontId="8" fillId="39" borderId="91" xfId="0" applyFont="1" applyFill="1" applyBorder="1" applyAlignment="1">
      <alignment horizontal="left" vertical="top" wrapText="1"/>
    </xf>
    <xf numFmtId="0" fontId="26" fillId="45" borderId="12" xfId="0" applyFont="1" applyFill="1" applyBorder="1" applyAlignment="1">
      <alignment horizontal="left" vertical="top" wrapText="1"/>
    </xf>
    <xf numFmtId="0" fontId="26" fillId="45" borderId="18" xfId="0" applyFont="1" applyFill="1" applyBorder="1" applyAlignment="1">
      <alignment horizontal="left" vertical="top" wrapText="1"/>
    </xf>
    <xf numFmtId="0" fontId="24" fillId="24" borderId="25" xfId="0" applyFont="1" applyFill="1" applyBorder="1" applyAlignment="1">
      <alignment horizontal="left" vertical="top" wrapText="1"/>
    </xf>
    <xf numFmtId="0" fontId="24" fillId="24" borderId="32" xfId="0" applyFont="1" applyFill="1" applyBorder="1" applyAlignment="1">
      <alignment horizontal="left" vertical="top" wrapText="1"/>
    </xf>
    <xf numFmtId="0" fontId="5" fillId="39" borderId="25" xfId="0" applyFont="1" applyFill="1" applyBorder="1" applyAlignment="1">
      <alignment horizontal="left" vertical="top" wrapText="1"/>
    </xf>
    <xf numFmtId="0" fontId="5" fillId="39" borderId="19" xfId="0" applyFont="1" applyFill="1" applyBorder="1" applyAlignment="1">
      <alignment horizontal="left" vertical="top" wrapText="1"/>
    </xf>
    <xf numFmtId="0" fontId="5" fillId="39" borderId="32" xfId="0" applyFont="1" applyFill="1" applyBorder="1" applyAlignment="1">
      <alignment horizontal="left" vertical="top" wrapText="1"/>
    </xf>
    <xf numFmtId="0" fontId="5" fillId="39" borderId="23" xfId="0" applyFont="1" applyFill="1" applyBorder="1" applyAlignment="1">
      <alignment horizontal="left" vertical="top" wrapText="1"/>
    </xf>
    <xf numFmtId="0" fontId="5" fillId="39" borderId="20" xfId="0" applyFont="1" applyFill="1" applyBorder="1" applyAlignment="1">
      <alignment horizontal="left" vertical="top" wrapText="1"/>
    </xf>
    <xf numFmtId="0" fontId="5" fillId="39" borderId="26" xfId="0" applyFont="1" applyFill="1" applyBorder="1" applyAlignment="1">
      <alignment horizontal="left" vertical="top" wrapText="1"/>
    </xf>
    <xf numFmtId="0" fontId="5" fillId="0" borderId="18" xfId="0" applyFont="1" applyFill="1" applyBorder="1" applyAlignment="1">
      <alignment horizontal="left" vertical="top" wrapText="1"/>
    </xf>
    <xf numFmtId="0" fontId="5" fillId="47" borderId="12" xfId="0" applyFont="1" applyFill="1" applyBorder="1" applyAlignment="1">
      <alignment horizontal="left" vertical="top" wrapText="1"/>
    </xf>
    <xf numFmtId="0" fontId="5" fillId="47" borderId="18" xfId="0" applyFont="1" applyFill="1" applyBorder="1" applyAlignment="1">
      <alignment horizontal="left" vertical="top" wrapText="1"/>
    </xf>
    <xf numFmtId="0" fontId="24" fillId="26" borderId="25" xfId="0" applyFont="1" applyFill="1" applyBorder="1" applyAlignment="1">
      <alignment horizontal="left" vertical="top" wrapText="1"/>
    </xf>
    <xf numFmtId="0" fontId="24" fillId="26" borderId="32" xfId="0" applyFont="1" applyFill="1" applyBorder="1" applyAlignment="1">
      <alignment horizontal="left" vertical="top" wrapText="1"/>
    </xf>
    <xf numFmtId="0" fontId="8" fillId="39" borderId="12" xfId="0" applyFont="1" applyFill="1" applyBorder="1" applyAlignment="1">
      <alignment horizontal="left" vertical="top" wrapText="1"/>
    </xf>
    <xf numFmtId="0" fontId="8" fillId="39" borderId="27" xfId="0" applyFont="1" applyFill="1" applyBorder="1" applyAlignment="1">
      <alignment horizontal="left" vertical="top" wrapText="1"/>
    </xf>
    <xf numFmtId="0" fontId="8" fillId="39" borderId="18" xfId="0" applyFont="1" applyFill="1" applyBorder="1" applyAlignment="1">
      <alignment horizontal="left" vertical="top" wrapText="1"/>
    </xf>
    <xf numFmtId="0" fontId="8" fillId="39" borderId="25" xfId="0" applyFont="1" applyFill="1" applyBorder="1" applyAlignment="1">
      <alignment horizontal="left" vertical="top" wrapText="1"/>
    </xf>
    <xf numFmtId="0" fontId="8" fillId="39" borderId="19" xfId="0" applyFont="1" applyFill="1" applyBorder="1" applyAlignment="1">
      <alignment horizontal="left" vertical="top" wrapText="1"/>
    </xf>
    <xf numFmtId="0" fontId="8" fillId="39" borderId="32" xfId="0" applyFont="1" applyFill="1" applyBorder="1" applyAlignment="1">
      <alignment horizontal="left" vertical="top" wrapText="1"/>
    </xf>
    <xf numFmtId="0" fontId="8" fillId="27" borderId="89" xfId="0" applyFont="1" applyFill="1" applyBorder="1" applyAlignment="1">
      <alignment horizontal="left" vertical="top" wrapText="1"/>
    </xf>
    <xf numFmtId="0" fontId="8" fillId="27" borderId="90" xfId="0" applyFont="1" applyFill="1" applyBorder="1" applyAlignment="1">
      <alignment horizontal="left" vertical="top" wrapText="1"/>
    </xf>
    <xf numFmtId="0" fontId="24" fillId="27" borderId="27" xfId="0" applyFont="1" applyFill="1" applyBorder="1" applyAlignment="1">
      <alignment horizontal="center" vertical="top" wrapText="1"/>
    </xf>
    <xf numFmtId="0" fontId="0" fillId="0" borderId="27" xfId="0" applyBorder="1" applyAlignment="1">
      <alignment horizontal="left" vertical="top" wrapText="1"/>
    </xf>
    <xf numFmtId="0" fontId="0" fillId="0" borderId="18" xfId="0" applyBorder="1" applyAlignment="1">
      <alignment horizontal="left" vertical="top" wrapText="1"/>
    </xf>
    <xf numFmtId="0" fontId="8" fillId="39" borderId="12" xfId="0" applyFont="1" applyFill="1" applyBorder="1" applyAlignment="1">
      <alignment vertical="top" wrapText="1"/>
    </xf>
    <xf numFmtId="0" fontId="8" fillId="39" borderId="27" xfId="0" applyFont="1" applyFill="1" applyBorder="1" applyAlignment="1">
      <alignment vertical="top" wrapText="1"/>
    </xf>
    <xf numFmtId="0" fontId="0" fillId="39" borderId="27" xfId="0" applyFill="1" applyBorder="1" applyAlignment="1">
      <alignment vertical="top"/>
    </xf>
    <xf numFmtId="0" fontId="0" fillId="39" borderId="18" xfId="0" applyFill="1" applyBorder="1" applyAlignment="1">
      <alignment vertical="top"/>
    </xf>
    <xf numFmtId="0" fontId="14" fillId="60" borderId="16" xfId="0" applyFont="1" applyFill="1" applyBorder="1" applyAlignment="1" applyProtection="1">
      <alignment horizontal="left" vertical="top" wrapText="1" shrinkToFit="1"/>
      <protection locked="0"/>
    </xf>
    <xf numFmtId="0" fontId="14" fillId="60" borderId="17" xfId="0" applyFont="1" applyFill="1" applyBorder="1" applyAlignment="1" applyProtection="1">
      <alignment horizontal="left" vertical="top" wrapText="1" shrinkToFit="1"/>
      <protection locked="0"/>
    </xf>
    <xf numFmtId="0" fontId="24" fillId="27" borderId="18" xfId="0" applyFont="1" applyFill="1" applyBorder="1" applyAlignment="1">
      <alignment horizontal="center" vertical="top" wrapText="1"/>
    </xf>
    <xf numFmtId="0" fontId="8" fillId="36" borderId="12" xfId="0" applyFont="1" applyFill="1" applyBorder="1" applyAlignment="1">
      <alignment horizontal="left" vertical="top" wrapText="1"/>
    </xf>
    <xf numFmtId="0" fontId="8" fillId="36" borderId="27" xfId="0" applyFont="1" applyFill="1" applyBorder="1" applyAlignment="1">
      <alignment horizontal="left" vertical="top" wrapText="1"/>
    </xf>
    <xf numFmtId="0" fontId="8" fillId="36" borderId="18" xfId="0" applyFont="1" applyFill="1" applyBorder="1" applyAlignment="1">
      <alignment horizontal="left" vertical="top" wrapText="1"/>
    </xf>
    <xf numFmtId="0" fontId="8" fillId="24" borderId="18" xfId="0" applyFont="1" applyFill="1" applyBorder="1" applyAlignment="1" applyProtection="1">
      <alignment horizontal="center" vertical="top" wrapText="1"/>
      <protection locked="0"/>
    </xf>
    <xf numFmtId="0" fontId="8" fillId="24" borderId="10" xfId="0" applyFont="1" applyFill="1" applyBorder="1" applyAlignment="1" applyProtection="1">
      <alignment horizontal="center" vertical="top" wrapText="1"/>
      <protection locked="0"/>
    </xf>
    <xf numFmtId="0" fontId="8" fillId="33" borderId="12" xfId="0" applyFont="1" applyFill="1" applyBorder="1" applyAlignment="1" applyProtection="1">
      <alignment vertical="top" wrapText="1"/>
      <protection locked="0"/>
    </xf>
    <xf numFmtId="0" fontId="5" fillId="33" borderId="27" xfId="0" applyFont="1" applyFill="1" applyBorder="1" applyAlignment="1" applyProtection="1">
      <alignment vertical="top" wrapText="1"/>
      <protection locked="0"/>
    </xf>
    <xf numFmtId="0" fontId="5" fillId="33" borderId="59" xfId="0" applyFont="1" applyFill="1" applyBorder="1" applyAlignment="1" applyProtection="1">
      <alignment vertical="top" wrapText="1"/>
      <protection locked="0"/>
    </xf>
    <xf numFmtId="0" fontId="8" fillId="33" borderId="12" xfId="0" applyFont="1" applyFill="1" applyBorder="1" applyAlignment="1" applyProtection="1">
      <alignment horizontal="left" vertical="top" wrapText="1"/>
      <protection locked="0"/>
    </xf>
    <xf numFmtId="0" fontId="8" fillId="33" borderId="27" xfId="0" applyFont="1" applyFill="1" applyBorder="1" applyAlignment="1" applyProtection="1">
      <alignment horizontal="left" vertical="top" wrapText="1"/>
      <protection locked="0"/>
    </xf>
    <xf numFmtId="0" fontId="12" fillId="24" borderId="20" xfId="0" applyFont="1" applyFill="1" applyBorder="1" applyAlignment="1" applyProtection="1">
      <alignment horizontal="left" vertical="top" wrapText="1"/>
      <protection locked="0"/>
    </xf>
    <xf numFmtId="0" fontId="7" fillId="24" borderId="20" xfId="0" applyFont="1" applyFill="1" applyBorder="1" applyAlignment="1" applyProtection="1">
      <alignment horizontal="left" vertical="top" wrapText="1"/>
      <protection locked="0"/>
    </xf>
    <xf numFmtId="0" fontId="7" fillId="24" borderId="26" xfId="0" applyFont="1" applyFill="1" applyBorder="1" applyAlignment="1" applyProtection="1">
      <alignment horizontal="left" vertical="top" wrapText="1"/>
      <protection locked="0"/>
    </xf>
    <xf numFmtId="0" fontId="8" fillId="24" borderId="10" xfId="0" applyFont="1" applyFill="1" applyBorder="1" applyAlignment="1" applyProtection="1">
      <alignment vertical="top" wrapText="1"/>
      <protection locked="0"/>
    </xf>
    <xf numFmtId="0" fontId="8" fillId="24" borderId="12" xfId="0" applyFont="1" applyFill="1" applyBorder="1" applyAlignment="1" applyProtection="1">
      <alignment horizontal="center" vertical="top" wrapText="1"/>
      <protection locked="0"/>
    </xf>
    <xf numFmtId="0" fontId="8" fillId="0" borderId="18" xfId="0" applyFont="1" applyFill="1" applyBorder="1" applyAlignment="1" applyProtection="1">
      <alignment horizontal="center" vertical="top" wrapText="1"/>
      <protection locked="0"/>
    </xf>
    <xf numFmtId="0" fontId="5" fillId="0" borderId="27" xfId="0" applyFont="1" applyBorder="1" applyAlignment="1">
      <alignment horizontal="left" vertical="top" wrapText="1"/>
    </xf>
    <xf numFmtId="0" fontId="8" fillId="39" borderId="12" xfId="0" applyFont="1" applyFill="1" applyBorder="1" applyAlignment="1">
      <alignment horizontal="left" vertical="top"/>
    </xf>
    <xf numFmtId="0" fontId="8" fillId="39" borderId="27" xfId="0" applyFont="1" applyFill="1" applyBorder="1" applyAlignment="1">
      <alignment horizontal="left" vertical="top"/>
    </xf>
    <xf numFmtId="0" fontId="8" fillId="39" borderId="18" xfId="0" applyFont="1" applyFill="1" applyBorder="1" applyAlignment="1">
      <alignment horizontal="left" vertical="top"/>
    </xf>
    <xf numFmtId="0" fontId="14" fillId="36" borderId="12" xfId="0" applyFont="1" applyFill="1" applyBorder="1" applyAlignment="1">
      <alignment horizontal="center" vertical="top" wrapText="1"/>
    </xf>
    <xf numFmtId="0" fontId="14" fillId="36" borderId="18" xfId="0" applyFont="1" applyFill="1" applyBorder="1" applyAlignment="1">
      <alignment horizontal="center" vertical="top" wrapText="1"/>
    </xf>
    <xf numFmtId="0" fontId="8" fillId="25" borderId="16" xfId="39" applyFont="1" applyFill="1" applyBorder="1" applyAlignment="1">
      <alignment horizontal="left" vertical="top" wrapText="1"/>
    </xf>
    <xf numFmtId="0" fontId="8" fillId="0" borderId="21" xfId="0" applyFont="1" applyBorder="1" applyAlignment="1">
      <alignment horizontal="left" vertical="top" wrapText="1"/>
    </xf>
    <xf numFmtId="0" fontId="8" fillId="0" borderId="17" xfId="0" applyFont="1" applyBorder="1" applyAlignment="1">
      <alignment horizontal="left" vertical="top" wrapText="1"/>
    </xf>
    <xf numFmtId="49" fontId="8" fillId="39" borderId="12" xfId="39" applyNumberFormat="1" applyFont="1" applyFill="1" applyBorder="1" applyAlignment="1">
      <alignment horizontal="left" vertical="top" wrapText="1"/>
    </xf>
    <xf numFmtId="49" fontId="8" fillId="39" borderId="27" xfId="39" applyNumberFormat="1" applyFont="1" applyFill="1" applyBorder="1" applyAlignment="1">
      <alignment horizontal="left" vertical="top" wrapText="1"/>
    </xf>
    <xf numFmtId="49" fontId="8" fillId="39" borderId="18" xfId="39" applyNumberFormat="1" applyFont="1" applyFill="1" applyBorder="1" applyAlignment="1">
      <alignment horizontal="left" vertical="top" wrapText="1"/>
    </xf>
    <xf numFmtId="49" fontId="5" fillId="35" borderId="12" xfId="39" applyNumberFormat="1" applyFont="1" applyFill="1" applyBorder="1" applyAlignment="1">
      <alignment horizontal="left" vertical="top"/>
    </xf>
    <xf numFmtId="49" fontId="5" fillId="35" borderId="27" xfId="39" applyNumberFormat="1" applyFont="1" applyFill="1" applyBorder="1" applyAlignment="1">
      <alignment horizontal="left" vertical="top"/>
    </xf>
    <xf numFmtId="49" fontId="5" fillId="35" borderId="18" xfId="39" applyNumberFormat="1" applyFont="1" applyFill="1" applyBorder="1" applyAlignment="1">
      <alignment horizontal="left" vertical="top"/>
    </xf>
    <xf numFmtId="0" fontId="14" fillId="25" borderId="12" xfId="39" applyFont="1" applyFill="1" applyBorder="1" applyAlignment="1">
      <alignment horizontal="left" vertical="top" wrapText="1" shrinkToFit="1"/>
    </xf>
    <xf numFmtId="0" fontId="14" fillId="25" borderId="18" xfId="39" applyFont="1" applyFill="1" applyBorder="1" applyAlignment="1">
      <alignment horizontal="left" vertical="top" wrapText="1" shrinkToFit="1"/>
    </xf>
    <xf numFmtId="0" fontId="66" fillId="25" borderId="12" xfId="39" applyFont="1" applyFill="1" applyBorder="1" applyAlignment="1">
      <alignment horizontal="left" vertical="top" wrapText="1"/>
    </xf>
    <xf numFmtId="0" fontId="66" fillId="25" borderId="27" xfId="39" applyFont="1" applyFill="1" applyBorder="1" applyAlignment="1">
      <alignment horizontal="left" vertical="top" wrapText="1"/>
    </xf>
    <xf numFmtId="0" fontId="66" fillId="25" borderId="18" xfId="39" applyFont="1" applyFill="1" applyBorder="1" applyAlignment="1">
      <alignment horizontal="left" vertical="top" wrapText="1"/>
    </xf>
    <xf numFmtId="0" fontId="139" fillId="59" borderId="12" xfId="0" applyFont="1" applyFill="1" applyBorder="1" applyAlignment="1">
      <alignment horizontal="left" vertical="top" wrapText="1"/>
    </xf>
    <xf numFmtId="0" fontId="139" fillId="59" borderId="27" xfId="0" applyFont="1" applyFill="1" applyBorder="1" applyAlignment="1">
      <alignment horizontal="left" vertical="top" wrapText="1"/>
    </xf>
    <xf numFmtId="0" fontId="139" fillId="59" borderId="18" xfId="0" applyFont="1" applyFill="1" applyBorder="1" applyAlignment="1">
      <alignment horizontal="left" vertical="top" wrapText="1"/>
    </xf>
    <xf numFmtId="0" fontId="24" fillId="24" borderId="25" xfId="0" applyFont="1" applyFill="1" applyBorder="1" applyAlignment="1">
      <alignment horizontal="center" vertical="top" wrapText="1"/>
    </xf>
    <xf numFmtId="0" fontId="24" fillId="24" borderId="32" xfId="0" applyFont="1" applyFill="1" applyBorder="1" applyAlignment="1">
      <alignment horizontal="center" vertical="top" wrapText="1"/>
    </xf>
    <xf numFmtId="0" fontId="8" fillId="39" borderId="20" xfId="0" applyFont="1" applyFill="1" applyBorder="1" applyAlignment="1">
      <alignment horizontal="left" vertical="top" wrapText="1"/>
    </xf>
    <xf numFmtId="0" fontId="24" fillId="26" borderId="12" xfId="0" applyFont="1" applyFill="1" applyBorder="1" applyAlignment="1">
      <alignment horizontal="center" vertical="top" wrapText="1"/>
    </xf>
    <xf numFmtId="0" fontId="24" fillId="26" borderId="18" xfId="0" applyFont="1" applyFill="1" applyBorder="1" applyAlignment="1">
      <alignment horizontal="center" vertical="top" wrapText="1"/>
    </xf>
    <xf numFmtId="0" fontId="8" fillId="26" borderId="12" xfId="0" applyFont="1" applyFill="1" applyBorder="1" applyAlignment="1">
      <alignment horizontal="left" vertical="top" wrapText="1"/>
    </xf>
    <xf numFmtId="0" fontId="8" fillId="26" borderId="18" xfId="0" applyFont="1" applyFill="1" applyBorder="1" applyAlignment="1">
      <alignment horizontal="left" vertical="top" wrapText="1"/>
    </xf>
    <xf numFmtId="0" fontId="24" fillId="24" borderId="10" xfId="0" applyFont="1" applyFill="1" applyBorder="1" applyAlignment="1">
      <alignment horizontal="center" vertical="top" wrapText="1"/>
    </xf>
    <xf numFmtId="0" fontId="36" fillId="26" borderId="10" xfId="0" applyFont="1" applyFill="1" applyBorder="1" applyAlignment="1">
      <alignment horizontal="left" vertical="top" wrapText="1"/>
    </xf>
    <xf numFmtId="0" fontId="5" fillId="32" borderId="27" xfId="0" applyFont="1" applyFill="1" applyBorder="1" applyAlignment="1">
      <alignment horizontal="left" vertical="top" wrapText="1"/>
    </xf>
    <xf numFmtId="0" fontId="24" fillId="24" borderId="10" xfId="0" applyFont="1" applyFill="1" applyBorder="1" applyAlignment="1">
      <alignment vertical="top" wrapText="1"/>
    </xf>
    <xf numFmtId="164" fontId="14" fillId="25" borderId="16" xfId="0" applyNumberFormat="1" applyFont="1" applyFill="1" applyBorder="1" applyAlignment="1">
      <alignment horizontal="left" wrapText="1"/>
    </xf>
    <xf numFmtId="164" fontId="14" fillId="25" borderId="21" xfId="0" applyNumberFormat="1" applyFont="1" applyFill="1" applyBorder="1" applyAlignment="1">
      <alignment horizontal="left" wrapText="1"/>
    </xf>
    <xf numFmtId="164" fontId="14" fillId="25" borderId="17" xfId="0" applyNumberFormat="1" applyFont="1" applyFill="1" applyBorder="1" applyAlignment="1">
      <alignment horizontal="left" wrapText="1"/>
    </xf>
    <xf numFmtId="0" fontId="8" fillId="26" borderId="12" xfId="0" applyFont="1" applyFill="1" applyBorder="1" applyAlignment="1">
      <alignment horizontal="left" wrapText="1"/>
    </xf>
    <xf numFmtId="0" fontId="8" fillId="26" borderId="27" xfId="0" applyFont="1" applyFill="1" applyBorder="1" applyAlignment="1">
      <alignment horizontal="left" wrapText="1"/>
    </xf>
    <xf numFmtId="0" fontId="8" fillId="26" borderId="18" xfId="0" applyFont="1" applyFill="1" applyBorder="1" applyAlignment="1">
      <alignment horizontal="left" wrapText="1"/>
    </xf>
    <xf numFmtId="0" fontId="5" fillId="26" borderId="55" xfId="0" applyFont="1" applyFill="1" applyBorder="1" applyAlignment="1">
      <alignment horizontal="left" wrapText="1"/>
    </xf>
    <xf numFmtId="0" fontId="5" fillId="26" borderId="57" xfId="0" applyFont="1" applyFill="1" applyBorder="1" applyAlignment="1">
      <alignment horizontal="left" wrapText="1"/>
    </xf>
    <xf numFmtId="0" fontId="5" fillId="26" borderId="40" xfId="0" applyFont="1" applyFill="1" applyBorder="1" applyAlignment="1">
      <alignment horizontal="left" wrapText="1"/>
    </xf>
    <xf numFmtId="0" fontId="5" fillId="26" borderId="63" xfId="0" applyFont="1" applyFill="1" applyBorder="1" applyAlignment="1">
      <alignment horizontal="left" wrapText="1"/>
    </xf>
    <xf numFmtId="0" fontId="5" fillId="26" borderId="64" xfId="0" applyFont="1" applyFill="1" applyBorder="1" applyAlignment="1">
      <alignment horizontal="left" wrapText="1"/>
    </xf>
    <xf numFmtId="0" fontId="5" fillId="26" borderId="37" xfId="0" applyFont="1" applyFill="1" applyBorder="1" applyAlignment="1">
      <alignment horizontal="left" wrapText="1"/>
    </xf>
    <xf numFmtId="0" fontId="24" fillId="24" borderId="12" xfId="0" applyFont="1" applyFill="1" applyBorder="1" applyAlignment="1">
      <alignment horizontal="center" wrapText="1"/>
    </xf>
    <xf numFmtId="0" fontId="24" fillId="0" borderId="18" xfId="0" applyFont="1" applyFill="1" applyBorder="1" applyAlignment="1">
      <alignment horizontal="center" wrapText="1"/>
    </xf>
    <xf numFmtId="0" fontId="8" fillId="26" borderId="12" xfId="0" applyFont="1" applyFill="1" applyBorder="1" applyAlignment="1">
      <alignment wrapText="1"/>
    </xf>
    <xf numFmtId="0" fontId="5" fillId="26" borderId="27" xfId="0" applyFont="1" applyFill="1" applyBorder="1" applyAlignment="1">
      <alignment wrapText="1"/>
    </xf>
    <xf numFmtId="0" fontId="5" fillId="26" borderId="18" xfId="0" applyFont="1" applyFill="1" applyBorder="1" applyAlignment="1">
      <alignment wrapText="1"/>
    </xf>
    <xf numFmtId="0" fontId="24" fillId="24" borderId="10" xfId="0" applyFont="1" applyFill="1" applyBorder="1" applyAlignment="1">
      <alignment horizontal="center" wrapText="1"/>
    </xf>
    <xf numFmtId="0" fontId="24" fillId="24" borderId="10" xfId="0" applyFont="1" applyFill="1" applyBorder="1" applyAlignment="1">
      <alignment wrapText="1"/>
    </xf>
    <xf numFmtId="0" fontId="8" fillId="26" borderId="10" xfId="0" applyFont="1" applyFill="1" applyBorder="1" applyAlignment="1">
      <alignment wrapText="1"/>
    </xf>
    <xf numFmtId="0" fontId="8" fillId="26" borderId="27" xfId="0" applyFont="1" applyFill="1" applyBorder="1" applyAlignment="1">
      <alignment horizontal="left" vertical="top" wrapText="1"/>
    </xf>
    <xf numFmtId="0" fontId="8" fillId="26" borderId="12" xfId="0" applyFont="1" applyFill="1" applyBorder="1" applyAlignment="1"/>
    <xf numFmtId="0" fontId="0" fillId="26" borderId="27" xfId="0" applyFill="1" applyBorder="1" applyAlignment="1"/>
    <xf numFmtId="0" fontId="0" fillId="26" borderId="18" xfId="0" applyFill="1" applyBorder="1" applyAlignment="1"/>
    <xf numFmtId="0" fontId="0" fillId="26" borderId="27" xfId="0" applyFill="1" applyBorder="1" applyAlignment="1">
      <alignment wrapText="1"/>
    </xf>
    <xf numFmtId="0" fontId="0" fillId="26" borderId="18" xfId="0" applyFill="1" applyBorder="1" applyAlignment="1">
      <alignment wrapText="1"/>
    </xf>
    <xf numFmtId="0" fontId="8" fillId="26" borderId="10" xfId="0" applyFont="1" applyFill="1" applyBorder="1" applyAlignment="1"/>
    <xf numFmtId="0" fontId="5" fillId="26" borderId="10" xfId="0" applyFont="1" applyFill="1" applyBorder="1" applyAlignment="1">
      <alignment wrapText="1"/>
    </xf>
    <xf numFmtId="0" fontId="135" fillId="40" borderId="12" xfId="0" applyFont="1" applyFill="1" applyBorder="1" applyAlignment="1">
      <alignment horizontal="left" vertical="center" wrapText="1"/>
    </xf>
    <xf numFmtId="0" fontId="5" fillId="40" borderId="27" xfId="0" applyFont="1" applyFill="1" applyBorder="1" applyAlignment="1">
      <alignment horizontal="left" vertical="center" wrapText="1"/>
    </xf>
    <xf numFmtId="0" fontId="5" fillId="40" borderId="18" xfId="0" applyFont="1" applyFill="1" applyBorder="1" applyAlignment="1">
      <alignment horizontal="left" vertical="center" wrapText="1"/>
    </xf>
    <xf numFmtId="0" fontId="16" fillId="44" borderId="12" xfId="0" applyFont="1" applyFill="1" applyBorder="1" applyAlignment="1">
      <alignment horizontal="left" vertical="center" wrapText="1"/>
    </xf>
    <xf numFmtId="0" fontId="16" fillId="44" borderId="27" xfId="0" applyFont="1" applyFill="1" applyBorder="1" applyAlignment="1">
      <alignment horizontal="left" vertical="center" wrapText="1"/>
    </xf>
    <xf numFmtId="0" fontId="16" fillId="44" borderId="18" xfId="0" applyFont="1" applyFill="1" applyBorder="1" applyAlignment="1">
      <alignment horizontal="left" vertical="center" wrapText="1"/>
    </xf>
    <xf numFmtId="164" fontId="14" fillId="25" borderId="16" xfId="0" applyNumberFormat="1" applyFont="1" applyFill="1" applyBorder="1" applyAlignment="1">
      <alignment vertical="center" wrapText="1"/>
    </xf>
    <xf numFmtId="0" fontId="0" fillId="0" borderId="17" xfId="0" applyBorder="1" applyAlignment="1">
      <alignment vertical="center" wrapText="1"/>
    </xf>
    <xf numFmtId="0" fontId="16" fillId="44" borderId="12" xfId="0" applyFont="1" applyFill="1" applyBorder="1" applyAlignment="1">
      <alignment horizontal="left" vertical="top" wrapText="1"/>
    </xf>
    <xf numFmtId="0" fontId="16" fillId="44" borderId="27" xfId="0" applyFont="1" applyFill="1" applyBorder="1" applyAlignment="1">
      <alignment horizontal="left" vertical="top" wrapText="1"/>
    </xf>
    <xf numFmtId="0" fontId="5" fillId="35" borderId="12" xfId="0" applyFont="1" applyFill="1" applyBorder="1" applyAlignment="1">
      <alignment horizontal="center" vertical="top" wrapText="1"/>
    </xf>
    <xf numFmtId="0" fontId="5" fillId="35" borderId="27" xfId="0" applyFont="1" applyFill="1" applyBorder="1" applyAlignment="1">
      <alignment horizontal="center" vertical="top" wrapText="1"/>
    </xf>
    <xf numFmtId="0" fontId="5" fillId="35" borderId="18" xfId="0" applyFont="1" applyFill="1" applyBorder="1" applyAlignment="1">
      <alignment horizontal="center" vertical="top" wrapText="1"/>
    </xf>
    <xf numFmtId="0" fontId="116" fillId="35" borderId="12" xfId="0" applyFont="1" applyFill="1" applyBorder="1" applyAlignment="1">
      <alignment horizontal="left" vertical="center" wrapText="1"/>
    </xf>
    <xf numFmtId="0" fontId="25" fillId="35" borderId="27" xfId="0" applyFont="1" applyFill="1" applyBorder="1" applyAlignment="1">
      <alignment horizontal="left" vertical="center" wrapText="1"/>
    </xf>
    <xf numFmtId="0" fontId="25" fillId="35" borderId="18" xfId="0" applyFont="1" applyFill="1" applyBorder="1" applyAlignment="1">
      <alignment horizontal="left" vertical="center" wrapText="1"/>
    </xf>
    <xf numFmtId="0" fontId="135" fillId="40" borderId="27" xfId="0" applyFont="1" applyFill="1" applyBorder="1" applyAlignment="1">
      <alignment horizontal="left" vertical="center" wrapText="1"/>
    </xf>
    <xf numFmtId="0" fontId="135" fillId="40" borderId="18" xfId="0" applyFont="1" applyFill="1" applyBorder="1" applyAlignment="1">
      <alignment horizontal="left" vertical="center" wrapText="1"/>
    </xf>
    <xf numFmtId="0" fontId="5" fillId="35" borderId="12" xfId="0" applyFont="1" applyFill="1" applyBorder="1" applyAlignment="1">
      <alignment horizontal="left" vertical="top" wrapText="1"/>
    </xf>
    <xf numFmtId="0" fontId="5" fillId="35" borderId="27" xfId="0" applyFont="1" applyFill="1" applyBorder="1" applyAlignment="1">
      <alignment horizontal="left" vertical="top" wrapText="1"/>
    </xf>
    <xf numFmtId="0" fontId="5" fillId="35" borderId="18" xfId="0" applyFont="1" applyFill="1" applyBorder="1" applyAlignment="1">
      <alignment horizontal="left" vertical="top" wrapText="1"/>
    </xf>
    <xf numFmtId="164" fontId="14" fillId="25" borderId="16" xfId="0" applyNumberFormat="1" applyFont="1" applyFill="1" applyBorder="1" applyAlignment="1">
      <alignment horizontal="left" vertical="top" wrapText="1"/>
    </xf>
    <xf numFmtId="164" fontId="14" fillId="25" borderId="21" xfId="0" applyNumberFormat="1" applyFont="1" applyFill="1" applyBorder="1" applyAlignment="1">
      <alignment horizontal="left" vertical="top" wrapText="1"/>
    </xf>
    <xf numFmtId="164" fontId="14" fillId="25" borderId="17" xfId="0" applyNumberFormat="1" applyFont="1" applyFill="1" applyBorder="1" applyAlignment="1">
      <alignment horizontal="left" vertical="top" wrapText="1"/>
    </xf>
    <xf numFmtId="0" fontId="16" fillId="44" borderId="27" xfId="0" applyFont="1" applyFill="1" applyBorder="1" applyAlignment="1">
      <alignment horizontal="center" vertical="top" wrapText="1"/>
    </xf>
    <xf numFmtId="0" fontId="16" fillId="44" borderId="18" xfId="0" applyFont="1" applyFill="1" applyBorder="1" applyAlignment="1">
      <alignment horizontal="center" vertical="top" wrapText="1"/>
    </xf>
    <xf numFmtId="0" fontId="16" fillId="44" borderId="10" xfId="0" applyFont="1" applyFill="1" applyBorder="1" applyAlignment="1">
      <alignment horizontal="left" vertical="top" wrapText="1"/>
    </xf>
    <xf numFmtId="0" fontId="8" fillId="44" borderId="25" xfId="0" applyFont="1" applyFill="1" applyBorder="1" applyAlignment="1">
      <alignment horizontal="left" wrapText="1"/>
    </xf>
    <xf numFmtId="0" fontId="8" fillId="44" borderId="27" xfId="0" applyFont="1" applyFill="1" applyBorder="1" applyAlignment="1">
      <alignment horizontal="left" wrapText="1"/>
    </xf>
    <xf numFmtId="0" fontId="8" fillId="44" borderId="18" xfId="0" applyFont="1" applyFill="1" applyBorder="1" applyAlignment="1">
      <alignment horizontal="left" wrapText="1"/>
    </xf>
    <xf numFmtId="0" fontId="8" fillId="44" borderId="12" xfId="0" applyFont="1" applyFill="1" applyBorder="1" applyAlignment="1">
      <alignment horizontal="left" wrapText="1"/>
    </xf>
    <xf numFmtId="0" fontId="8" fillId="44" borderId="31" xfId="0" applyFont="1" applyFill="1" applyBorder="1" applyAlignment="1">
      <alignment horizontal="left" wrapText="1"/>
    </xf>
    <xf numFmtId="0" fontId="24" fillId="24" borderId="18" xfId="0" applyFont="1" applyFill="1" applyBorder="1" applyAlignment="1">
      <alignment horizontal="center" wrapText="1"/>
    </xf>
    <xf numFmtId="0" fontId="16" fillId="33" borderId="10" xfId="0" applyFont="1" applyFill="1" applyBorder="1" applyAlignment="1">
      <alignment wrapText="1"/>
    </xf>
    <xf numFmtId="0" fontId="5" fillId="33" borderId="10" xfId="0" applyFont="1" applyFill="1" applyBorder="1" applyAlignment="1">
      <alignment wrapText="1"/>
    </xf>
    <xf numFmtId="0" fontId="24" fillId="0" borderId="10" xfId="0" applyFont="1" applyFill="1" applyBorder="1" applyAlignment="1">
      <alignment horizontal="center" wrapText="1"/>
    </xf>
    <xf numFmtId="0" fontId="8" fillId="33" borderId="12" xfId="0" applyFont="1" applyFill="1" applyBorder="1" applyAlignment="1">
      <alignment horizontal="left" wrapText="1"/>
    </xf>
    <xf numFmtId="0" fontId="8" fillId="33" borderId="27" xfId="0" applyFont="1" applyFill="1" applyBorder="1" applyAlignment="1">
      <alignment horizontal="left"/>
    </xf>
    <xf numFmtId="0" fontId="8" fillId="33" borderId="18" xfId="0" applyFont="1" applyFill="1" applyBorder="1" applyAlignment="1">
      <alignment horizontal="left"/>
    </xf>
    <xf numFmtId="0" fontId="8" fillId="33" borderId="25" xfId="0" applyFont="1" applyFill="1" applyBorder="1" applyAlignment="1">
      <alignment horizontal="left" wrapText="1"/>
    </xf>
    <xf numFmtId="0" fontId="8" fillId="33" borderId="23" xfId="0" applyFont="1" applyFill="1" applyBorder="1" applyAlignment="1">
      <alignment horizontal="left" vertical="top" wrapText="1"/>
    </xf>
    <xf numFmtId="0" fontId="8" fillId="33" borderId="27" xfId="0" applyFont="1" applyFill="1" applyBorder="1" applyAlignment="1">
      <alignment horizontal="left" vertical="top" wrapText="1"/>
    </xf>
    <xf numFmtId="0" fontId="8" fillId="33" borderId="18" xfId="0" applyFont="1" applyFill="1" applyBorder="1" applyAlignment="1">
      <alignment horizontal="left" vertical="top" wrapText="1"/>
    </xf>
    <xf numFmtId="0" fontId="8" fillId="33" borderId="12" xfId="0" applyFont="1" applyFill="1" applyBorder="1" applyAlignment="1">
      <alignment horizontal="left" vertical="top"/>
    </xf>
    <xf numFmtId="0" fontId="8" fillId="33" borderId="27" xfId="0" applyFont="1" applyFill="1" applyBorder="1" applyAlignment="1">
      <alignment horizontal="left" vertical="top"/>
    </xf>
    <xf numFmtId="0" fontId="8" fillId="33" borderId="18" xfId="0" applyFont="1" applyFill="1" applyBorder="1" applyAlignment="1">
      <alignment horizontal="left" vertical="top"/>
    </xf>
    <xf numFmtId="0" fontId="7" fillId="33" borderId="25" xfId="0" applyFont="1" applyFill="1" applyBorder="1" applyAlignment="1">
      <alignment horizontal="left" vertical="top"/>
    </xf>
    <xf numFmtId="0" fontId="7" fillId="33" borderId="27" xfId="0" applyFont="1" applyFill="1" applyBorder="1" applyAlignment="1">
      <alignment horizontal="left" vertical="top"/>
    </xf>
    <xf numFmtId="0" fontId="7" fillId="33" borderId="18" xfId="0" applyFont="1" applyFill="1" applyBorder="1" applyAlignment="1">
      <alignment horizontal="left" vertical="top"/>
    </xf>
    <xf numFmtId="0" fontId="7" fillId="33" borderId="12" xfId="0" applyFont="1" applyFill="1" applyBorder="1" applyAlignment="1">
      <alignment horizontal="left" vertical="top" wrapText="1"/>
    </xf>
    <xf numFmtId="0" fontId="7" fillId="33" borderId="27" xfId="0" applyFont="1" applyFill="1" applyBorder="1" applyAlignment="1">
      <alignment horizontal="left" vertical="top" wrapText="1"/>
    </xf>
    <xf numFmtId="0" fontId="7" fillId="33" borderId="18" xfId="0" applyFont="1" applyFill="1" applyBorder="1" applyAlignment="1">
      <alignment horizontal="left" vertical="top" wrapText="1"/>
    </xf>
    <xf numFmtId="0" fontId="8" fillId="33" borderId="12" xfId="0" applyFont="1" applyFill="1" applyBorder="1" applyAlignment="1">
      <alignment horizontal="left" vertical="top" wrapText="1"/>
    </xf>
    <xf numFmtId="0" fontId="8" fillId="33" borderId="25" xfId="0" applyFont="1" applyFill="1" applyBorder="1" applyAlignment="1">
      <alignment horizontal="left" vertical="top" wrapText="1"/>
    </xf>
    <xf numFmtId="0" fontId="8" fillId="33" borderId="31" xfId="0" applyFont="1" applyFill="1" applyBorder="1" applyAlignment="1">
      <alignment horizontal="left" vertical="top" wrapText="1"/>
    </xf>
    <xf numFmtId="0" fontId="7" fillId="33" borderId="31" xfId="0" applyFont="1" applyFill="1" applyBorder="1" applyAlignment="1">
      <alignment horizontal="left" vertical="top"/>
    </xf>
    <xf numFmtId="0" fontId="7" fillId="33" borderId="19" xfId="0" applyFont="1" applyFill="1" applyBorder="1" applyAlignment="1">
      <alignment horizontal="left" vertical="top"/>
    </xf>
    <xf numFmtId="0" fontId="7" fillId="33" borderId="32" xfId="0" applyFont="1" applyFill="1" applyBorder="1" applyAlignment="1">
      <alignment horizontal="left" vertical="top"/>
    </xf>
    <xf numFmtId="0" fontId="8" fillId="33" borderId="10" xfId="0" applyFont="1" applyFill="1" applyBorder="1" applyAlignment="1">
      <alignment horizontal="left" vertical="top" wrapText="1"/>
    </xf>
    <xf numFmtId="0" fontId="16" fillId="33" borderId="12" xfId="0" applyFont="1" applyFill="1" applyBorder="1" applyAlignment="1">
      <alignment wrapText="1"/>
    </xf>
    <xf numFmtId="0" fontId="16" fillId="33" borderId="27" xfId="0" applyFont="1" applyFill="1" applyBorder="1" applyAlignment="1">
      <alignment wrapText="1"/>
    </xf>
    <xf numFmtId="0" fontId="16" fillId="33" borderId="18" xfId="0" applyFont="1" applyFill="1" applyBorder="1" applyAlignment="1">
      <alignment wrapText="1"/>
    </xf>
    <xf numFmtId="0" fontId="7" fillId="33" borderId="69" xfId="0" applyFont="1" applyFill="1" applyBorder="1" applyAlignment="1"/>
    <xf numFmtId="0" fontId="7" fillId="33" borderId="70" xfId="0" applyFont="1" applyFill="1" applyBorder="1" applyAlignment="1"/>
    <xf numFmtId="0" fontId="5" fillId="33" borderId="27" xfId="0" applyFont="1" applyFill="1" applyBorder="1" applyAlignment="1">
      <alignment wrapText="1"/>
    </xf>
    <xf numFmtId="0" fontId="5" fillId="33" borderId="18" xfId="0" applyFont="1" applyFill="1" applyBorder="1" applyAlignment="1">
      <alignment wrapText="1"/>
    </xf>
    <xf numFmtId="0" fontId="16" fillId="33" borderId="25" xfId="0" applyFont="1" applyFill="1" applyBorder="1" applyAlignment="1">
      <alignment wrapText="1"/>
    </xf>
    <xf numFmtId="0" fontId="9" fillId="33" borderId="19" xfId="0" applyFont="1" applyFill="1" applyBorder="1" applyAlignment="1">
      <alignment wrapText="1"/>
    </xf>
    <xf numFmtId="0" fontId="9" fillId="33" borderId="32" xfId="0" applyFont="1" applyFill="1" applyBorder="1" applyAlignment="1">
      <alignment wrapText="1"/>
    </xf>
    <xf numFmtId="0" fontId="8" fillId="33" borderId="10" xfId="0" applyFont="1" applyFill="1" applyBorder="1" applyAlignment="1">
      <alignment wrapText="1"/>
    </xf>
    <xf numFmtId="0" fontId="8" fillId="39" borderId="10" xfId="0" applyFont="1" applyFill="1" applyBorder="1" applyAlignment="1">
      <alignment wrapText="1"/>
    </xf>
    <xf numFmtId="0" fontId="8" fillId="34" borderId="12" xfId="0" applyFont="1" applyFill="1" applyBorder="1" applyAlignment="1">
      <alignment wrapText="1"/>
    </xf>
    <xf numFmtId="0" fontId="0" fillId="34" borderId="27" xfId="0" applyFill="1" applyBorder="1" applyAlignment="1">
      <alignment wrapText="1"/>
    </xf>
    <xf numFmtId="0" fontId="0" fillId="34" borderId="18" xfId="0" applyFill="1" applyBorder="1" applyAlignment="1">
      <alignment wrapText="1"/>
    </xf>
    <xf numFmtId="0" fontId="8" fillId="33" borderId="12" xfId="0" applyFont="1" applyFill="1" applyBorder="1" applyAlignment="1">
      <alignment wrapText="1"/>
    </xf>
    <xf numFmtId="0" fontId="0" fillId="33" borderId="27" xfId="0" applyFill="1" applyBorder="1" applyAlignment="1">
      <alignment wrapText="1"/>
    </xf>
    <xf numFmtId="0" fontId="0" fillId="33" borderId="18" xfId="0" applyFill="1" applyBorder="1" applyAlignment="1">
      <alignment wrapText="1"/>
    </xf>
    <xf numFmtId="0" fontId="5" fillId="0" borderId="10" xfId="0" applyFont="1" applyFill="1" applyBorder="1" applyAlignment="1">
      <alignment vertical="top" wrapText="1"/>
    </xf>
    <xf numFmtId="0" fontId="5" fillId="0" borderId="10" xfId="0" applyFont="1" applyBorder="1" applyAlignment="1">
      <alignment vertical="top" wrapText="1"/>
    </xf>
    <xf numFmtId="0" fontId="8" fillId="33" borderId="27" xfId="0" applyFont="1" applyFill="1" applyBorder="1" applyAlignment="1">
      <alignment wrapText="1"/>
    </xf>
    <xf numFmtId="0" fontId="8" fillId="24" borderId="16" xfId="0" applyFont="1" applyFill="1" applyBorder="1" applyAlignment="1">
      <alignment wrapText="1"/>
    </xf>
    <xf numFmtId="0" fontId="8" fillId="24" borderId="21" xfId="0" applyFont="1" applyFill="1" applyBorder="1" applyAlignment="1">
      <alignment wrapText="1"/>
    </xf>
    <xf numFmtId="0" fontId="8" fillId="24" borderId="17" xfId="0" applyFont="1" applyFill="1" applyBorder="1" applyAlignment="1">
      <alignment wrapText="1"/>
    </xf>
    <xf numFmtId="0" fontId="5" fillId="35" borderId="16" xfId="0" applyFont="1" applyFill="1" applyBorder="1" applyAlignment="1">
      <alignment vertical="top" wrapText="1"/>
    </xf>
    <xf numFmtId="0" fontId="5" fillId="0" borderId="21" xfId="0" applyFont="1" applyBorder="1" applyAlignment="1">
      <alignment vertical="top" wrapText="1"/>
    </xf>
    <xf numFmtId="0" fontId="5" fillId="0" borderId="17" xfId="0" applyFont="1" applyBorder="1" applyAlignment="1">
      <alignment vertical="top" wrapText="1"/>
    </xf>
    <xf numFmtId="0" fontId="24" fillId="26" borderId="25" xfId="0" applyFont="1" applyFill="1" applyBorder="1" applyAlignment="1">
      <alignment horizontal="left" wrapText="1"/>
    </xf>
    <xf numFmtId="0" fontId="24" fillId="26" borderId="32" xfId="0" applyFont="1" applyFill="1" applyBorder="1" applyAlignment="1">
      <alignment horizontal="left" wrapText="1"/>
    </xf>
    <xf numFmtId="0" fontId="8" fillId="39" borderId="25" xfId="0" applyFont="1" applyFill="1" applyBorder="1" applyAlignment="1">
      <alignment horizontal="left" wrapText="1"/>
    </xf>
    <xf numFmtId="0" fontId="8" fillId="39" borderId="19" xfId="0" applyFont="1" applyFill="1" applyBorder="1" applyAlignment="1">
      <alignment horizontal="left" wrapText="1"/>
    </xf>
    <xf numFmtId="0" fontId="8" fillId="39" borderId="32" xfId="0" applyFont="1" applyFill="1" applyBorder="1" applyAlignment="1">
      <alignment horizontal="left" wrapText="1"/>
    </xf>
    <xf numFmtId="0" fontId="8" fillId="39" borderId="12" xfId="0" applyFont="1" applyFill="1" applyBorder="1" applyAlignment="1">
      <alignment horizontal="left" wrapText="1"/>
    </xf>
    <xf numFmtId="0" fontId="8" fillId="39" borderId="27" xfId="0" applyFont="1" applyFill="1" applyBorder="1" applyAlignment="1">
      <alignment horizontal="left" wrapText="1"/>
    </xf>
    <xf numFmtId="0" fontId="8" fillId="39" borderId="18" xfId="0" applyFont="1" applyFill="1" applyBorder="1" applyAlignment="1">
      <alignment horizontal="left" wrapText="1"/>
    </xf>
    <xf numFmtId="0" fontId="14" fillId="25" borderId="16" xfId="0" applyFont="1" applyFill="1" applyBorder="1" applyAlignment="1">
      <alignment horizontal="left" wrapText="1"/>
    </xf>
    <xf numFmtId="0" fontId="0" fillId="0" borderId="21" xfId="0" applyBorder="1" applyAlignment="1">
      <alignment horizontal="left" wrapText="1"/>
    </xf>
    <xf numFmtId="0" fontId="0" fillId="0" borderId="17" xfId="0" applyBorder="1" applyAlignment="1">
      <alignment horizontal="left" wrapText="1"/>
    </xf>
    <xf numFmtId="0" fontId="5" fillId="36" borderId="12" xfId="0" applyFont="1" applyFill="1" applyBorder="1" applyAlignment="1">
      <alignment horizontal="left" wrapText="1"/>
    </xf>
    <xf numFmtId="0" fontId="5" fillId="36" borderId="18" xfId="0" applyFont="1" applyFill="1" applyBorder="1" applyAlignment="1">
      <alignment horizontal="left" wrapText="1"/>
    </xf>
    <xf numFmtId="0" fontId="5" fillId="0" borderId="12" xfId="0" applyFont="1" applyFill="1" applyBorder="1" applyAlignment="1">
      <alignment horizontal="left" wrapText="1"/>
    </xf>
    <xf numFmtId="0" fontId="5" fillId="0" borderId="18" xfId="0" applyFont="1" applyFill="1" applyBorder="1" applyAlignment="1">
      <alignment horizontal="left" wrapText="1"/>
    </xf>
    <xf numFmtId="0" fontId="5" fillId="47" borderId="12" xfId="0" applyFont="1" applyFill="1" applyBorder="1" applyAlignment="1">
      <alignment horizontal="left" wrapText="1"/>
    </xf>
    <xf numFmtId="0" fontId="5" fillId="47" borderId="18" xfId="0" applyFont="1" applyFill="1" applyBorder="1" applyAlignment="1">
      <alignment horizontal="left" wrapText="1"/>
    </xf>
    <xf numFmtId="0" fontId="20" fillId="25" borderId="16" xfId="0" applyFont="1" applyFill="1" applyBorder="1" applyAlignment="1">
      <alignment horizontal="left" wrapText="1" shrinkToFit="1"/>
    </xf>
    <xf numFmtId="0" fontId="20" fillId="25" borderId="21" xfId="0" applyFont="1" applyFill="1" applyBorder="1" applyAlignment="1">
      <alignment horizontal="left" wrapText="1" shrinkToFit="1"/>
    </xf>
    <xf numFmtId="0" fontId="20" fillId="25" borderId="17" xfId="0" applyFont="1" applyFill="1" applyBorder="1" applyAlignment="1">
      <alignment horizontal="left" wrapText="1" shrinkToFit="1"/>
    </xf>
    <xf numFmtId="0" fontId="5" fillId="35" borderId="12" xfId="0" applyFont="1" applyFill="1" applyBorder="1" applyAlignment="1">
      <alignment horizontal="left" wrapText="1"/>
    </xf>
    <xf numFmtId="0" fontId="5" fillId="35" borderId="27" xfId="0" applyFont="1" applyFill="1" applyBorder="1" applyAlignment="1">
      <alignment horizontal="left" wrapText="1"/>
    </xf>
    <xf numFmtId="0" fontId="5" fillId="35" borderId="18" xfId="0" applyFont="1" applyFill="1" applyBorder="1" applyAlignment="1">
      <alignment horizontal="left" wrapText="1"/>
    </xf>
    <xf numFmtId="0" fontId="5" fillId="47" borderId="27" xfId="0" applyFont="1" applyFill="1" applyBorder="1" applyAlignment="1">
      <alignment horizontal="left" wrapText="1"/>
    </xf>
    <xf numFmtId="0" fontId="24" fillId="24" borderId="25" xfId="0" applyFont="1" applyFill="1" applyBorder="1" applyAlignment="1">
      <alignment horizontal="left" wrapText="1"/>
    </xf>
    <xf numFmtId="0" fontId="24" fillId="24" borderId="32" xfId="0" applyFont="1" applyFill="1" applyBorder="1" applyAlignment="1">
      <alignment horizontal="left" wrapText="1"/>
    </xf>
    <xf numFmtId="0" fontId="8" fillId="39" borderId="89" xfId="0" applyFont="1" applyFill="1" applyBorder="1" applyAlignment="1">
      <alignment horizontal="left" wrapText="1"/>
    </xf>
    <xf numFmtId="0" fontId="8" fillId="39" borderId="90" xfId="0" applyFont="1" applyFill="1" applyBorder="1" applyAlignment="1">
      <alignment horizontal="left" wrapText="1"/>
    </xf>
    <xf numFmtId="0" fontId="8" fillId="39" borderId="91" xfId="0" applyFont="1" applyFill="1" applyBorder="1" applyAlignment="1">
      <alignment horizontal="left" wrapText="1"/>
    </xf>
    <xf numFmtId="0" fontId="5" fillId="25" borderId="16" xfId="0" applyFont="1" applyFill="1" applyBorder="1" applyAlignment="1">
      <alignment wrapText="1"/>
    </xf>
    <xf numFmtId="0" fontId="5" fillId="25" borderId="21" xfId="0" applyFont="1" applyFill="1" applyBorder="1" applyAlignment="1">
      <alignment wrapText="1"/>
    </xf>
    <xf numFmtId="0" fontId="5" fillId="38" borderId="17" xfId="0" applyFont="1" applyFill="1" applyBorder="1" applyAlignment="1">
      <alignment wrapText="1"/>
    </xf>
    <xf numFmtId="0" fontId="8" fillId="36" borderId="12" xfId="0" applyFont="1" applyFill="1" applyBorder="1" applyAlignment="1">
      <alignment horizontal="left" wrapText="1"/>
    </xf>
    <xf numFmtId="0" fontId="8" fillId="36" borderId="27" xfId="0" applyFont="1" applyFill="1" applyBorder="1" applyAlignment="1">
      <alignment horizontal="left" wrapText="1"/>
    </xf>
    <xf numFmtId="0" fontId="8" fillId="36" borderId="18" xfId="0" applyFont="1" applyFill="1" applyBorder="1" applyAlignment="1">
      <alignment horizontal="left" wrapText="1"/>
    </xf>
    <xf numFmtId="0" fontId="8" fillId="27" borderId="89" xfId="0" applyFont="1" applyFill="1" applyBorder="1" applyAlignment="1">
      <alignment horizontal="left" wrapText="1"/>
    </xf>
    <xf numFmtId="0" fontId="8" fillId="27" borderId="90" xfId="0" applyFont="1" applyFill="1" applyBorder="1" applyAlignment="1">
      <alignment horizontal="left" wrapText="1"/>
    </xf>
    <xf numFmtId="0" fontId="0" fillId="0" borderId="27" xfId="0" applyBorder="1" applyAlignment="1">
      <alignment horizontal="left" wrapText="1"/>
    </xf>
    <xf numFmtId="0" fontId="0" fillId="0" borderId="18" xfId="0" applyBorder="1" applyAlignment="1">
      <alignment horizontal="left" wrapText="1"/>
    </xf>
    <xf numFmtId="0" fontId="8" fillId="39" borderId="31" xfId="0" applyFont="1" applyFill="1" applyBorder="1" applyAlignment="1">
      <alignment wrapText="1"/>
    </xf>
    <xf numFmtId="0" fontId="8" fillId="39" borderId="0" xfId="0" applyFont="1" applyFill="1" applyBorder="1" applyAlignment="1">
      <alignment wrapText="1"/>
    </xf>
    <xf numFmtId="0" fontId="0" fillId="39" borderId="0" xfId="0" applyFill="1" applyAlignment="1"/>
    <xf numFmtId="0" fontId="24" fillId="27" borderId="27" xfId="0" applyFont="1" applyFill="1" applyBorder="1" applyAlignment="1">
      <alignment horizontal="center" wrapText="1"/>
    </xf>
    <xf numFmtId="0" fontId="24" fillId="27" borderId="18" xfId="0" applyFont="1" applyFill="1" applyBorder="1" applyAlignment="1">
      <alignment horizontal="center" wrapText="1"/>
    </xf>
    <xf numFmtId="0" fontId="26" fillId="45" borderId="12" xfId="0" applyFont="1" applyFill="1" applyBorder="1" applyAlignment="1">
      <alignment horizontal="left" wrapText="1"/>
    </xf>
    <xf numFmtId="0" fontId="26" fillId="45" borderId="18" xfId="0" applyFont="1" applyFill="1" applyBorder="1" applyAlignment="1">
      <alignment horizontal="left" wrapText="1"/>
    </xf>
    <xf numFmtId="0" fontId="8" fillId="26" borderId="12" xfId="0" applyFont="1" applyFill="1" applyBorder="1" applyAlignment="1">
      <alignment horizontal="left" vertical="center" wrapText="1"/>
    </xf>
    <xf numFmtId="0" fontId="8" fillId="26" borderId="27" xfId="0" applyFont="1" applyFill="1" applyBorder="1" applyAlignment="1">
      <alignment horizontal="left" vertical="center" wrapText="1"/>
    </xf>
    <xf numFmtId="0" fontId="8" fillId="24" borderId="12" xfId="0" applyFont="1" applyFill="1" applyBorder="1" applyAlignment="1">
      <alignment horizontal="left" wrapText="1"/>
    </xf>
    <xf numFmtId="0" fontId="8" fillId="24" borderId="27" xfId="0" applyFont="1" applyFill="1" applyBorder="1" applyAlignment="1">
      <alignment horizontal="left" wrapText="1"/>
    </xf>
    <xf numFmtId="0" fontId="8" fillId="24" borderId="18" xfId="0" applyFont="1" applyFill="1" applyBorder="1" applyAlignment="1">
      <alignment horizontal="left" wrapText="1"/>
    </xf>
    <xf numFmtId="0" fontId="24" fillId="26" borderId="10" xfId="0" applyFont="1" applyFill="1" applyBorder="1" applyAlignment="1">
      <alignment horizontal="center" wrapText="1"/>
    </xf>
    <xf numFmtId="0" fontId="24" fillId="26" borderId="10" xfId="0" applyFont="1" applyFill="1" applyBorder="1" applyAlignment="1">
      <alignment wrapText="1"/>
    </xf>
    <xf numFmtId="14" fontId="24" fillId="0" borderId="20" xfId="43" applyNumberFormat="1" applyFont="1" applyBorder="1" applyAlignment="1" applyProtection="1">
      <alignment horizontal="left" wrapText="1"/>
      <protection locked="0"/>
    </xf>
    <xf numFmtId="0" fontId="23" fillId="0" borderId="19" xfId="43" applyFont="1" applyBorder="1" applyAlignment="1" applyProtection="1">
      <alignment horizontal="left" vertical="top" wrapText="1"/>
      <protection locked="0"/>
    </xf>
    <xf numFmtId="0" fontId="14" fillId="0" borderId="0" xfId="43" applyFont="1" applyAlignment="1" applyProtection="1">
      <alignment horizontal="center" vertical="top" wrapText="1"/>
      <protection locked="0"/>
    </xf>
    <xf numFmtId="0" fontId="14" fillId="0" borderId="0" xfId="43" applyFont="1" applyAlignment="1" applyProtection="1">
      <alignment horizontal="center" vertical="top"/>
      <protection locked="0"/>
    </xf>
    <xf numFmtId="0" fontId="23" fillId="0" borderId="24" xfId="43" applyFont="1" applyFill="1" applyBorder="1" applyAlignment="1" applyProtection="1">
      <alignment horizontal="left" vertical="top" wrapText="1"/>
      <protection locked="0"/>
    </xf>
    <xf numFmtId="0" fontId="5" fillId="0" borderId="0" xfId="0" applyFont="1" applyAlignment="1" applyProtection="1">
      <alignment horizontal="left" wrapText="1"/>
      <protection locked="0"/>
    </xf>
    <xf numFmtId="0" fontId="23" fillId="0" borderId="23" xfId="43" applyFont="1" applyFill="1" applyBorder="1" applyAlignment="1" applyProtection="1">
      <alignment horizontal="left" vertical="top" wrapText="1"/>
      <protection locked="0"/>
    </xf>
    <xf numFmtId="0" fontId="5" fillId="0" borderId="26" xfId="0" applyFont="1" applyBorder="1" applyAlignment="1" applyProtection="1">
      <alignment horizontal="left" vertical="top" wrapText="1"/>
      <protection locked="0"/>
    </xf>
    <xf numFmtId="0" fontId="23" fillId="0" borderId="0" xfId="43"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24" fillId="0" borderId="16" xfId="43" applyFont="1" applyBorder="1" applyAlignment="1" applyProtection="1">
      <alignment horizontal="left" vertical="top" wrapText="1"/>
      <protection locked="0"/>
    </xf>
    <xf numFmtId="0" fontId="24" fillId="0" borderId="21" xfId="43" applyFont="1" applyBorder="1" applyAlignment="1" applyProtection="1">
      <alignment horizontal="left" vertical="top" wrapText="1"/>
      <protection locked="0"/>
    </xf>
    <xf numFmtId="0" fontId="23" fillId="0" borderId="0" xfId="43" applyFont="1" applyBorder="1" applyAlignment="1">
      <alignment horizontal="right" vertical="top" wrapText="1"/>
    </xf>
    <xf numFmtId="0" fontId="23" fillId="0" borderId="24" xfId="43" applyFont="1" applyBorder="1" applyAlignment="1">
      <alignment horizontal="right" vertical="top" wrapText="1"/>
    </xf>
    <xf numFmtId="0" fontId="129" fillId="0" borderId="0" xfId="39" applyFont="1" applyFill="1" applyBorder="1" applyAlignment="1">
      <alignment horizontal="left" wrapText="1"/>
    </xf>
    <xf numFmtId="0" fontId="14" fillId="0" borderId="0" xfId="43" applyFont="1" applyAlignment="1">
      <alignment horizontal="center" vertical="top" wrapText="1"/>
    </xf>
    <xf numFmtId="0" fontId="127" fillId="0" borderId="0" xfId="39" applyFont="1" applyFill="1" applyBorder="1" applyAlignment="1">
      <alignment horizontal="left" wrapText="1"/>
    </xf>
    <xf numFmtId="0" fontId="6" fillId="0" borderId="12" xfId="43" applyFont="1" applyBorder="1" applyAlignment="1">
      <alignment horizontal="center" vertical="center" wrapText="1"/>
    </xf>
    <xf numFmtId="0" fontId="6" fillId="0" borderId="27" xfId="43" applyFont="1" applyBorder="1" applyAlignment="1">
      <alignment horizontal="center" vertical="center" wrapText="1"/>
    </xf>
    <xf numFmtId="0" fontId="6" fillId="0" borderId="18" xfId="43" applyFont="1" applyBorder="1" applyAlignment="1">
      <alignment horizontal="center" vertical="center" wrapText="1"/>
    </xf>
    <xf numFmtId="0" fontId="23" fillId="0" borderId="0" xfId="39" applyFont="1" applyFill="1" applyAlignment="1">
      <alignment horizontal="left" vertical="top" wrapText="1"/>
    </xf>
    <xf numFmtId="0" fontId="24" fillId="0" borderId="0" xfId="43" applyFont="1" applyBorder="1" applyAlignment="1">
      <alignment horizontal="left" vertical="top" wrapText="1"/>
    </xf>
    <xf numFmtId="0" fontId="23" fillId="0" borderId="0" xfId="43" applyFont="1" applyBorder="1" applyAlignment="1">
      <alignment horizontal="left" vertical="top" wrapText="1"/>
    </xf>
    <xf numFmtId="0" fontId="5" fillId="0" borderId="0" xfId="39" applyFont="1" applyAlignment="1">
      <alignment wrapText="1"/>
    </xf>
    <xf numFmtId="0" fontId="23" fillId="0" borderId="0" xfId="43" applyFont="1" applyBorder="1" applyAlignment="1">
      <alignment vertical="top" wrapText="1"/>
    </xf>
    <xf numFmtId="0" fontId="23" fillId="0" borderId="0" xfId="43" applyFont="1" applyFill="1" applyBorder="1" applyAlignment="1">
      <alignment horizontal="left" vertical="top" wrapText="1"/>
    </xf>
    <xf numFmtId="0" fontId="23" fillId="0" borderId="0" xfId="39" applyFont="1" applyFill="1" applyBorder="1" applyAlignment="1">
      <alignment horizontal="left" wrapText="1"/>
    </xf>
    <xf numFmtId="0" fontId="23" fillId="0" borderId="0" xfId="39" applyFont="1" applyAlignment="1">
      <alignment wrapText="1"/>
    </xf>
    <xf numFmtId="0" fontId="24" fillId="0" borderId="20" xfId="43" applyFont="1" applyBorder="1" applyAlignment="1">
      <alignment horizontal="left" vertical="center" wrapText="1"/>
    </xf>
    <xf numFmtId="14" fontId="23" fillId="0" borderId="0" xfId="43" applyNumberFormat="1" applyFont="1" applyBorder="1" applyAlignment="1">
      <alignment horizontal="left" vertical="top" wrapText="1"/>
    </xf>
    <xf numFmtId="0" fontId="23" fillId="0" borderId="0" xfId="43" applyFont="1" applyBorder="1" applyAlignment="1">
      <alignment horizontal="center" vertical="top" wrapText="1"/>
    </xf>
    <xf numFmtId="0" fontId="24" fillId="0" borderId="0" xfId="39" applyFont="1" applyAlignment="1">
      <alignment vertical="top" wrapText="1"/>
    </xf>
    <xf numFmtId="0" fontId="24" fillId="0" borderId="0" xfId="39" applyFont="1" applyFill="1" applyBorder="1" applyAlignment="1">
      <alignment horizontal="left" wrapText="1"/>
    </xf>
    <xf numFmtId="0" fontId="24" fillId="0" borderId="0" xfId="39" applyFont="1" applyAlignment="1">
      <alignment horizontal="left" wrapText="1"/>
    </xf>
    <xf numFmtId="0" fontId="6" fillId="0" borderId="20" xfId="43" applyFont="1" applyFill="1" applyBorder="1" applyAlignment="1">
      <alignment horizontal="center" vertical="center" wrapText="1"/>
    </xf>
    <xf numFmtId="0" fontId="23" fillId="0" borderId="0" xfId="0" applyFont="1" applyBorder="1" applyAlignment="1">
      <alignment wrapText="1"/>
    </xf>
    <xf numFmtId="0" fontId="5" fillId="0" borderId="24" xfId="0" applyFont="1" applyBorder="1" applyAlignment="1"/>
    <xf numFmtId="0" fontId="23" fillId="0" borderId="0" xfId="43" applyFont="1" applyBorder="1" applyAlignment="1">
      <alignment horizontal="left" vertical="top"/>
    </xf>
    <xf numFmtId="0" fontId="5" fillId="0" borderId="20" xfId="43" applyFont="1" applyFill="1" applyBorder="1" applyAlignment="1">
      <alignment horizontal="center" wrapText="1"/>
    </xf>
    <xf numFmtId="0" fontId="5" fillId="0" borderId="20" xfId="0" applyFont="1" applyBorder="1" applyAlignment="1"/>
    <xf numFmtId="0" fontId="24" fillId="0" borderId="0" xfId="43" applyFont="1" applyBorder="1" applyAlignment="1">
      <alignment horizontal="left" vertical="top"/>
    </xf>
    <xf numFmtId="0" fontId="23" fillId="0" borderId="31" xfId="0" applyFont="1" applyFill="1" applyBorder="1" applyAlignment="1">
      <alignment horizontal="left" vertical="top" wrapText="1"/>
    </xf>
    <xf numFmtId="0" fontId="23" fillId="0" borderId="0" xfId="0" applyFont="1" applyBorder="1" applyAlignment="1">
      <alignment horizontal="left" vertical="top" wrapText="1"/>
    </xf>
    <xf numFmtId="0" fontId="23" fillId="0" borderId="0" xfId="0" applyFont="1" applyFill="1" applyBorder="1" applyAlignment="1">
      <alignment horizontal="left" vertical="top" wrapText="1"/>
    </xf>
    <xf numFmtId="0" fontId="5" fillId="0" borderId="0" xfId="0" applyFont="1" applyBorder="1" applyAlignment="1"/>
    <xf numFmtId="14" fontId="23" fillId="0" borderId="0" xfId="43" applyNumberFormat="1" applyFont="1" applyBorder="1" applyAlignment="1">
      <alignment horizontal="left" vertical="top"/>
    </xf>
    <xf numFmtId="14" fontId="23" fillId="0" borderId="0" xfId="0" applyNumberFormat="1" applyFont="1" applyBorder="1" applyAlignment="1">
      <alignment horizontal="left" vertical="top"/>
    </xf>
    <xf numFmtId="0" fontId="5" fillId="0" borderId="24" xfId="0" applyFont="1" applyBorder="1" applyAlignment="1">
      <alignment wrapText="1"/>
    </xf>
    <xf numFmtId="0" fontId="23" fillId="0" borderId="10" xfId="43" applyFont="1" applyFill="1" applyBorder="1" applyAlignment="1">
      <alignment horizontal="left" vertical="top" wrapText="1"/>
    </xf>
    <xf numFmtId="0" fontId="23" fillId="0" borderId="10" xfId="0" applyFont="1" applyBorder="1" applyAlignment="1"/>
    <xf numFmtId="0" fontId="98" fillId="0" borderId="0" xfId="0" applyFont="1" applyFill="1" applyAlignment="1">
      <alignment vertical="top" wrapText="1"/>
    </xf>
    <xf numFmtId="0" fontId="9" fillId="0" borderId="0" xfId="0" applyFont="1" applyFill="1" applyAlignment="1">
      <alignment wrapText="1"/>
    </xf>
    <xf numFmtId="0" fontId="9" fillId="0" borderId="24" xfId="0" applyFont="1" applyFill="1" applyBorder="1" applyAlignment="1">
      <alignment wrapText="1"/>
    </xf>
    <xf numFmtId="0" fontId="24" fillId="0" borderId="31" xfId="43" applyFont="1" applyFill="1" applyBorder="1" applyAlignment="1">
      <alignment vertical="top" wrapText="1"/>
    </xf>
    <xf numFmtId="0" fontId="24" fillId="0" borderId="0" xfId="0" applyFont="1" applyFill="1" applyAlignment="1"/>
    <xf numFmtId="0" fontId="23" fillId="0" borderId="31" xfId="43" applyFont="1" applyBorder="1" applyAlignment="1">
      <alignment horizontal="left" vertical="top" wrapText="1"/>
    </xf>
    <xf numFmtId="0" fontId="24" fillId="0" borderId="0" xfId="0" applyFont="1" applyFill="1" applyBorder="1" applyAlignment="1">
      <alignment horizontal="left" wrapText="1"/>
    </xf>
    <xf numFmtId="0" fontId="24" fillId="0" borderId="0" xfId="0" applyFont="1" applyBorder="1" applyAlignment="1">
      <alignment horizontal="left" wrapText="1"/>
    </xf>
    <xf numFmtId="0" fontId="24" fillId="0" borderId="10" xfId="43" applyFont="1" applyFill="1" applyBorder="1" applyAlignment="1">
      <alignment horizontal="center" vertical="center"/>
    </xf>
    <xf numFmtId="0" fontId="23" fillId="0" borderId="0" xfId="0" applyFont="1" applyFill="1" applyBorder="1" applyAlignment="1">
      <alignment horizontal="left" wrapText="1"/>
    </xf>
    <xf numFmtId="0" fontId="23" fillId="0" borderId="0" xfId="0" applyFont="1" applyAlignment="1">
      <alignment wrapText="1"/>
    </xf>
    <xf numFmtId="0" fontId="14" fillId="0" borderId="0" xfId="43" applyFont="1" applyBorder="1" applyAlignment="1">
      <alignment horizontal="center" vertical="top" wrapText="1"/>
    </xf>
    <xf numFmtId="0" fontId="14" fillId="0" borderId="31" xfId="43" applyFont="1" applyBorder="1" applyAlignment="1">
      <alignment horizontal="center" vertical="top"/>
    </xf>
    <xf numFmtId="0" fontId="14" fillId="0" borderId="0" xfId="43" applyFont="1" applyBorder="1" applyAlignment="1">
      <alignment horizontal="center" vertical="top"/>
    </xf>
    <xf numFmtId="0" fontId="14" fillId="0" borderId="24" xfId="43" applyFont="1" applyBorder="1" applyAlignment="1">
      <alignment horizontal="center" vertical="top"/>
    </xf>
    <xf numFmtId="14" fontId="23" fillId="0" borderId="10" xfId="43" applyNumberFormat="1" applyFont="1" applyFill="1" applyBorder="1" applyAlignment="1">
      <alignment horizontal="left" vertical="top"/>
    </xf>
    <xf numFmtId="0" fontId="23" fillId="0" borderId="0" xfId="43" applyFont="1" applyBorder="1" applyAlignment="1">
      <alignment horizontal="right" vertical="top"/>
    </xf>
    <xf numFmtId="0" fontId="14" fillId="0" borderId="19" xfId="0" applyFont="1" applyFill="1" applyBorder="1" applyAlignment="1">
      <alignment horizontal="center"/>
    </xf>
    <xf numFmtId="0" fontId="14" fillId="0" borderId="23" xfId="43" applyFont="1" applyBorder="1" applyAlignment="1">
      <alignment horizontal="center" vertical="top" wrapText="1"/>
    </xf>
    <xf numFmtId="0" fontId="14" fillId="0" borderId="20" xfId="43" applyFont="1" applyBorder="1" applyAlignment="1">
      <alignment horizontal="center" vertical="top"/>
    </xf>
    <xf numFmtId="0" fontId="14" fillId="0" borderId="26" xfId="43" applyFont="1" applyBorder="1" applyAlignment="1">
      <alignment horizontal="center" vertical="top"/>
    </xf>
    <xf numFmtId="0" fontId="5" fillId="0" borderId="0" xfId="0" applyFont="1" applyAlignment="1">
      <alignment wrapText="1"/>
    </xf>
    <xf numFmtId="0" fontId="0" fillId="0" borderId="0" xfId="0" applyAlignment="1">
      <alignment wrapText="1"/>
    </xf>
    <xf numFmtId="0" fontId="7" fillId="0" borderId="0" xfId="43" applyFont="1" applyFill="1" applyAlignment="1">
      <alignment horizontal="left" vertical="top"/>
    </xf>
    <xf numFmtId="0" fontId="25" fillId="39" borderId="57" xfId="43" applyFont="1" applyFill="1" applyBorder="1" applyAlignment="1">
      <alignment horizontal="left" vertical="top" wrapText="1"/>
    </xf>
    <xf numFmtId="0" fontId="26" fillId="39" borderId="57" xfId="43" applyFont="1" applyFill="1" applyBorder="1" applyAlignment="1">
      <alignment horizontal="left" vertical="top"/>
    </xf>
    <xf numFmtId="0" fontId="8" fillId="0" borderId="71" xfId="0" applyFont="1" applyBorder="1" applyAlignment="1">
      <alignment wrapText="1"/>
    </xf>
    <xf numFmtId="0" fontId="140" fillId="0" borderId="71" xfId="0" applyFont="1" applyBorder="1" applyAlignment="1">
      <alignment wrapText="1"/>
    </xf>
    <xf numFmtId="0" fontId="140" fillId="0" borderId="28" xfId="0" applyFont="1" applyBorder="1" applyAlignment="1">
      <alignment wrapText="1"/>
    </xf>
    <xf numFmtId="0" fontId="5" fillId="24" borderId="10" xfId="43" applyFont="1" applyFill="1" applyBorder="1" applyAlignment="1">
      <alignment horizontal="center" vertical="top" wrapText="1"/>
    </xf>
    <xf numFmtId="0" fontId="5" fillId="0" borderId="31" xfId="0" applyFont="1" applyBorder="1" applyAlignment="1">
      <alignment wrapText="1"/>
    </xf>
    <xf numFmtId="0" fontId="109" fillId="40" borderId="12" xfId="0" applyFont="1" applyFill="1" applyBorder="1" applyAlignment="1">
      <alignment horizontal="left"/>
    </xf>
    <xf numFmtId="0" fontId="109" fillId="40" borderId="18" xfId="0" applyFont="1" applyFill="1" applyBorder="1" applyAlignment="1">
      <alignment horizontal="left"/>
    </xf>
    <xf numFmtId="0" fontId="109" fillId="40" borderId="12" xfId="0" applyFont="1" applyFill="1" applyBorder="1" applyAlignment="1">
      <alignment horizontal="left" wrapText="1"/>
    </xf>
    <xf numFmtId="0" fontId="109" fillId="40" borderId="18" xfId="0" applyFont="1" applyFill="1" applyBorder="1" applyAlignment="1">
      <alignment horizontal="left" wrapText="1"/>
    </xf>
    <xf numFmtId="14" fontId="8" fillId="0" borderId="12" xfId="0" applyNumberFormat="1" applyFont="1" applyFill="1" applyBorder="1" applyAlignment="1">
      <alignment horizontal="left" wrapText="1"/>
    </xf>
    <xf numFmtId="14" fontId="8" fillId="0" borderId="27" xfId="0" applyNumberFormat="1" applyFont="1" applyFill="1" applyBorder="1" applyAlignment="1">
      <alignment horizontal="left" wrapText="1"/>
    </xf>
    <xf numFmtId="14" fontId="8" fillId="0" borderId="18" xfId="0" applyNumberFormat="1" applyFont="1" applyFill="1" applyBorder="1" applyAlignment="1">
      <alignment horizontal="left" wrapText="1"/>
    </xf>
    <xf numFmtId="0" fontId="8" fillId="0" borderId="12" xfId="0" applyFont="1" applyFill="1" applyBorder="1" applyAlignment="1">
      <alignment horizontal="left" wrapText="1"/>
    </xf>
    <xf numFmtId="0" fontId="8" fillId="0" borderId="27" xfId="0" applyFont="1" applyFill="1" applyBorder="1" applyAlignment="1">
      <alignment horizontal="left" wrapText="1"/>
    </xf>
    <xf numFmtId="0" fontId="8" fillId="0" borderId="18" xfId="0" applyFont="1" applyFill="1" applyBorder="1" applyAlignment="1">
      <alignment horizontal="left" wrapText="1"/>
    </xf>
    <xf numFmtId="0" fontId="5" fillId="53" borderId="10" xfId="0" applyFont="1" applyFill="1" applyBorder="1" applyAlignment="1">
      <alignment horizontal="left" vertical="top" wrapText="1"/>
    </xf>
    <xf numFmtId="0" fontId="141" fillId="40" borderId="10" xfId="0" applyFont="1" applyFill="1" applyBorder="1" applyAlignment="1">
      <alignment horizontal="left" wrapText="1"/>
    </xf>
    <xf numFmtId="0" fontId="8" fillId="0" borderId="12" xfId="0" applyFont="1" applyFill="1" applyBorder="1" applyAlignment="1">
      <alignment wrapText="1"/>
    </xf>
    <xf numFmtId="0" fontId="8" fillId="0" borderId="27" xfId="0" applyFont="1" applyFill="1" applyBorder="1" applyAlignment="1">
      <alignment wrapText="1"/>
    </xf>
    <xf numFmtId="0" fontId="8" fillId="0" borderId="18" xfId="0" applyFont="1" applyFill="1" applyBorder="1" applyAlignment="1">
      <alignment wrapText="1"/>
    </xf>
    <xf numFmtId="0" fontId="5" fillId="53" borderId="32" xfId="0" applyFont="1" applyFill="1" applyBorder="1" applyAlignment="1">
      <alignment horizontal="left" vertical="top" wrapText="1"/>
    </xf>
    <xf numFmtId="0" fontId="5" fillId="53" borderId="24" xfId="0" applyFont="1" applyFill="1" applyBorder="1" applyAlignment="1">
      <alignment horizontal="left" vertical="top" wrapText="1"/>
    </xf>
    <xf numFmtId="0" fontId="5" fillId="53" borderId="26" xfId="0" applyFont="1" applyFill="1" applyBorder="1" applyAlignment="1">
      <alignment horizontal="left" vertical="top" wrapText="1"/>
    </xf>
    <xf numFmtId="0" fontId="6" fillId="0" borderId="0" xfId="0" applyFont="1" applyBorder="1" applyAlignment="1">
      <alignment horizontal="center" vertical="center" wrapText="1"/>
    </xf>
    <xf numFmtId="0" fontId="24" fillId="24" borderId="10" xfId="0" applyFont="1" applyFill="1" applyBorder="1" applyAlignment="1">
      <alignment horizontal="left" vertical="center" wrapText="1"/>
    </xf>
    <xf numFmtId="0" fontId="6" fillId="53" borderId="1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33" fillId="0" borderId="0" xfId="0" applyFont="1" applyBorder="1" applyAlignment="1">
      <alignment horizontal="center" wrapText="1"/>
    </xf>
    <xf numFmtId="0" fontId="8" fillId="0" borderId="0" xfId="0" applyFont="1" applyFill="1" applyBorder="1" applyAlignment="1">
      <alignment horizontal="left" wrapText="1"/>
    </xf>
    <xf numFmtId="0" fontId="9" fillId="36" borderId="10" xfId="0" applyFont="1" applyFill="1" applyBorder="1" applyAlignment="1">
      <alignment horizontal="center" vertical="center" wrapText="1"/>
    </xf>
    <xf numFmtId="0" fontId="5" fillId="36" borderId="10" xfId="0" applyFont="1" applyFill="1" applyBorder="1" applyAlignment="1">
      <alignment horizontal="left" wrapText="1"/>
    </xf>
    <xf numFmtId="0" fontId="9" fillId="40" borderId="12" xfId="0" applyFont="1" applyFill="1" applyBorder="1" applyAlignment="1">
      <alignment horizontal="left" wrapText="1"/>
    </xf>
    <xf numFmtId="0" fontId="9" fillId="40" borderId="27" xfId="0" applyFont="1" applyFill="1" applyBorder="1" applyAlignment="1">
      <alignment horizontal="left" wrapText="1"/>
    </xf>
    <xf numFmtId="0" fontId="9" fillId="40" borderId="18" xfId="0" applyFont="1" applyFill="1" applyBorder="1" applyAlignment="1">
      <alignment horizontal="left" wrapText="1"/>
    </xf>
    <xf numFmtId="0" fontId="8" fillId="24" borderId="10" xfId="0" applyFont="1" applyFill="1" applyBorder="1" applyAlignment="1">
      <alignment horizontal="left" wrapText="1"/>
    </xf>
    <xf numFmtId="0" fontId="18" fillId="0" borderId="17" xfId="0" applyFont="1" applyFill="1" applyBorder="1" applyAlignment="1">
      <alignment horizontal="left" wrapText="1"/>
    </xf>
    <xf numFmtId="0" fontId="9" fillId="35" borderId="10" xfId="0" applyFont="1" applyFill="1" applyBorder="1" applyAlignment="1">
      <alignment horizontal="left" wrapText="1"/>
    </xf>
    <xf numFmtId="0" fontId="9" fillId="40" borderId="10" xfId="0" applyFont="1" applyFill="1" applyBorder="1" applyAlignment="1">
      <alignment horizontal="left" wrapText="1"/>
    </xf>
    <xf numFmtId="0" fontId="9" fillId="0" borderId="10" xfId="0" applyFont="1" applyFill="1" applyBorder="1" applyAlignment="1">
      <alignment horizontal="left" wrapText="1"/>
    </xf>
    <xf numFmtId="0" fontId="17" fillId="35" borderId="27" xfId="0" applyFont="1" applyFill="1" applyBorder="1" applyAlignment="1">
      <alignment horizontal="center" vertical="center" wrapText="1"/>
    </xf>
    <xf numFmtId="0" fontId="17" fillId="35" borderId="18" xfId="0" applyFont="1" applyFill="1" applyBorder="1" applyAlignment="1">
      <alignment horizontal="center" vertical="center" wrapText="1"/>
    </xf>
    <xf numFmtId="0" fontId="17" fillId="24" borderId="12" xfId="0" applyFont="1" applyFill="1" applyBorder="1" applyAlignment="1">
      <alignment horizontal="center" vertical="center" wrapText="1"/>
    </xf>
    <xf numFmtId="0" fontId="17" fillId="24" borderId="27" xfId="0" applyFont="1" applyFill="1" applyBorder="1" applyAlignment="1">
      <alignment horizontal="center" vertical="center" wrapText="1"/>
    </xf>
    <xf numFmtId="0" fontId="17" fillId="24" borderId="18" xfId="0" applyFont="1" applyFill="1" applyBorder="1" applyAlignment="1">
      <alignment horizontal="center" vertical="center" wrapText="1"/>
    </xf>
    <xf numFmtId="0" fontId="5" fillId="0" borderId="12" xfId="0" applyFont="1" applyBorder="1" applyAlignment="1">
      <alignment horizontal="left" vertical="center" wrapText="1"/>
    </xf>
    <xf numFmtId="0" fontId="5" fillId="0" borderId="18" xfId="0" applyFont="1" applyBorder="1" applyAlignment="1">
      <alignment horizontal="left" vertical="center" wrapText="1"/>
    </xf>
    <xf numFmtId="0" fontId="17" fillId="35" borderId="12" xfId="0" applyFont="1" applyFill="1" applyBorder="1" applyAlignment="1">
      <alignment horizontal="center" vertical="center" wrapText="1"/>
    </xf>
    <xf numFmtId="0" fontId="8" fillId="49" borderId="10" xfId="0" applyFont="1" applyFill="1" applyBorder="1" applyAlignment="1">
      <alignment horizontal="center" wrapText="1"/>
    </xf>
    <xf numFmtId="0" fontId="8" fillId="24" borderId="12" xfId="0" applyFont="1" applyFill="1" applyBorder="1" applyAlignment="1">
      <alignment horizontal="left" vertical="center" wrapText="1"/>
    </xf>
    <xf numFmtId="0" fontId="8" fillId="24" borderId="27" xfId="0" applyFont="1" applyFill="1" applyBorder="1" applyAlignment="1">
      <alignment horizontal="left" vertical="center" wrapText="1"/>
    </xf>
    <xf numFmtId="0" fontId="8" fillId="24" borderId="18" xfId="0" applyFont="1" applyFill="1" applyBorder="1" applyAlignment="1">
      <alignment horizontal="left" vertical="center" wrapText="1"/>
    </xf>
    <xf numFmtId="0" fontId="8" fillId="49" borderId="12" xfId="0" applyFont="1" applyFill="1" applyBorder="1" applyAlignment="1">
      <alignment horizontal="left" wrapText="1"/>
    </xf>
    <xf numFmtId="0" fontId="8" fillId="49" borderId="18" xfId="0" applyFont="1" applyFill="1" applyBorder="1" applyAlignment="1">
      <alignment horizontal="left" wrapText="1"/>
    </xf>
    <xf numFmtId="0" fontId="8" fillId="49" borderId="27" xfId="0" applyFont="1" applyFill="1" applyBorder="1" applyAlignment="1">
      <alignment horizontal="left" wrapText="1"/>
    </xf>
    <xf numFmtId="0" fontId="8" fillId="0" borderId="0" xfId="0" applyFont="1" applyAlignment="1">
      <alignment horizontal="left" wrapText="1"/>
    </xf>
    <xf numFmtId="0" fontId="92" fillId="0" borderId="0" xfId="34" applyFont="1" applyAlignment="1" applyProtection="1"/>
    <xf numFmtId="0" fontId="5" fillId="0" borderId="0" xfId="0" applyFont="1" applyAlignment="1"/>
    <xf numFmtId="0" fontId="5" fillId="0" borderId="0" xfId="0" applyFont="1" applyAlignment="1">
      <alignment horizontal="left" wrapText="1"/>
    </xf>
    <xf numFmtId="0" fontId="7" fillId="0" borderId="0" xfId="0" applyFont="1" applyAlignment="1"/>
    <xf numFmtId="0" fontId="23" fillId="0" borderId="0" xfId="0" applyFont="1" applyAlignment="1">
      <alignment horizontal="left" wrapText="1"/>
    </xf>
    <xf numFmtId="0" fontId="71" fillId="0" borderId="54" xfId="0" applyFont="1" applyBorder="1" applyAlignment="1">
      <alignment horizontal="center" vertical="top" wrapText="1"/>
    </xf>
    <xf numFmtId="0" fontId="71" fillId="0" borderId="42" xfId="0" applyFont="1" applyBorder="1" applyAlignment="1">
      <alignment horizontal="center" vertical="top" wrapText="1"/>
    </xf>
    <xf numFmtId="0" fontId="71" fillId="0" borderId="34" xfId="0" applyFont="1" applyBorder="1" applyAlignment="1">
      <alignment horizontal="center" vertical="top" wrapText="1"/>
    </xf>
    <xf numFmtId="0" fontId="71" fillId="0" borderId="51" xfId="0" applyFont="1" applyBorder="1" applyAlignment="1">
      <alignment horizontal="center" vertical="top" wrapText="1"/>
    </xf>
    <xf numFmtId="0" fontId="71" fillId="0" borderId="0" xfId="0" applyFont="1" applyBorder="1" applyAlignment="1">
      <alignment horizontal="center" vertical="top" wrapText="1"/>
    </xf>
    <xf numFmtId="0" fontId="70" fillId="0" borderId="54" xfId="0" applyFont="1" applyBorder="1" applyAlignment="1">
      <alignment horizontal="left" vertical="top" wrapText="1"/>
    </xf>
    <xf numFmtId="0" fontId="70" fillId="0" borderId="42" xfId="0" applyFont="1" applyBorder="1" applyAlignment="1">
      <alignment horizontal="left" vertical="top" wrapText="1"/>
    </xf>
    <xf numFmtId="0" fontId="70" fillId="0" borderId="34" xfId="0" applyFont="1" applyBorder="1" applyAlignment="1">
      <alignment horizontal="left" vertical="top" wrapText="1"/>
    </xf>
    <xf numFmtId="0" fontId="7" fillId="29" borderId="64" xfId="0" applyFont="1" applyFill="1" applyBorder="1" applyAlignment="1">
      <alignment horizontal="center"/>
    </xf>
    <xf numFmtId="0" fontId="7" fillId="29" borderId="72" xfId="0" applyFont="1" applyFill="1" applyBorder="1" applyAlignment="1">
      <alignment horizontal="center"/>
    </xf>
    <xf numFmtId="0" fontId="20" fillId="0" borderId="39" xfId="0" applyFont="1" applyBorder="1" applyAlignment="1">
      <alignment wrapText="1"/>
    </xf>
    <xf numFmtId="0" fontId="20" fillId="0" borderId="38" xfId="0" applyFont="1" applyBorder="1" applyAlignment="1">
      <alignment wrapText="1"/>
    </xf>
    <xf numFmtId="0" fontId="20" fillId="24" borderId="55" xfId="0" applyFont="1" applyFill="1" applyBorder="1" applyAlignment="1">
      <alignment wrapText="1"/>
    </xf>
    <xf numFmtId="0" fontId="20" fillId="24" borderId="63" xfId="0" applyFont="1" applyFill="1" applyBorder="1" applyAlignment="1">
      <alignment wrapText="1"/>
    </xf>
    <xf numFmtId="0" fontId="26" fillId="31" borderId="73" xfId="0" applyFont="1" applyFill="1" applyBorder="1" applyAlignment="1">
      <alignment vertical="top" wrapText="1"/>
    </xf>
    <xf numFmtId="0" fontId="26" fillId="31" borderId="74" xfId="0" applyFont="1" applyFill="1" applyBorder="1" applyAlignment="1">
      <alignment vertical="top" wrapText="1"/>
    </xf>
    <xf numFmtId="0" fontId="26" fillId="31" borderId="75" xfId="0" applyFont="1" applyFill="1" applyBorder="1" applyAlignment="1">
      <alignment vertical="top" wrapText="1"/>
    </xf>
    <xf numFmtId="0" fontId="7" fillId="29" borderId="0" xfId="0" applyFont="1" applyFill="1" applyBorder="1" applyAlignment="1">
      <alignment horizontal="left" vertical="top" wrapText="1"/>
    </xf>
    <xf numFmtId="0" fontId="7" fillId="29" borderId="36" xfId="0" applyFont="1" applyFill="1" applyBorder="1" applyAlignment="1">
      <alignment horizontal="left" vertical="top" wrapText="1"/>
    </xf>
    <xf numFmtId="0" fontId="20" fillId="0" borderId="35" xfId="0" applyFont="1" applyBorder="1" applyAlignment="1">
      <alignment wrapText="1"/>
    </xf>
    <xf numFmtId="0" fontId="20" fillId="24" borderId="51" xfId="0" applyFont="1" applyFill="1" applyBorder="1" applyAlignment="1">
      <alignment wrapText="1"/>
    </xf>
    <xf numFmtId="0" fontId="19" fillId="0" borderId="39" xfId="0" applyFont="1" applyBorder="1" applyAlignment="1">
      <alignment wrapText="1"/>
    </xf>
    <xf numFmtId="0" fontId="19" fillId="0" borderId="38" xfId="0" applyFont="1" applyBorder="1" applyAlignment="1">
      <alignment wrapText="1"/>
    </xf>
    <xf numFmtId="0" fontId="20" fillId="24" borderId="55" xfId="0" applyFont="1" applyFill="1" applyBorder="1" applyAlignment="1">
      <alignment vertical="top" wrapText="1"/>
    </xf>
    <xf numFmtId="0" fontId="20" fillId="24" borderId="63" xfId="0" applyFont="1" applyFill="1" applyBorder="1" applyAlignment="1">
      <alignment vertical="top" wrapText="1"/>
    </xf>
    <xf numFmtId="0" fontId="8" fillId="0" borderId="0" xfId="0" applyFont="1" applyAlignment="1">
      <alignment horizontal="left"/>
    </xf>
    <xf numFmtId="0" fontId="8" fillId="0" borderId="24" xfId="0" applyFont="1" applyBorder="1" applyAlignment="1">
      <alignment horizontal="left"/>
    </xf>
    <xf numFmtId="0" fontId="72" fillId="31" borderId="73" xfId="0" applyFont="1" applyFill="1" applyBorder="1" applyAlignment="1">
      <alignment vertical="top" wrapText="1"/>
    </xf>
    <xf numFmtId="0" fontId="72" fillId="31" borderId="43" xfId="0" applyFont="1" applyFill="1" applyBorder="1" applyAlignment="1">
      <alignment vertical="top" wrapText="1"/>
    </xf>
    <xf numFmtId="49" fontId="7" fillId="29" borderId="76" xfId="0" applyNumberFormat="1" applyFont="1" applyFill="1" applyBorder="1" applyAlignment="1">
      <alignment wrapText="1"/>
    </xf>
    <xf numFmtId="49" fontId="7" fillId="29" borderId="41" xfId="0" applyNumberFormat="1" applyFont="1" applyFill="1" applyBorder="1" applyAlignment="1">
      <alignment wrapText="1"/>
    </xf>
    <xf numFmtId="0" fontId="8" fillId="29" borderId="42" xfId="0" applyNumberFormat="1" applyFont="1" applyFill="1" applyBorder="1" applyAlignment="1">
      <alignment horizontal="center" wrapText="1"/>
    </xf>
    <xf numFmtId="0" fontId="5" fillId="0" borderId="42" xfId="0" applyFont="1" applyBorder="1" applyAlignment="1">
      <alignment horizontal="center"/>
    </xf>
    <xf numFmtId="0" fontId="5" fillId="0" borderId="77" xfId="0" applyFont="1" applyBorder="1" applyAlignment="1">
      <alignment horizontal="center"/>
    </xf>
    <xf numFmtId="0" fontId="7" fillId="0" borderId="20" xfId="40" applyFont="1" applyFill="1" applyBorder="1" applyAlignment="1">
      <alignment horizontal="left" vertical="top" wrapText="1"/>
    </xf>
    <xf numFmtId="0" fontId="23" fillId="0" borderId="0" xfId="0" applyFont="1" applyAlignment="1"/>
    <xf numFmtId="0" fontId="0" fillId="0" borderId="0" xfId="0" applyAlignment="1"/>
    <xf numFmtId="0" fontId="5" fillId="0" borderId="12" xfId="42" applyFont="1" applyFill="1" applyBorder="1" applyAlignment="1">
      <alignment horizontal="left" vertical="center" wrapText="1"/>
    </xf>
    <xf numFmtId="0" fontId="5" fillId="0" borderId="27" xfId="42" applyFont="1" applyFill="1" applyBorder="1" applyAlignment="1">
      <alignment horizontal="left" vertical="center" wrapText="1"/>
    </xf>
    <xf numFmtId="0" fontId="5" fillId="0" borderId="18" xfId="42" applyFont="1" applyFill="1" applyBorder="1" applyAlignment="1">
      <alignment horizontal="left" vertical="center" wrapText="1"/>
    </xf>
    <xf numFmtId="0" fontId="8" fillId="51" borderId="12" xfId="42" applyFont="1" applyFill="1" applyBorder="1" applyAlignment="1">
      <alignment horizontal="left" vertical="center" wrapText="1"/>
    </xf>
    <xf numFmtId="0" fontId="8" fillId="51" borderId="27" xfId="42" applyFont="1" applyFill="1" applyBorder="1" applyAlignment="1">
      <alignment horizontal="left" vertical="center" wrapText="1"/>
    </xf>
    <xf numFmtId="0" fontId="8" fillId="51" borderId="18" xfId="42" applyFont="1" applyFill="1" applyBorder="1" applyAlignment="1">
      <alignment horizontal="left" vertical="center" wrapText="1"/>
    </xf>
    <xf numFmtId="0" fontId="5" fillId="46" borderId="12" xfId="42" applyFont="1" applyFill="1" applyBorder="1" applyAlignment="1">
      <alignment horizontal="left" vertical="center" wrapText="1"/>
    </xf>
    <xf numFmtId="0" fontId="5" fillId="46" borderId="27" xfId="42" applyFont="1" applyFill="1" applyBorder="1" applyAlignment="1">
      <alignment horizontal="left" vertical="center" wrapText="1"/>
    </xf>
    <xf numFmtId="0" fontId="5" fillId="46" borderId="18" xfId="42" applyFont="1" applyFill="1" applyBorder="1" applyAlignment="1">
      <alignment horizontal="left" vertical="center" wrapText="1"/>
    </xf>
    <xf numFmtId="0" fontId="140" fillId="39" borderId="0" xfId="51" applyFont="1" applyFill="1" applyAlignment="1">
      <alignment wrapText="1"/>
    </xf>
    <xf numFmtId="0" fontId="2" fillId="0" borderId="0" xfId="51" applyAlignment="1"/>
    <xf numFmtId="0" fontId="168" fillId="35" borderId="0" xfId="51" applyFont="1" applyFill="1" applyBorder="1" applyAlignment="1">
      <alignment horizontal="center" vertical="center" wrapText="1"/>
    </xf>
    <xf numFmtId="0" fontId="168" fillId="35" borderId="0" xfId="51" applyFont="1" applyFill="1" applyBorder="1" applyAlignment="1">
      <alignment horizontal="left" vertical="center" wrapText="1" indent="1"/>
    </xf>
    <xf numFmtId="0" fontId="8" fillId="37" borderId="20" xfId="0" applyFont="1" applyFill="1" applyBorder="1" applyAlignment="1"/>
    <xf numFmtId="0" fontId="0" fillId="0" borderId="20" xfId="0" applyBorder="1" applyAlignment="1"/>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35"/>
    <cellStyle name="Hyperlink 3" xfId="52"/>
    <cellStyle name="Input" xfId="36" builtinId="20" customBuiltin="1"/>
    <cellStyle name="Linked Cell" xfId="37" builtinId="24" customBuiltin="1"/>
    <cellStyle name="Neutral" xfId="38" builtinId="28" customBuiltin="1"/>
    <cellStyle name="Normal" xfId="0" builtinId="0"/>
    <cellStyle name="Normal 2" xfId="39"/>
    <cellStyle name="Normal 2 2" xfId="40"/>
    <cellStyle name="Normal 3" xfId="41"/>
    <cellStyle name="Normal 4" xfId="49"/>
    <cellStyle name="Normal 5" xfId="50"/>
    <cellStyle name="Normal 6" xfId="51"/>
    <cellStyle name="Normal_2011 RA Coilte SHC Summary v10 - no names" xfId="42"/>
    <cellStyle name="Normal_RT-FM-001-03 Forest cert report template" xfId="43"/>
    <cellStyle name="Note" xfId="44" builtinId="10" customBuiltin="1"/>
    <cellStyle name="Output" xfId="45" builtinId="21" customBuiltin="1"/>
    <cellStyle name="Title" xfId="46" builtinId="15" customBuiltin="1"/>
    <cellStyle name="Total" xfId="47" builtinId="25" customBuiltin="1"/>
    <cellStyle name="Warning Text" xfId="48" builtinId="11" customBuiltin="1"/>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99"/>
        </patternFill>
      </fill>
    </dxf>
    <dxf>
      <fill>
        <patternFill>
          <bgColor rgb="FFFFFF00"/>
        </patternFill>
      </fill>
    </dxf>
    <dxf>
      <fill>
        <patternFill>
          <bgColor theme="0" tint="-0.24994659260841701"/>
        </patternFill>
      </fill>
    </dxf>
    <dxf>
      <fill>
        <patternFill>
          <bgColor rgb="FFFFFF00"/>
        </patternFill>
      </fill>
    </dxf>
  </dxfs>
  <tableStyles count="0" defaultTableStyle="TableStyleMedium2" defaultPivotStyle="PivotStyleLight16"/>
  <colors>
    <mruColors>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6.jpeg"/><Relationship Id="rId7" Type="http://schemas.openxmlformats.org/officeDocument/2006/relationships/image" Target="../media/image3.jpe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2.jpeg"/><Relationship Id="rId5" Type="http://schemas.openxmlformats.org/officeDocument/2006/relationships/image" Target="../media/image7.png"/><Relationship Id="rId4" Type="http://schemas.openxmlformats.org/officeDocument/2006/relationships/image" Target="../media/image1.jpeg"/><Relationship Id="rId9"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e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19050</xdr:colOff>
      <xdr:row>0</xdr:row>
      <xdr:rowOff>304800</xdr:rowOff>
    </xdr:from>
    <xdr:to>
      <xdr:col>7</xdr:col>
      <xdr:colOff>990600</xdr:colOff>
      <xdr:row>0</xdr:row>
      <xdr:rowOff>1362075</xdr:rowOff>
    </xdr:to>
    <xdr:pic>
      <xdr:nvPicPr>
        <xdr:cNvPr id="96415" name="Picture 1">
          <a:extLst>
            <a:ext uri="{FF2B5EF4-FFF2-40B4-BE49-F238E27FC236}">
              <a16:creationId xmlns="" xmlns:a16="http://schemas.microsoft.com/office/drawing/2014/main" id="{00000000-0008-0000-0300-00009F78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304800"/>
          <a:ext cx="1638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257175</xdr:rowOff>
    </xdr:from>
    <xdr:to>
      <xdr:col>0</xdr:col>
      <xdr:colOff>838200</xdr:colOff>
      <xdr:row>0</xdr:row>
      <xdr:rowOff>1219200</xdr:rowOff>
    </xdr:to>
    <xdr:pic>
      <xdr:nvPicPr>
        <xdr:cNvPr id="96416" name="Picture 2">
          <a:extLst>
            <a:ext uri="{FF2B5EF4-FFF2-40B4-BE49-F238E27FC236}">
              <a16:creationId xmlns="" xmlns:a16="http://schemas.microsoft.com/office/drawing/2014/main" id="{00000000-0008-0000-0300-0000A07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9550" y="257175"/>
          <a:ext cx="6286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1009649</xdr:colOff>
      <xdr:row>0</xdr:row>
      <xdr:rowOff>200025</xdr:rowOff>
    </xdr:from>
    <xdr:to>
      <xdr:col>0</xdr:col>
      <xdr:colOff>1704974</xdr:colOff>
      <xdr:row>0</xdr:row>
      <xdr:rowOff>1152525</xdr:rowOff>
    </xdr:to>
    <xdr:pic>
      <xdr:nvPicPr>
        <xdr:cNvPr id="96417" name="Picture 3">
          <a:extLst>
            <a:ext uri="{FF2B5EF4-FFF2-40B4-BE49-F238E27FC236}">
              <a16:creationId xmlns="" xmlns:a16="http://schemas.microsoft.com/office/drawing/2014/main" id="{00000000-0008-0000-0300-0000A17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9649" y="200025"/>
          <a:ext cx="6953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400050</xdr:colOff>
      <xdr:row>0</xdr:row>
      <xdr:rowOff>323850</xdr:rowOff>
    </xdr:from>
    <xdr:to>
      <xdr:col>2</xdr:col>
      <xdr:colOff>2038350</xdr:colOff>
      <xdr:row>0</xdr:row>
      <xdr:rowOff>1381125</xdr:rowOff>
    </xdr:to>
    <xdr:pic>
      <xdr:nvPicPr>
        <xdr:cNvPr id="97440" name="Picture 1">
          <a:extLst>
            <a:ext uri="{FF2B5EF4-FFF2-40B4-BE49-F238E27FC236}">
              <a16:creationId xmlns="" xmlns:a16="http://schemas.microsoft.com/office/drawing/2014/main" id="{00000000-0008-0000-0400-0000A07C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77075" y="323850"/>
          <a:ext cx="1638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266700</xdr:rowOff>
    </xdr:from>
    <xdr:to>
      <xdr:col>0</xdr:col>
      <xdr:colOff>911038</xdr:colOff>
      <xdr:row>0</xdr:row>
      <xdr:rowOff>1398494</xdr:rowOff>
    </xdr:to>
    <xdr:pic>
      <xdr:nvPicPr>
        <xdr:cNvPr id="97441" name="Picture 2">
          <a:extLst>
            <a:ext uri="{FF2B5EF4-FFF2-40B4-BE49-F238E27FC236}">
              <a16:creationId xmlns="" xmlns:a16="http://schemas.microsoft.com/office/drawing/2014/main" id="{00000000-0008-0000-0400-0000A17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266700"/>
          <a:ext cx="739588" cy="113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1085850</xdr:colOff>
      <xdr:row>0</xdr:row>
      <xdr:rowOff>247650</xdr:rowOff>
    </xdr:from>
    <xdr:to>
      <xdr:col>0</xdr:col>
      <xdr:colOff>1847850</xdr:colOff>
      <xdr:row>0</xdr:row>
      <xdr:rowOff>1368238</xdr:rowOff>
    </xdr:to>
    <xdr:pic>
      <xdr:nvPicPr>
        <xdr:cNvPr id="97442" name="Picture 3">
          <a:extLst>
            <a:ext uri="{FF2B5EF4-FFF2-40B4-BE49-F238E27FC236}">
              <a16:creationId xmlns="" xmlns:a16="http://schemas.microsoft.com/office/drawing/2014/main" id="{00000000-0008-0000-0400-0000A27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5850" y="247650"/>
          <a:ext cx="762000" cy="1120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2162175</xdr:colOff>
      <xdr:row>49</xdr:row>
      <xdr:rowOff>0</xdr:rowOff>
    </xdr:from>
    <xdr:to>
      <xdr:col>5</xdr:col>
      <xdr:colOff>2057400</xdr:colOff>
      <xdr:row>49</xdr:row>
      <xdr:rowOff>0</xdr:rowOff>
    </xdr:to>
    <xdr:sp macro="" textlink="">
      <xdr:nvSpPr>
        <xdr:cNvPr id="98357" name="Documents">
          <a:extLst>
            <a:ext uri="{FF2B5EF4-FFF2-40B4-BE49-F238E27FC236}">
              <a16:creationId xmlns="" xmlns:a16="http://schemas.microsoft.com/office/drawing/2014/main" id="{00000000-0008-0000-0900-000035800100}"/>
            </a:ext>
          </a:extLst>
        </xdr:cNvPr>
        <xdr:cNvSpPr>
          <a:spLocks noEditPoints="1" noChangeArrowheads="1"/>
        </xdr:cNvSpPr>
      </xdr:nvSpPr>
      <xdr:spPr bwMode="auto">
        <a:xfrm>
          <a:off x="9648825" y="48996600"/>
          <a:ext cx="0" cy="0"/>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w 21600"/>
            <a:gd name="T13" fmla="*/ 0 h 21600"/>
            <a:gd name="T14" fmla="*/ 0 w 21600"/>
            <a:gd name="T15" fmla="*/ 0 h 21600"/>
            <a:gd name="T16" fmla="*/ 0 w 21600"/>
            <a:gd name="T17" fmla="*/ 0 h 21600"/>
            <a:gd name="T18" fmla="*/ 0 w 21600"/>
            <a:gd name="T19" fmla="*/ 0 h 21600"/>
            <a:gd name="T20" fmla="*/ 0 w 21600"/>
            <a:gd name="T21" fmla="*/ 0 h 21600"/>
            <a:gd name="T22" fmla="*/ 0 w 21600"/>
            <a:gd name="T23" fmla="*/ 0 h 216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600"/>
            <a:gd name="T37" fmla="*/ 0 h 21600"/>
            <a:gd name="T38" fmla="*/ 21600 w 21600"/>
            <a:gd name="T39" fmla="*/ 21600 h 2160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600" h="21600" extrusionOk="0">
              <a:moveTo>
                <a:pt x="0" y="18014"/>
              </a:moveTo>
              <a:lnTo>
                <a:pt x="0" y="2800"/>
              </a:lnTo>
              <a:lnTo>
                <a:pt x="1645" y="2800"/>
              </a:lnTo>
              <a:lnTo>
                <a:pt x="1645" y="1428"/>
              </a:lnTo>
              <a:lnTo>
                <a:pt x="3468" y="1428"/>
              </a:lnTo>
              <a:lnTo>
                <a:pt x="3468" y="0"/>
              </a:lnTo>
              <a:lnTo>
                <a:pt x="21653" y="0"/>
              </a:lnTo>
              <a:lnTo>
                <a:pt x="21653" y="18828"/>
              </a:lnTo>
              <a:lnTo>
                <a:pt x="19954" y="18828"/>
              </a:lnTo>
              <a:lnTo>
                <a:pt x="19954" y="20214"/>
              </a:lnTo>
              <a:lnTo>
                <a:pt x="18256" y="20214"/>
              </a:lnTo>
              <a:lnTo>
                <a:pt x="18256" y="21600"/>
              </a:lnTo>
              <a:lnTo>
                <a:pt x="4434" y="21600"/>
              </a:lnTo>
              <a:lnTo>
                <a:pt x="0" y="18014"/>
              </a:lnTo>
              <a:close/>
            </a:path>
            <a:path w="21600" h="21600" extrusionOk="0">
              <a:moveTo>
                <a:pt x="3486" y="1428"/>
              </a:moveTo>
              <a:lnTo>
                <a:pt x="19954" y="1428"/>
              </a:lnTo>
              <a:lnTo>
                <a:pt x="19954" y="20214"/>
              </a:lnTo>
              <a:lnTo>
                <a:pt x="18256" y="20214"/>
              </a:lnTo>
              <a:lnTo>
                <a:pt x="18256" y="2800"/>
              </a:lnTo>
              <a:lnTo>
                <a:pt x="1645" y="2800"/>
              </a:lnTo>
              <a:lnTo>
                <a:pt x="1645" y="1428"/>
              </a:lnTo>
              <a:lnTo>
                <a:pt x="3486" y="1428"/>
              </a:lnTo>
              <a:close/>
            </a:path>
            <a:path w="21600" h="21600" extrusionOk="0">
              <a:moveTo>
                <a:pt x="0" y="18014"/>
              </a:moveTo>
              <a:lnTo>
                <a:pt x="4434" y="18000"/>
              </a:lnTo>
              <a:lnTo>
                <a:pt x="4434" y="21600"/>
              </a:lnTo>
              <a:lnTo>
                <a:pt x="0" y="18014"/>
              </a:lnTo>
              <a:close/>
            </a:path>
          </a:pathLst>
        </a:custGeom>
        <a:solidFill>
          <a:srgbClr val="D8EBB3"/>
        </a:solidFill>
        <a:ln w="9525">
          <a:solidFill>
            <a:srgbClr val="000000"/>
          </a:solidFill>
          <a:miter lim="800000"/>
          <a:headEnd/>
          <a:tailEnd/>
        </a:ln>
        <a:effectLst>
          <a:outerShdw dist="107763" dir="2700000" algn="ctr" rotWithShape="0">
            <a:srgbClr val="808080"/>
          </a:outerShdw>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2162175</xdr:colOff>
      <xdr:row>40</xdr:row>
      <xdr:rowOff>0</xdr:rowOff>
    </xdr:from>
    <xdr:to>
      <xdr:col>5</xdr:col>
      <xdr:colOff>2057400</xdr:colOff>
      <xdr:row>40</xdr:row>
      <xdr:rowOff>0</xdr:rowOff>
    </xdr:to>
    <xdr:sp macro="" textlink="">
      <xdr:nvSpPr>
        <xdr:cNvPr id="61079" name="Documents">
          <a:extLst>
            <a:ext uri="{FF2B5EF4-FFF2-40B4-BE49-F238E27FC236}">
              <a16:creationId xmlns="" xmlns:a16="http://schemas.microsoft.com/office/drawing/2014/main" id="{00000000-0008-0000-1600-000097EE0000}"/>
            </a:ext>
          </a:extLst>
        </xdr:cNvPr>
        <xdr:cNvSpPr>
          <a:spLocks noEditPoints="1" noChangeArrowheads="1"/>
        </xdr:cNvSpPr>
      </xdr:nvSpPr>
      <xdr:spPr bwMode="auto">
        <a:xfrm>
          <a:off x="8629650" y="42948225"/>
          <a:ext cx="0" cy="0"/>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w 21600"/>
            <a:gd name="T13" fmla="*/ 0 h 21600"/>
            <a:gd name="T14" fmla="*/ 0 w 21600"/>
            <a:gd name="T15" fmla="*/ 0 h 21600"/>
            <a:gd name="T16" fmla="*/ 0 w 21600"/>
            <a:gd name="T17" fmla="*/ 0 h 21600"/>
            <a:gd name="T18" fmla="*/ 0 w 21600"/>
            <a:gd name="T19" fmla="*/ 0 h 21600"/>
            <a:gd name="T20" fmla="*/ 0 w 21600"/>
            <a:gd name="T21" fmla="*/ 0 h 21600"/>
            <a:gd name="T22" fmla="*/ 0 w 21600"/>
            <a:gd name="T23" fmla="*/ 0 h 216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600"/>
            <a:gd name="T37" fmla="*/ 0 h 21600"/>
            <a:gd name="T38" fmla="*/ 21600 w 21600"/>
            <a:gd name="T39" fmla="*/ 21600 h 2160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600" h="21600" extrusionOk="0">
              <a:moveTo>
                <a:pt x="0" y="18014"/>
              </a:moveTo>
              <a:lnTo>
                <a:pt x="0" y="2800"/>
              </a:lnTo>
              <a:lnTo>
                <a:pt x="1645" y="2800"/>
              </a:lnTo>
              <a:lnTo>
                <a:pt x="1645" y="1428"/>
              </a:lnTo>
              <a:lnTo>
                <a:pt x="3468" y="1428"/>
              </a:lnTo>
              <a:lnTo>
                <a:pt x="3468" y="0"/>
              </a:lnTo>
              <a:lnTo>
                <a:pt x="21653" y="0"/>
              </a:lnTo>
              <a:lnTo>
                <a:pt x="21653" y="18828"/>
              </a:lnTo>
              <a:lnTo>
                <a:pt x="19954" y="18828"/>
              </a:lnTo>
              <a:lnTo>
                <a:pt x="19954" y="20214"/>
              </a:lnTo>
              <a:lnTo>
                <a:pt x="18256" y="20214"/>
              </a:lnTo>
              <a:lnTo>
                <a:pt x="18256" y="21600"/>
              </a:lnTo>
              <a:lnTo>
                <a:pt x="4434" y="21600"/>
              </a:lnTo>
              <a:lnTo>
                <a:pt x="0" y="18014"/>
              </a:lnTo>
              <a:close/>
            </a:path>
            <a:path w="21600" h="21600" extrusionOk="0">
              <a:moveTo>
                <a:pt x="3486" y="1428"/>
              </a:moveTo>
              <a:lnTo>
                <a:pt x="19954" y="1428"/>
              </a:lnTo>
              <a:lnTo>
                <a:pt x="19954" y="20214"/>
              </a:lnTo>
              <a:lnTo>
                <a:pt x="18256" y="20214"/>
              </a:lnTo>
              <a:lnTo>
                <a:pt x="18256" y="2800"/>
              </a:lnTo>
              <a:lnTo>
                <a:pt x="1645" y="2800"/>
              </a:lnTo>
              <a:lnTo>
                <a:pt x="1645" y="1428"/>
              </a:lnTo>
              <a:lnTo>
                <a:pt x="3486" y="1428"/>
              </a:lnTo>
              <a:close/>
            </a:path>
            <a:path w="21600" h="21600" extrusionOk="0">
              <a:moveTo>
                <a:pt x="0" y="18014"/>
              </a:moveTo>
              <a:lnTo>
                <a:pt x="4434" y="18000"/>
              </a:lnTo>
              <a:lnTo>
                <a:pt x="4434" y="21600"/>
              </a:lnTo>
              <a:lnTo>
                <a:pt x="0" y="18014"/>
              </a:lnTo>
              <a:close/>
            </a:path>
          </a:pathLst>
        </a:custGeom>
        <a:solidFill>
          <a:srgbClr val="D8EBB3"/>
        </a:solidFill>
        <a:ln w="9525">
          <a:solidFill>
            <a:srgbClr val="000000"/>
          </a:solidFill>
          <a:miter lim="800000"/>
          <a:headEnd/>
          <a:tailEnd/>
        </a:ln>
        <a:effectLst>
          <a:outerShdw dist="107763" dir="2700000" algn="ctr" rotWithShape="0">
            <a:srgbClr val="808080"/>
          </a:outerShdw>
        </a:effectLst>
      </xdr:spPr>
    </xdr:sp>
    <xdr:clientData/>
  </xdr:twoCellAnchor>
  <xdr:twoCellAnchor>
    <xdr:from>
      <xdr:col>5</xdr:col>
      <xdr:colOff>2162175</xdr:colOff>
      <xdr:row>52</xdr:row>
      <xdr:rowOff>0</xdr:rowOff>
    </xdr:from>
    <xdr:to>
      <xdr:col>5</xdr:col>
      <xdr:colOff>2057400</xdr:colOff>
      <xdr:row>52</xdr:row>
      <xdr:rowOff>0</xdr:rowOff>
    </xdr:to>
    <xdr:sp macro="" textlink="">
      <xdr:nvSpPr>
        <xdr:cNvPr id="61080" name="Documents">
          <a:extLst>
            <a:ext uri="{FF2B5EF4-FFF2-40B4-BE49-F238E27FC236}">
              <a16:creationId xmlns="" xmlns:a16="http://schemas.microsoft.com/office/drawing/2014/main" id="{00000000-0008-0000-1600-000098EE0000}"/>
            </a:ext>
          </a:extLst>
        </xdr:cNvPr>
        <xdr:cNvSpPr>
          <a:spLocks noEditPoints="1" noChangeArrowheads="1"/>
        </xdr:cNvSpPr>
      </xdr:nvSpPr>
      <xdr:spPr bwMode="auto">
        <a:xfrm>
          <a:off x="8629650" y="52406550"/>
          <a:ext cx="0" cy="0"/>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w 21600"/>
            <a:gd name="T13" fmla="*/ 0 h 21600"/>
            <a:gd name="T14" fmla="*/ 0 w 21600"/>
            <a:gd name="T15" fmla="*/ 0 h 21600"/>
            <a:gd name="T16" fmla="*/ 0 w 21600"/>
            <a:gd name="T17" fmla="*/ 0 h 21600"/>
            <a:gd name="T18" fmla="*/ 0 w 21600"/>
            <a:gd name="T19" fmla="*/ 0 h 21600"/>
            <a:gd name="T20" fmla="*/ 0 w 21600"/>
            <a:gd name="T21" fmla="*/ 0 h 21600"/>
            <a:gd name="T22" fmla="*/ 0 w 21600"/>
            <a:gd name="T23" fmla="*/ 0 h 2160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600"/>
            <a:gd name="T37" fmla="*/ 0 h 21600"/>
            <a:gd name="T38" fmla="*/ 21600 w 21600"/>
            <a:gd name="T39" fmla="*/ 21600 h 2160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600" h="21600" extrusionOk="0">
              <a:moveTo>
                <a:pt x="0" y="18014"/>
              </a:moveTo>
              <a:lnTo>
                <a:pt x="0" y="2800"/>
              </a:lnTo>
              <a:lnTo>
                <a:pt x="1645" y="2800"/>
              </a:lnTo>
              <a:lnTo>
                <a:pt x="1645" y="1428"/>
              </a:lnTo>
              <a:lnTo>
                <a:pt x="3468" y="1428"/>
              </a:lnTo>
              <a:lnTo>
                <a:pt x="3468" y="0"/>
              </a:lnTo>
              <a:lnTo>
                <a:pt x="21653" y="0"/>
              </a:lnTo>
              <a:lnTo>
                <a:pt x="21653" y="18828"/>
              </a:lnTo>
              <a:lnTo>
                <a:pt x="19954" y="18828"/>
              </a:lnTo>
              <a:lnTo>
                <a:pt x="19954" y="20214"/>
              </a:lnTo>
              <a:lnTo>
                <a:pt x="18256" y="20214"/>
              </a:lnTo>
              <a:lnTo>
                <a:pt x="18256" y="21600"/>
              </a:lnTo>
              <a:lnTo>
                <a:pt x="4434" y="21600"/>
              </a:lnTo>
              <a:lnTo>
                <a:pt x="0" y="18014"/>
              </a:lnTo>
              <a:close/>
            </a:path>
            <a:path w="21600" h="21600" extrusionOk="0">
              <a:moveTo>
                <a:pt x="3486" y="1428"/>
              </a:moveTo>
              <a:lnTo>
                <a:pt x="19954" y="1428"/>
              </a:lnTo>
              <a:lnTo>
                <a:pt x="19954" y="20214"/>
              </a:lnTo>
              <a:lnTo>
                <a:pt x="18256" y="20214"/>
              </a:lnTo>
              <a:lnTo>
                <a:pt x="18256" y="2800"/>
              </a:lnTo>
              <a:lnTo>
                <a:pt x="1645" y="2800"/>
              </a:lnTo>
              <a:lnTo>
                <a:pt x="1645" y="1428"/>
              </a:lnTo>
              <a:lnTo>
                <a:pt x="3486" y="1428"/>
              </a:lnTo>
              <a:close/>
            </a:path>
            <a:path w="21600" h="21600" extrusionOk="0">
              <a:moveTo>
                <a:pt x="0" y="18014"/>
              </a:moveTo>
              <a:lnTo>
                <a:pt x="4434" y="18000"/>
              </a:lnTo>
              <a:lnTo>
                <a:pt x="4434" y="21600"/>
              </a:lnTo>
              <a:lnTo>
                <a:pt x="0" y="18014"/>
              </a:lnTo>
              <a:close/>
            </a:path>
          </a:pathLst>
        </a:custGeom>
        <a:solidFill>
          <a:srgbClr val="D8EBB3"/>
        </a:solidFill>
        <a:ln w="9525">
          <a:solidFill>
            <a:srgbClr val="000000"/>
          </a:solidFill>
          <a:miter lim="800000"/>
          <a:headEnd/>
          <a:tailEnd/>
        </a:ln>
        <a:effectLst>
          <a:outerShdw dist="107763" dir="2700000" algn="ctr" rotWithShape="0">
            <a:srgbClr val="808080"/>
          </a:outerShdw>
        </a:effec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31</xdr:row>
      <xdr:rowOff>85725</xdr:rowOff>
    </xdr:from>
    <xdr:to>
      <xdr:col>1</xdr:col>
      <xdr:colOff>2684526</xdr:colOff>
      <xdr:row>31</xdr:row>
      <xdr:rowOff>808101</xdr:rowOff>
    </xdr:to>
    <xdr:pic>
      <xdr:nvPicPr>
        <xdr:cNvPr id="2" name="Picture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8025" y="11449050"/>
          <a:ext cx="2551176" cy="722376"/>
        </a:xfrm>
        <a:prstGeom prst="rect">
          <a:avLst/>
        </a:prstGeom>
      </xdr:spPr>
    </xdr:pic>
    <xdr:clientData/>
  </xdr:twoCellAnchor>
  <xdr:twoCellAnchor>
    <xdr:from>
      <xdr:col>2</xdr:col>
      <xdr:colOff>371475</xdr:colOff>
      <xdr:row>31</xdr:row>
      <xdr:rowOff>9525</xdr:rowOff>
    </xdr:from>
    <xdr:to>
      <xdr:col>2</xdr:col>
      <xdr:colOff>2590800</xdr:colOff>
      <xdr:row>31</xdr:row>
      <xdr:rowOff>800100</xdr:rowOff>
    </xdr:to>
    <xdr:pic>
      <xdr:nvPicPr>
        <xdr:cNvPr id="99809" name="signature" hidden="1">
          <a:extLst>
            <a:ext uri="{FF2B5EF4-FFF2-40B4-BE49-F238E27FC236}">
              <a16:creationId xmlns="" xmlns:a16="http://schemas.microsoft.com/office/drawing/2014/main" id="{00000000-0008-0000-1800-0000E185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3175" y="11191875"/>
          <a:ext cx="2219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0</xdr:rowOff>
    </xdr:from>
    <xdr:to>
      <xdr:col>0</xdr:col>
      <xdr:colOff>990600</xdr:colOff>
      <xdr:row>0</xdr:row>
      <xdr:rowOff>1257300</xdr:rowOff>
    </xdr:to>
    <xdr:pic>
      <xdr:nvPicPr>
        <xdr:cNvPr id="99810" name="Picture 1" hidden="1">
          <a:extLst>
            <a:ext uri="{FF2B5EF4-FFF2-40B4-BE49-F238E27FC236}">
              <a16:creationId xmlns="" xmlns:a16="http://schemas.microsoft.com/office/drawing/2014/main" id="{00000000-0008-0000-1800-0000E285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0"/>
          <a:ext cx="8572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1743075</xdr:colOff>
      <xdr:row>0</xdr:row>
      <xdr:rowOff>0</xdr:rowOff>
    </xdr:from>
    <xdr:to>
      <xdr:col>5</xdr:col>
      <xdr:colOff>552450</xdr:colOff>
      <xdr:row>0</xdr:row>
      <xdr:rowOff>1057275</xdr:rowOff>
    </xdr:to>
    <xdr:pic>
      <xdr:nvPicPr>
        <xdr:cNvPr id="99811" name="Picture 1" hidden="1">
          <a:extLst>
            <a:ext uri="{FF2B5EF4-FFF2-40B4-BE49-F238E27FC236}">
              <a16:creationId xmlns="" xmlns:a16="http://schemas.microsoft.com/office/drawing/2014/main" id="{00000000-0008-0000-1800-0000E385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0"/>
          <a:ext cx="1638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43</xdr:row>
      <xdr:rowOff>66675</xdr:rowOff>
    </xdr:from>
    <xdr:to>
      <xdr:col>0</xdr:col>
      <xdr:colOff>2743200</xdr:colOff>
      <xdr:row>48</xdr:row>
      <xdr:rowOff>0</xdr:rowOff>
    </xdr:to>
    <xdr:pic>
      <xdr:nvPicPr>
        <xdr:cNvPr id="99812" name="signature" hidden="1">
          <a:extLst>
            <a:ext uri="{FF2B5EF4-FFF2-40B4-BE49-F238E27FC236}">
              <a16:creationId xmlns="" xmlns:a16="http://schemas.microsoft.com/office/drawing/2014/main" id="{00000000-0008-0000-1800-0000E485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 y="14249400"/>
          <a:ext cx="2695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41</xdr:row>
      <xdr:rowOff>66675</xdr:rowOff>
    </xdr:from>
    <xdr:to>
      <xdr:col>0</xdr:col>
      <xdr:colOff>3000375</xdr:colOff>
      <xdr:row>41</xdr:row>
      <xdr:rowOff>1066800</xdr:rowOff>
    </xdr:to>
    <xdr:sp macro="" textlink="">
      <xdr:nvSpPr>
        <xdr:cNvPr id="6" name="TextBox 5" hidden="1">
          <a:extLst>
            <a:ext uri="{FF2B5EF4-FFF2-40B4-BE49-F238E27FC236}">
              <a16:creationId xmlns="" xmlns:a16="http://schemas.microsoft.com/office/drawing/2014/main" id="{00000000-0008-0000-1800-000006000000}"/>
            </a:ext>
          </a:extLst>
        </xdr:cNvPr>
        <xdr:cNvSpPr txBox="1"/>
      </xdr:nvSpPr>
      <xdr:spPr>
        <a:xfrm>
          <a:off x="95250" y="9934575"/>
          <a:ext cx="514350" cy="95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a:p>
      </xdr:txBody>
    </xdr:sp>
    <xdr:clientData/>
  </xdr:twoCellAnchor>
  <xdr:twoCellAnchor editAs="oneCell">
    <xdr:from>
      <xdr:col>0</xdr:col>
      <xdr:colOff>295275</xdr:colOff>
      <xdr:row>0</xdr:row>
      <xdr:rowOff>390525</xdr:rowOff>
    </xdr:from>
    <xdr:to>
      <xdr:col>0</xdr:col>
      <xdr:colOff>1145801</xdr:colOff>
      <xdr:row>0</xdr:row>
      <xdr:rowOff>1692088</xdr:rowOff>
    </xdr:to>
    <xdr:pic>
      <xdr:nvPicPr>
        <xdr:cNvPr id="99815" name="Picture 2">
          <a:extLst>
            <a:ext uri="{FF2B5EF4-FFF2-40B4-BE49-F238E27FC236}">
              <a16:creationId xmlns="" xmlns:a16="http://schemas.microsoft.com/office/drawing/2014/main" id="{00000000-0008-0000-1800-0000E785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5275" y="390525"/>
          <a:ext cx="850526" cy="130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1905000</xdr:colOff>
      <xdr:row>0</xdr:row>
      <xdr:rowOff>333375</xdr:rowOff>
    </xdr:from>
    <xdr:to>
      <xdr:col>0</xdr:col>
      <xdr:colOff>2781300</xdr:colOff>
      <xdr:row>0</xdr:row>
      <xdr:rowOff>1622051</xdr:rowOff>
    </xdr:to>
    <xdr:pic>
      <xdr:nvPicPr>
        <xdr:cNvPr id="99816" name="Picture 3">
          <a:extLst>
            <a:ext uri="{FF2B5EF4-FFF2-40B4-BE49-F238E27FC236}">
              <a16:creationId xmlns="" xmlns:a16="http://schemas.microsoft.com/office/drawing/2014/main" id="{00000000-0008-0000-1800-0000E885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000" y="333375"/>
          <a:ext cx="876300" cy="1288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0</xdr:row>
      <xdr:rowOff>371475</xdr:rowOff>
    </xdr:from>
    <xdr:to>
      <xdr:col>2</xdr:col>
      <xdr:colOff>2200275</xdr:colOff>
      <xdr:row>0</xdr:row>
      <xdr:rowOff>1314450</xdr:rowOff>
    </xdr:to>
    <xdr:pic>
      <xdr:nvPicPr>
        <xdr:cNvPr id="99817" name="Picture 1">
          <a:extLst>
            <a:ext uri="{FF2B5EF4-FFF2-40B4-BE49-F238E27FC236}">
              <a16:creationId xmlns="" xmlns:a16="http://schemas.microsoft.com/office/drawing/2014/main" id="{00000000-0008-0000-1800-0000E98501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724650" y="371475"/>
          <a:ext cx="14573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41</xdr:row>
          <xdr:rowOff>0</xdr:rowOff>
        </xdr:from>
        <xdr:to>
          <xdr:col>6</xdr:col>
          <xdr:colOff>38100</xdr:colOff>
          <xdr:row>42</xdr:row>
          <xdr:rowOff>0</xdr:rowOff>
        </xdr:to>
        <xdr:pic>
          <xdr:nvPicPr>
            <xdr:cNvPr id="100322" name="Picture 24" hidden="1">
              <a:extLst>
                <a:ext uri="{FF2B5EF4-FFF2-40B4-BE49-F238E27FC236}">
                  <a16:creationId xmlns="" xmlns:a16="http://schemas.microsoft.com/office/drawing/2014/main" id="{00000000-0008-0000-1800-0000E2870100}"/>
                </a:ext>
              </a:extLst>
            </xdr:cNvPr>
            <xdr:cNvPicPr>
              <a:picLocks noChangeArrowheads="1"/>
              <a:extLst>
                <a:ext uri="{84589F7E-364E-4C9E-8A38-B11213B215E9}">
                  <a14:cameraTool cellRange="$A$42" spid="_x0000_s231477"/>
                </a:ext>
              </a:extLst>
            </xdr:cNvPicPr>
          </xdr:nvPicPr>
          <xdr:blipFill>
            <a:blip xmlns:r="http://schemas.openxmlformats.org/officeDocument/2006/relationships" r:embed="rId9"/>
            <a:srcRect/>
            <a:stretch>
              <a:fillRect/>
            </a:stretch>
          </xdr:blipFill>
          <xdr:spPr bwMode="auto">
            <a:xfrm>
              <a:off x="6343650" y="13963650"/>
              <a:ext cx="3114675" cy="3333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0</xdr:col>
      <xdr:colOff>9525</xdr:colOff>
      <xdr:row>41</xdr:row>
      <xdr:rowOff>9525</xdr:rowOff>
    </xdr:to>
    <xdr:pic>
      <xdr:nvPicPr>
        <xdr:cNvPr id="100617" name="Picture 3" descr="https://na13.salesforce.com/s.gif">
          <a:extLst>
            <a:ext uri="{FF2B5EF4-FFF2-40B4-BE49-F238E27FC236}">
              <a16:creationId xmlns="" xmlns:a16="http://schemas.microsoft.com/office/drawing/2014/main" id="{00000000-0008-0000-1900-0000098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68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0</xdr:col>
      <xdr:colOff>9525</xdr:colOff>
      <xdr:row>41</xdr:row>
      <xdr:rowOff>9525</xdr:rowOff>
    </xdr:to>
    <xdr:pic>
      <xdr:nvPicPr>
        <xdr:cNvPr id="100618" name="Picture 4" descr="https://na13.salesforce.com/s.gif">
          <a:extLst>
            <a:ext uri="{FF2B5EF4-FFF2-40B4-BE49-F238E27FC236}">
              <a16:creationId xmlns="" xmlns:a16="http://schemas.microsoft.com/office/drawing/2014/main" id="{00000000-0008-0000-1900-00000A8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68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0</xdr:col>
      <xdr:colOff>9525</xdr:colOff>
      <xdr:row>41</xdr:row>
      <xdr:rowOff>9525</xdr:rowOff>
    </xdr:to>
    <xdr:pic>
      <xdr:nvPicPr>
        <xdr:cNvPr id="100619" name="Picture 5" descr="https://na13.salesforce.com/s.gif">
          <a:extLst>
            <a:ext uri="{FF2B5EF4-FFF2-40B4-BE49-F238E27FC236}">
              <a16:creationId xmlns="" xmlns:a16="http://schemas.microsoft.com/office/drawing/2014/main" id="{00000000-0008-0000-1900-00000B8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68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114300</xdr:rowOff>
    </xdr:from>
    <xdr:to>
      <xdr:col>0</xdr:col>
      <xdr:colOff>1114425</xdr:colOff>
      <xdr:row>0</xdr:row>
      <xdr:rowOff>1571625</xdr:rowOff>
    </xdr:to>
    <xdr:pic>
      <xdr:nvPicPr>
        <xdr:cNvPr id="100620" name="Picture 2">
          <a:extLst>
            <a:ext uri="{FF2B5EF4-FFF2-40B4-BE49-F238E27FC236}">
              <a16:creationId xmlns="" xmlns:a16="http://schemas.microsoft.com/office/drawing/2014/main" id="{00000000-0008-0000-1900-00000C89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14300"/>
          <a:ext cx="9715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1066800</xdr:colOff>
      <xdr:row>0</xdr:row>
      <xdr:rowOff>323850</xdr:rowOff>
    </xdr:from>
    <xdr:to>
      <xdr:col>4</xdr:col>
      <xdr:colOff>1283987</xdr:colOff>
      <xdr:row>0</xdr:row>
      <xdr:rowOff>1409699</xdr:rowOff>
    </xdr:to>
    <xdr:pic>
      <xdr:nvPicPr>
        <xdr:cNvPr id="3" name="Picture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4950" y="323850"/>
          <a:ext cx="1512587" cy="10858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266700</xdr:colOff>
      <xdr:row>0</xdr:row>
      <xdr:rowOff>323850</xdr:rowOff>
    </xdr:from>
    <xdr:to>
      <xdr:col>0</xdr:col>
      <xdr:colOff>1247775</xdr:colOff>
      <xdr:row>0</xdr:row>
      <xdr:rowOff>1438275</xdr:rowOff>
    </xdr:to>
    <xdr:pic>
      <xdr:nvPicPr>
        <xdr:cNvPr id="102500" name="Picture 4" descr="small_PEFC_logo">
          <a:extLst>
            <a:ext uri="{FF2B5EF4-FFF2-40B4-BE49-F238E27FC236}">
              <a16:creationId xmlns="" xmlns:a16="http://schemas.microsoft.com/office/drawing/2014/main" id="{00000000-0008-0000-1A00-0000649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323850"/>
          <a:ext cx="9810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0</xdr:row>
      <xdr:rowOff>285750</xdr:rowOff>
    </xdr:from>
    <xdr:to>
      <xdr:col>5</xdr:col>
      <xdr:colOff>1007114</xdr:colOff>
      <xdr:row>0</xdr:row>
      <xdr:rowOff>1370932</xdr:rowOff>
    </xdr:to>
    <xdr:pic>
      <xdr:nvPicPr>
        <xdr:cNvPr id="2" name="Picture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5143500" y="285750"/>
          <a:ext cx="1511939" cy="10851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314325</xdr:colOff>
      <xdr:row>0</xdr:row>
      <xdr:rowOff>228600</xdr:rowOff>
    </xdr:from>
    <xdr:to>
      <xdr:col>1</xdr:col>
      <xdr:colOff>1047750</xdr:colOff>
      <xdr:row>0</xdr:row>
      <xdr:rowOff>1381125</xdr:rowOff>
    </xdr:to>
    <xdr:pic>
      <xdr:nvPicPr>
        <xdr:cNvPr id="67039" name="Picture 2">
          <a:extLst>
            <a:ext uri="{FF2B5EF4-FFF2-40B4-BE49-F238E27FC236}">
              <a16:creationId xmlns="" xmlns:a16="http://schemas.microsoft.com/office/drawing/2014/main" id="{00000000-0008-0000-1E00-0000DF05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228600"/>
          <a:ext cx="18288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1587</xdr:colOff>
      <xdr:row>40</xdr:row>
      <xdr:rowOff>1586</xdr:rowOff>
    </xdr:from>
    <xdr:to>
      <xdr:col>1</xdr:col>
      <xdr:colOff>44132</xdr:colOff>
      <xdr:row>40</xdr:row>
      <xdr:rowOff>1586</xdr:rowOff>
    </xdr:to>
    <xdr:sp macro="" textlink="">
      <xdr:nvSpPr>
        <xdr:cNvPr id="7" name="Shape 25">
          <a:extLst>
            <a:ext uri="{FF2B5EF4-FFF2-40B4-BE49-F238E27FC236}">
              <a16:creationId xmlns="" xmlns:a16="http://schemas.microsoft.com/office/drawing/2014/main" id="{00000000-0008-0000-2300-000007000000}"/>
            </a:ext>
          </a:extLst>
        </xdr:cNvPr>
        <xdr:cNvSpPr/>
      </xdr:nvSpPr>
      <xdr:spPr>
        <a:xfrm>
          <a:off x="1587" y="101595236"/>
          <a:ext cx="42545" cy="0"/>
        </a:xfrm>
        <a:custGeom>
          <a:avLst/>
          <a:gdLst/>
          <a:ahLst/>
          <a:cxnLst/>
          <a:rect l="0" t="0" r="0" b="0"/>
          <a:pathLst>
            <a:path w="42545">
              <a:moveTo>
                <a:pt x="0" y="0"/>
              </a:moveTo>
              <a:lnTo>
                <a:pt x="42418" y="0"/>
              </a:lnTo>
            </a:path>
          </a:pathLst>
        </a:custGeom>
        <a:ln w="3175">
          <a:solidFill>
            <a:srgbClr val="000000"/>
          </a:solidFill>
        </a:ln>
      </xdr:spPr>
    </xdr:sp>
    <xdr:clientData/>
  </xdr:twoCellAnchor>
  <xdr:twoCellAnchor editAs="oneCell">
    <xdr:from>
      <xdr:col>0</xdr:col>
      <xdr:colOff>593913</xdr:colOff>
      <xdr:row>44</xdr:row>
      <xdr:rowOff>0</xdr:rowOff>
    </xdr:from>
    <xdr:to>
      <xdr:col>1</xdr:col>
      <xdr:colOff>7722128</xdr:colOff>
      <xdr:row>76</xdr:row>
      <xdr:rowOff>27384</xdr:rowOff>
    </xdr:to>
    <xdr:pic>
      <xdr:nvPicPr>
        <xdr:cNvPr id="3" name="Picture 2">
          <a:extLst>
            <a:ext uri="{FF2B5EF4-FFF2-40B4-BE49-F238E27FC236}">
              <a16:creationId xmlns=""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stretch>
          <a:fillRect/>
        </a:stretch>
      </xdr:blipFill>
      <xdr:spPr>
        <a:xfrm>
          <a:off x="593913" y="12416118"/>
          <a:ext cx="7733333" cy="5047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ic.fsc.org/en/what-is-fsc/what-we-do/dispute-resolution/archived-cases"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cites.org/eng/resources/species.html" TargetMode="External"/><Relationship Id="rId1" Type="http://schemas.openxmlformats.org/officeDocument/2006/relationships/hyperlink" Target="http://www.unep-wcmc.org/species/dbases/CITES-listedtrees.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unstats.un.org/unsd/cr/registry/regcs.asp?Cl=16&amp;Lg=1&amp;Co=312" TargetMode="External"/><Relationship Id="rId3" Type="http://schemas.openxmlformats.org/officeDocument/2006/relationships/hyperlink" Target="http://unstats.un.org/unsd/cr/registry/regcs.asp?Cl=16&amp;Lg=1&amp;Co=3812" TargetMode="External"/><Relationship Id="rId7" Type="http://schemas.openxmlformats.org/officeDocument/2006/relationships/hyperlink" Target="http://unstats.un.org/unsd/cr/registry/regcs.asp?Cl=16&amp;Lg=1&amp;Co=38112" TargetMode="External"/><Relationship Id="rId12" Type="http://schemas.openxmlformats.org/officeDocument/2006/relationships/printerSettings" Target="../printerSettings/printerSettings29.bin"/><Relationship Id="rId2" Type="http://schemas.openxmlformats.org/officeDocument/2006/relationships/hyperlink" Target="http://unstats.un.org/unsd/cr/registry/regcs.asp?Cl=16&amp;Lg=1&amp;Co=3811" TargetMode="External"/><Relationship Id="rId1" Type="http://schemas.openxmlformats.org/officeDocument/2006/relationships/hyperlink" Target="http://unstats.un.org/unsd/cr/registry/regcs.asp?Cl=16&amp;Lg=1&amp;Co=311" TargetMode="External"/><Relationship Id="rId6" Type="http://schemas.openxmlformats.org/officeDocument/2006/relationships/hyperlink" Target="http://unstats.un.org/unsd/cr/registry/regcs.asp?Cl=16&amp;Lg=1&amp;Co=3816" TargetMode="External"/><Relationship Id="rId11" Type="http://schemas.openxmlformats.org/officeDocument/2006/relationships/hyperlink" Target="http://unstats.un.org/unsd/cr/registry/regcs.asp?Cl=16&amp;Lg=1&amp;Co=31100" TargetMode="External"/><Relationship Id="rId5" Type="http://schemas.openxmlformats.org/officeDocument/2006/relationships/hyperlink" Target="http://unstats.un.org/unsd/cr/registry/regcs.asp?Cl=16&amp;Lg=1&amp;Co=3814" TargetMode="External"/><Relationship Id="rId10" Type="http://schemas.openxmlformats.org/officeDocument/2006/relationships/hyperlink" Target="http://unstats.un.org/unsd/cr/registry/regcs.asp?Cl=16&amp;Lg=1&amp;Co=317" TargetMode="External"/><Relationship Id="rId4" Type="http://schemas.openxmlformats.org/officeDocument/2006/relationships/hyperlink" Target="http://unstats.un.org/unsd/cr/registry/regcs.asp?Cl=16&amp;Lg=1&amp;Co=3813" TargetMode="External"/><Relationship Id="rId9" Type="http://schemas.openxmlformats.org/officeDocument/2006/relationships/hyperlink" Target="http://unstats.un.org/unsd/cr/registry/regcs.asp?Cl=16&amp;Lg=1&amp;Co=316"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pefcnorge.org/side.cfm?ID_kanal=30" TargetMode="External"/><Relationship Id="rId2" Type="http://schemas.openxmlformats.org/officeDocument/2006/relationships/hyperlink" Target="https://www.responsiblewood.org.au/get-certified/notification-fees/" TargetMode="External"/><Relationship Id="rId1" Type="http://schemas.openxmlformats.org/officeDocument/2006/relationships/hyperlink" Target="https://certfor.org/certificacion_forestal.php?id=23" TargetMode="External"/><Relationship Id="rId6" Type="http://schemas.openxmlformats.org/officeDocument/2006/relationships/printerSettings" Target="../printerSettings/printerSettings33.bin"/><Relationship Id="rId5" Type="http://schemas.openxmlformats.org/officeDocument/2006/relationships/hyperlink" Target="https://www.pefc.it/news-a-media/news/520-risultati-dell-assemblea-dei-soci-pefc-italia-2015" TargetMode="External"/><Relationship Id="rId4" Type="http://schemas.openxmlformats.org/officeDocument/2006/relationships/hyperlink" Target="https://www.pefc.pt/noticias-recursos/organismos-certificacao/notificacao?highlight=YTo2OntpOjA7czo0OiJ0YXhhIjtpOjE7czoyOiJkZSI7aToyO3M6MTM6Im5vdGlmaWNhw6fDo28iO2k6MztzOjc6InRheGEgZGUiO2k6NDtzOjIxOiJ0YXhhIGRlIG5vdGlmaWNhw6fDo28iO2k6NTtzOjE2OiJkZSBub3RpZmljYcOnw6NvIjt9"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1"/>
  <sheetViews>
    <sheetView topLeftCell="B1" workbookViewId="0">
      <selection activeCell="E11" sqref="E11"/>
    </sheetView>
  </sheetViews>
  <sheetFormatPr defaultRowHeight="12.75"/>
  <sheetData>
    <row r="1" spans="1:4">
      <c r="A1" t="s">
        <v>2129</v>
      </c>
      <c r="B1" t="s">
        <v>5405</v>
      </c>
      <c r="D1" t="s">
        <v>5405</v>
      </c>
    </row>
    <row r="2" spans="1:4">
      <c r="A2" t="s">
        <v>393</v>
      </c>
      <c r="B2" t="s">
        <v>5406</v>
      </c>
      <c r="D2" t="s">
        <v>5664</v>
      </c>
    </row>
    <row r="3" spans="1:4">
      <c r="B3" t="s">
        <v>5407</v>
      </c>
      <c r="D3" t="s">
        <v>5665</v>
      </c>
    </row>
    <row r="4" spans="1:4">
      <c r="B4" t="s">
        <v>5408</v>
      </c>
    </row>
    <row r="5" spans="1:4">
      <c r="B5" t="s">
        <v>5409</v>
      </c>
    </row>
    <row r="6" spans="1:4">
      <c r="B6" t="s">
        <v>5410</v>
      </c>
    </row>
    <row r="7" spans="1:4">
      <c r="B7" t="s">
        <v>5411</v>
      </c>
    </row>
    <row r="8" spans="1:4">
      <c r="B8" t="s">
        <v>5412</v>
      </c>
    </row>
    <row r="9" spans="1:4">
      <c r="B9" t="s">
        <v>5413</v>
      </c>
    </row>
    <row r="10" spans="1:4">
      <c r="B10" t="s">
        <v>5414</v>
      </c>
    </row>
    <row r="11" spans="1:4">
      <c r="B11" t="s">
        <v>5415</v>
      </c>
    </row>
    <row r="12" spans="1:4">
      <c r="B12" t="s">
        <v>5416</v>
      </c>
    </row>
    <row r="13" spans="1:4">
      <c r="B13" t="s">
        <v>5417</v>
      </c>
    </row>
    <row r="14" spans="1:4">
      <c r="B14" t="s">
        <v>5418</v>
      </c>
    </row>
    <row r="15" spans="1:4">
      <c r="B15" t="s">
        <v>5419</v>
      </c>
    </row>
    <row r="16" spans="1:4">
      <c r="B16" t="s">
        <v>5420</v>
      </c>
    </row>
    <row r="17" spans="2:2">
      <c r="B17" t="s">
        <v>5421</v>
      </c>
    </row>
    <row r="18" spans="2:2">
      <c r="B18" t="s">
        <v>5422</v>
      </c>
    </row>
    <row r="19" spans="2:2">
      <c r="B19" t="s">
        <v>5423</v>
      </c>
    </row>
    <row r="20" spans="2:2">
      <c r="B20" t="s">
        <v>5424</v>
      </c>
    </row>
    <row r="21" spans="2:2">
      <c r="B21" t="s">
        <v>5425</v>
      </c>
    </row>
    <row r="22" spans="2:2">
      <c r="B22" t="s">
        <v>5426</v>
      </c>
    </row>
    <row r="23" spans="2:2">
      <c r="B23" t="s">
        <v>5427</v>
      </c>
    </row>
    <row r="24" spans="2:2">
      <c r="B24" t="s">
        <v>5428</v>
      </c>
    </row>
    <row r="25" spans="2:2">
      <c r="B25" t="s">
        <v>5429</v>
      </c>
    </row>
    <row r="26" spans="2:2">
      <c r="B26" t="s">
        <v>5430</v>
      </c>
    </row>
    <row r="27" spans="2:2">
      <c r="B27" t="s">
        <v>5431</v>
      </c>
    </row>
    <row r="28" spans="2:2">
      <c r="B28" t="s">
        <v>5432</v>
      </c>
    </row>
    <row r="29" spans="2:2">
      <c r="B29" t="s">
        <v>5433</v>
      </c>
    </row>
    <row r="30" spans="2:2">
      <c r="B30" t="s">
        <v>5434</v>
      </c>
    </row>
    <row r="31" spans="2:2">
      <c r="B31" t="s">
        <v>5435</v>
      </c>
    </row>
    <row r="32" spans="2:2">
      <c r="B32" t="s">
        <v>5436</v>
      </c>
    </row>
    <row r="33" spans="2:2">
      <c r="B33" t="s">
        <v>5437</v>
      </c>
    </row>
    <row r="34" spans="2:2">
      <c r="B34" t="s">
        <v>5438</v>
      </c>
    </row>
    <row r="35" spans="2:2">
      <c r="B35" t="s">
        <v>5439</v>
      </c>
    </row>
    <row r="36" spans="2:2">
      <c r="B36" t="s">
        <v>5440</v>
      </c>
    </row>
    <row r="37" spans="2:2">
      <c r="B37" t="s">
        <v>5441</v>
      </c>
    </row>
    <row r="38" spans="2:2">
      <c r="B38" t="s">
        <v>5442</v>
      </c>
    </row>
    <row r="39" spans="2:2">
      <c r="B39" t="s">
        <v>5443</v>
      </c>
    </row>
    <row r="40" spans="2:2">
      <c r="B40" t="s">
        <v>5444</v>
      </c>
    </row>
    <row r="41" spans="2:2">
      <c r="B41" t="s">
        <v>5445</v>
      </c>
    </row>
    <row r="42" spans="2:2">
      <c r="B42" t="s">
        <v>5446</v>
      </c>
    </row>
    <row r="43" spans="2:2">
      <c r="B43" t="s">
        <v>5447</v>
      </c>
    </row>
    <row r="44" spans="2:2">
      <c r="B44" t="s">
        <v>5448</v>
      </c>
    </row>
    <row r="45" spans="2:2">
      <c r="B45" t="s">
        <v>5449</v>
      </c>
    </row>
    <row r="46" spans="2:2">
      <c r="B46" t="s">
        <v>5450</v>
      </c>
    </row>
    <row r="47" spans="2:2">
      <c r="B47" t="s">
        <v>5451</v>
      </c>
    </row>
    <row r="48" spans="2:2">
      <c r="B48" t="s">
        <v>5452</v>
      </c>
    </row>
    <row r="49" spans="2:2">
      <c r="B49" t="s">
        <v>5453</v>
      </c>
    </row>
    <row r="50" spans="2:2">
      <c r="B50" t="s">
        <v>5454</v>
      </c>
    </row>
    <row r="51" spans="2:2">
      <c r="B51" t="s">
        <v>5455</v>
      </c>
    </row>
    <row r="52" spans="2:2">
      <c r="B52" t="s">
        <v>5456</v>
      </c>
    </row>
    <row r="53" spans="2:2">
      <c r="B53" t="s">
        <v>5457</v>
      </c>
    </row>
    <row r="54" spans="2:2">
      <c r="B54" t="s">
        <v>5458</v>
      </c>
    </row>
    <row r="55" spans="2:2">
      <c r="B55" t="s">
        <v>5459</v>
      </c>
    </row>
    <row r="56" spans="2:2">
      <c r="B56" t="s">
        <v>5460</v>
      </c>
    </row>
    <row r="57" spans="2:2">
      <c r="B57" t="s">
        <v>5461</v>
      </c>
    </row>
    <row r="58" spans="2:2">
      <c r="B58" t="s">
        <v>5462</v>
      </c>
    </row>
    <row r="59" spans="2:2">
      <c r="B59" t="s">
        <v>5463</v>
      </c>
    </row>
    <row r="60" spans="2:2">
      <c r="B60" t="s">
        <v>5464</v>
      </c>
    </row>
    <row r="61" spans="2:2">
      <c r="B61" t="s">
        <v>5465</v>
      </c>
    </row>
    <row r="62" spans="2:2">
      <c r="B62" t="s">
        <v>5466</v>
      </c>
    </row>
    <row r="63" spans="2:2">
      <c r="B63" t="s">
        <v>5467</v>
      </c>
    </row>
    <row r="64" spans="2:2">
      <c r="B64" t="s">
        <v>5468</v>
      </c>
    </row>
    <row r="65" spans="2:2">
      <c r="B65" t="s">
        <v>5469</v>
      </c>
    </row>
    <row r="66" spans="2:2">
      <c r="B66" t="s">
        <v>5470</v>
      </c>
    </row>
    <row r="67" spans="2:2">
      <c r="B67" t="s">
        <v>5471</v>
      </c>
    </row>
    <row r="68" spans="2:2">
      <c r="B68" t="s">
        <v>5472</v>
      </c>
    </row>
    <row r="69" spans="2:2">
      <c r="B69" t="s">
        <v>5473</v>
      </c>
    </row>
    <row r="70" spans="2:2">
      <c r="B70" t="s">
        <v>5474</v>
      </c>
    </row>
    <row r="71" spans="2:2">
      <c r="B71" t="s">
        <v>5475</v>
      </c>
    </row>
    <row r="72" spans="2:2">
      <c r="B72" t="s">
        <v>5476</v>
      </c>
    </row>
    <row r="73" spans="2:2">
      <c r="B73" t="s">
        <v>5477</v>
      </c>
    </row>
    <row r="74" spans="2:2">
      <c r="B74" t="s">
        <v>5478</v>
      </c>
    </row>
    <row r="75" spans="2:2">
      <c r="B75" t="s">
        <v>5479</v>
      </c>
    </row>
    <row r="76" spans="2:2">
      <c r="B76" t="s">
        <v>5480</v>
      </c>
    </row>
    <row r="77" spans="2:2">
      <c r="B77" t="s">
        <v>5481</v>
      </c>
    </row>
    <row r="78" spans="2:2">
      <c r="B78" t="s">
        <v>5482</v>
      </c>
    </row>
    <row r="79" spans="2:2">
      <c r="B79" t="s">
        <v>5483</v>
      </c>
    </row>
    <row r="80" spans="2:2">
      <c r="B80" t="s">
        <v>5484</v>
      </c>
    </row>
    <row r="81" spans="2:2">
      <c r="B81" t="s">
        <v>5485</v>
      </c>
    </row>
    <row r="82" spans="2:2">
      <c r="B82" t="s">
        <v>5486</v>
      </c>
    </row>
    <row r="83" spans="2:2">
      <c r="B83" t="s">
        <v>5487</v>
      </c>
    </row>
    <row r="84" spans="2:2">
      <c r="B84" t="s">
        <v>5488</v>
      </c>
    </row>
    <row r="85" spans="2:2">
      <c r="B85" t="s">
        <v>5489</v>
      </c>
    </row>
    <row r="86" spans="2:2">
      <c r="B86" t="s">
        <v>5490</v>
      </c>
    </row>
    <row r="87" spans="2:2">
      <c r="B87" t="s">
        <v>5491</v>
      </c>
    </row>
    <row r="88" spans="2:2">
      <c r="B88" t="s">
        <v>5492</v>
      </c>
    </row>
    <row r="89" spans="2:2">
      <c r="B89" t="s">
        <v>5493</v>
      </c>
    </row>
    <row r="90" spans="2:2">
      <c r="B90" t="s">
        <v>5494</v>
      </c>
    </row>
    <row r="91" spans="2:2">
      <c r="B91" t="s">
        <v>5495</v>
      </c>
    </row>
    <row r="92" spans="2:2">
      <c r="B92" t="s">
        <v>5496</v>
      </c>
    </row>
    <row r="93" spans="2:2">
      <c r="B93" t="s">
        <v>5497</v>
      </c>
    </row>
    <row r="94" spans="2:2">
      <c r="B94" t="s">
        <v>5498</v>
      </c>
    </row>
    <row r="95" spans="2:2">
      <c r="B95" t="s">
        <v>5499</v>
      </c>
    </row>
    <row r="96" spans="2:2">
      <c r="B96" t="s">
        <v>5500</v>
      </c>
    </row>
    <row r="97" spans="2:2">
      <c r="B97" t="s">
        <v>5501</v>
      </c>
    </row>
    <row r="98" spans="2:2">
      <c r="B98" t="s">
        <v>5502</v>
      </c>
    </row>
    <row r="99" spans="2:2">
      <c r="B99" t="s">
        <v>5503</v>
      </c>
    </row>
    <row r="100" spans="2:2">
      <c r="B100" t="s">
        <v>5504</v>
      </c>
    </row>
    <row r="101" spans="2:2">
      <c r="B101" t="s">
        <v>5505</v>
      </c>
    </row>
    <row r="102" spans="2:2">
      <c r="B102" t="s">
        <v>5506</v>
      </c>
    </row>
    <row r="103" spans="2:2">
      <c r="B103" t="s">
        <v>5507</v>
      </c>
    </row>
    <row r="104" spans="2:2">
      <c r="B104" t="s">
        <v>5508</v>
      </c>
    </row>
    <row r="105" spans="2:2">
      <c r="B105" t="s">
        <v>5509</v>
      </c>
    </row>
    <row r="106" spans="2:2">
      <c r="B106" t="s">
        <v>5510</v>
      </c>
    </row>
    <row r="107" spans="2:2">
      <c r="B107" t="s">
        <v>5511</v>
      </c>
    </row>
    <row r="108" spans="2:2">
      <c r="B108" t="s">
        <v>5512</v>
      </c>
    </row>
    <row r="109" spans="2:2">
      <c r="B109" t="s">
        <v>5513</v>
      </c>
    </row>
    <row r="110" spans="2:2">
      <c r="B110" t="s">
        <v>5514</v>
      </c>
    </row>
    <row r="111" spans="2:2">
      <c r="B111" t="s">
        <v>5515</v>
      </c>
    </row>
    <row r="112" spans="2:2">
      <c r="B112" t="s">
        <v>5516</v>
      </c>
    </row>
    <row r="113" spans="2:2">
      <c r="B113" t="s">
        <v>5517</v>
      </c>
    </row>
    <row r="114" spans="2:2">
      <c r="B114" t="s">
        <v>5518</v>
      </c>
    </row>
    <row r="115" spans="2:2">
      <c r="B115" t="s">
        <v>5519</v>
      </c>
    </row>
    <row r="116" spans="2:2">
      <c r="B116" t="s">
        <v>5520</v>
      </c>
    </row>
    <row r="117" spans="2:2">
      <c r="B117" t="s">
        <v>5521</v>
      </c>
    </row>
    <row r="118" spans="2:2">
      <c r="B118" t="s">
        <v>5522</v>
      </c>
    </row>
    <row r="119" spans="2:2">
      <c r="B119" t="s">
        <v>5523</v>
      </c>
    </row>
    <row r="120" spans="2:2">
      <c r="B120" t="s">
        <v>5524</v>
      </c>
    </row>
    <row r="121" spans="2:2">
      <c r="B121" t="s">
        <v>5525</v>
      </c>
    </row>
    <row r="122" spans="2:2">
      <c r="B122" t="s">
        <v>5526</v>
      </c>
    </row>
    <row r="123" spans="2:2">
      <c r="B123" t="s">
        <v>5527</v>
      </c>
    </row>
    <row r="124" spans="2:2">
      <c r="B124" t="s">
        <v>5528</v>
      </c>
    </row>
    <row r="125" spans="2:2">
      <c r="B125" t="s">
        <v>5529</v>
      </c>
    </row>
    <row r="126" spans="2:2">
      <c r="B126" t="s">
        <v>5530</v>
      </c>
    </row>
    <row r="127" spans="2:2">
      <c r="B127" t="s">
        <v>5531</v>
      </c>
    </row>
    <row r="128" spans="2:2">
      <c r="B128" t="s">
        <v>5532</v>
      </c>
    </row>
    <row r="129" spans="2:2">
      <c r="B129" t="s">
        <v>5533</v>
      </c>
    </row>
    <row r="130" spans="2:2">
      <c r="B130" t="s">
        <v>5534</v>
      </c>
    </row>
    <row r="131" spans="2:2">
      <c r="B131" t="s">
        <v>5535</v>
      </c>
    </row>
    <row r="132" spans="2:2">
      <c r="B132" t="s">
        <v>5536</v>
      </c>
    </row>
    <row r="133" spans="2:2">
      <c r="B133" t="s">
        <v>5537</v>
      </c>
    </row>
    <row r="134" spans="2:2">
      <c r="B134" t="s">
        <v>5538</v>
      </c>
    </row>
    <row r="135" spans="2:2">
      <c r="B135" t="s">
        <v>5539</v>
      </c>
    </row>
    <row r="136" spans="2:2">
      <c r="B136" t="s">
        <v>5540</v>
      </c>
    </row>
    <row r="137" spans="2:2">
      <c r="B137" t="s">
        <v>5541</v>
      </c>
    </row>
    <row r="138" spans="2:2">
      <c r="B138" t="s">
        <v>5542</v>
      </c>
    </row>
    <row r="139" spans="2:2">
      <c r="B139" t="s">
        <v>5543</v>
      </c>
    </row>
    <row r="140" spans="2:2">
      <c r="B140" t="s">
        <v>5544</v>
      </c>
    </row>
    <row r="141" spans="2:2">
      <c r="B141" t="s">
        <v>5545</v>
      </c>
    </row>
    <row r="142" spans="2:2">
      <c r="B142" t="s">
        <v>5546</v>
      </c>
    </row>
    <row r="143" spans="2:2">
      <c r="B143" t="s">
        <v>5547</v>
      </c>
    </row>
    <row r="144" spans="2:2">
      <c r="B144" t="s">
        <v>5548</v>
      </c>
    </row>
    <row r="145" spans="2:2">
      <c r="B145" t="s">
        <v>5549</v>
      </c>
    </row>
    <row r="146" spans="2:2">
      <c r="B146" t="s">
        <v>5550</v>
      </c>
    </row>
    <row r="147" spans="2:2">
      <c r="B147" t="s">
        <v>5551</v>
      </c>
    </row>
    <row r="148" spans="2:2">
      <c r="B148" t="s">
        <v>5552</v>
      </c>
    </row>
    <row r="149" spans="2:2">
      <c r="B149" t="s">
        <v>5553</v>
      </c>
    </row>
    <row r="150" spans="2:2">
      <c r="B150" t="s">
        <v>5554</v>
      </c>
    </row>
    <row r="151" spans="2:2">
      <c r="B151" t="s">
        <v>5555</v>
      </c>
    </row>
    <row r="152" spans="2:2">
      <c r="B152" t="s">
        <v>5556</v>
      </c>
    </row>
    <row r="153" spans="2:2">
      <c r="B153" t="s">
        <v>5557</v>
      </c>
    </row>
    <row r="154" spans="2:2">
      <c r="B154" t="s">
        <v>5558</v>
      </c>
    </row>
    <row r="155" spans="2:2">
      <c r="B155" t="s">
        <v>5559</v>
      </c>
    </row>
    <row r="156" spans="2:2">
      <c r="B156" t="s">
        <v>5560</v>
      </c>
    </row>
    <row r="157" spans="2:2">
      <c r="B157" t="s">
        <v>5561</v>
      </c>
    </row>
    <row r="158" spans="2:2">
      <c r="B158" t="s">
        <v>5562</v>
      </c>
    </row>
    <row r="159" spans="2:2">
      <c r="B159" t="s">
        <v>5563</v>
      </c>
    </row>
    <row r="160" spans="2:2">
      <c r="B160" t="s">
        <v>5564</v>
      </c>
    </row>
    <row r="161" spans="2:2">
      <c r="B161" t="s">
        <v>5565</v>
      </c>
    </row>
    <row r="162" spans="2:2">
      <c r="B162" t="s">
        <v>5566</v>
      </c>
    </row>
    <row r="163" spans="2:2">
      <c r="B163" t="s">
        <v>5567</v>
      </c>
    </row>
    <row r="164" spans="2:2">
      <c r="B164" t="s">
        <v>5568</v>
      </c>
    </row>
    <row r="165" spans="2:2">
      <c r="B165" t="s">
        <v>5569</v>
      </c>
    </row>
    <row r="166" spans="2:2">
      <c r="B166" t="s">
        <v>5570</v>
      </c>
    </row>
    <row r="167" spans="2:2">
      <c r="B167" t="s">
        <v>5571</v>
      </c>
    </row>
    <row r="168" spans="2:2">
      <c r="B168" t="s">
        <v>5572</v>
      </c>
    </row>
    <row r="169" spans="2:2">
      <c r="B169" t="s">
        <v>5573</v>
      </c>
    </row>
    <row r="170" spans="2:2">
      <c r="B170" t="s">
        <v>5574</v>
      </c>
    </row>
    <row r="171" spans="2:2">
      <c r="B171" t="s">
        <v>5575</v>
      </c>
    </row>
    <row r="172" spans="2:2">
      <c r="B172" t="s">
        <v>5576</v>
      </c>
    </row>
    <row r="173" spans="2:2">
      <c r="B173" t="s">
        <v>5577</v>
      </c>
    </row>
    <row r="174" spans="2:2">
      <c r="B174" t="s">
        <v>5578</v>
      </c>
    </row>
    <row r="175" spans="2:2">
      <c r="B175" t="s">
        <v>5579</v>
      </c>
    </row>
    <row r="176" spans="2:2">
      <c r="B176" t="s">
        <v>5580</v>
      </c>
    </row>
    <row r="177" spans="2:2">
      <c r="B177" t="s">
        <v>5581</v>
      </c>
    </row>
    <row r="178" spans="2:2">
      <c r="B178" t="s">
        <v>5582</v>
      </c>
    </row>
    <row r="179" spans="2:2">
      <c r="B179" t="s">
        <v>5583</v>
      </c>
    </row>
    <row r="180" spans="2:2">
      <c r="B180" t="s">
        <v>5584</v>
      </c>
    </row>
    <row r="181" spans="2:2">
      <c r="B181" t="s">
        <v>5585</v>
      </c>
    </row>
    <row r="182" spans="2:2">
      <c r="B182" t="s">
        <v>5586</v>
      </c>
    </row>
    <row r="183" spans="2:2">
      <c r="B183" t="s">
        <v>5587</v>
      </c>
    </row>
    <row r="184" spans="2:2">
      <c r="B184" t="s">
        <v>5588</v>
      </c>
    </row>
    <row r="185" spans="2:2">
      <c r="B185" t="s">
        <v>5589</v>
      </c>
    </row>
    <row r="186" spans="2:2">
      <c r="B186" t="s">
        <v>5590</v>
      </c>
    </row>
    <row r="187" spans="2:2">
      <c r="B187" t="s">
        <v>5591</v>
      </c>
    </row>
    <row r="188" spans="2:2">
      <c r="B188" t="s">
        <v>5592</v>
      </c>
    </row>
    <row r="189" spans="2:2">
      <c r="B189" t="s">
        <v>5593</v>
      </c>
    </row>
    <row r="190" spans="2:2">
      <c r="B190" t="s">
        <v>5594</v>
      </c>
    </row>
    <row r="191" spans="2:2">
      <c r="B191" t="s">
        <v>5595</v>
      </c>
    </row>
    <row r="192" spans="2:2">
      <c r="B192" t="s">
        <v>5596</v>
      </c>
    </row>
    <row r="193" spans="2:2">
      <c r="B193" t="s">
        <v>5597</v>
      </c>
    </row>
    <row r="194" spans="2:2">
      <c r="B194" t="s">
        <v>5598</v>
      </c>
    </row>
    <row r="195" spans="2:2">
      <c r="B195" t="s">
        <v>5599</v>
      </c>
    </row>
    <row r="196" spans="2:2">
      <c r="B196" t="s">
        <v>5600</v>
      </c>
    </row>
    <row r="197" spans="2:2">
      <c r="B197" t="s">
        <v>5601</v>
      </c>
    </row>
    <row r="198" spans="2:2">
      <c r="B198" t="s">
        <v>5602</v>
      </c>
    </row>
    <row r="199" spans="2:2">
      <c r="B199" t="s">
        <v>5603</v>
      </c>
    </row>
    <row r="200" spans="2:2">
      <c r="B200" t="s">
        <v>5604</v>
      </c>
    </row>
    <row r="201" spans="2:2">
      <c r="B201" t="s">
        <v>5605</v>
      </c>
    </row>
    <row r="202" spans="2:2">
      <c r="B202" t="s">
        <v>5606</v>
      </c>
    </row>
    <row r="203" spans="2:2">
      <c r="B203" t="s">
        <v>5607</v>
      </c>
    </row>
    <row r="204" spans="2:2">
      <c r="B204" t="s">
        <v>5608</v>
      </c>
    </row>
    <row r="205" spans="2:2">
      <c r="B205" t="s">
        <v>5609</v>
      </c>
    </row>
    <row r="206" spans="2:2">
      <c r="B206" t="s">
        <v>5610</v>
      </c>
    </row>
    <row r="207" spans="2:2">
      <c r="B207" t="s">
        <v>5611</v>
      </c>
    </row>
    <row r="208" spans="2:2">
      <c r="B208" t="s">
        <v>5612</v>
      </c>
    </row>
    <row r="209" spans="2:2">
      <c r="B209" t="s">
        <v>5613</v>
      </c>
    </row>
    <row r="210" spans="2:2">
      <c r="B210" t="s">
        <v>5614</v>
      </c>
    </row>
    <row r="211" spans="2:2">
      <c r="B211" t="s">
        <v>5615</v>
      </c>
    </row>
    <row r="212" spans="2:2">
      <c r="B212" t="s">
        <v>5616</v>
      </c>
    </row>
    <row r="213" spans="2:2">
      <c r="B213" t="s">
        <v>5617</v>
      </c>
    </row>
    <row r="214" spans="2:2">
      <c r="B214" t="s">
        <v>5618</v>
      </c>
    </row>
    <row r="215" spans="2:2">
      <c r="B215" t="s">
        <v>5619</v>
      </c>
    </row>
    <row r="216" spans="2:2">
      <c r="B216" t="s">
        <v>5620</v>
      </c>
    </row>
    <row r="217" spans="2:2">
      <c r="B217" t="s">
        <v>5621</v>
      </c>
    </row>
    <row r="218" spans="2:2">
      <c r="B218" t="s">
        <v>5622</v>
      </c>
    </row>
    <row r="219" spans="2:2">
      <c r="B219" t="s">
        <v>5623</v>
      </c>
    </row>
    <row r="220" spans="2:2">
      <c r="B220" t="s">
        <v>5624</v>
      </c>
    </row>
    <row r="221" spans="2:2">
      <c r="B221" t="s">
        <v>5625</v>
      </c>
    </row>
    <row r="222" spans="2:2">
      <c r="B222" t="s">
        <v>5626</v>
      </c>
    </row>
    <row r="223" spans="2:2">
      <c r="B223" t="s">
        <v>5627</v>
      </c>
    </row>
    <row r="224" spans="2:2">
      <c r="B224" t="s">
        <v>5628</v>
      </c>
    </row>
    <row r="225" spans="2:2">
      <c r="B225" t="s">
        <v>5629</v>
      </c>
    </row>
    <row r="226" spans="2:2">
      <c r="B226" t="s">
        <v>5630</v>
      </c>
    </row>
    <row r="227" spans="2:2">
      <c r="B227" t="s">
        <v>5631</v>
      </c>
    </row>
    <row r="228" spans="2:2">
      <c r="B228" t="s">
        <v>5632</v>
      </c>
    </row>
    <row r="229" spans="2:2">
      <c r="B229" t="s">
        <v>5633</v>
      </c>
    </row>
    <row r="230" spans="2:2">
      <c r="B230" t="s">
        <v>5634</v>
      </c>
    </row>
    <row r="231" spans="2:2">
      <c r="B231" t="s">
        <v>5635</v>
      </c>
    </row>
    <row r="232" spans="2:2">
      <c r="B232" t="s">
        <v>5636</v>
      </c>
    </row>
    <row r="233" spans="2:2">
      <c r="B233" t="s">
        <v>5637</v>
      </c>
    </row>
    <row r="234" spans="2:2">
      <c r="B234" t="s">
        <v>5638</v>
      </c>
    </row>
    <row r="235" spans="2:2">
      <c r="B235" t="s">
        <v>5639</v>
      </c>
    </row>
    <row r="236" spans="2:2">
      <c r="B236" t="s">
        <v>5640</v>
      </c>
    </row>
    <row r="237" spans="2:2">
      <c r="B237" t="s">
        <v>5641</v>
      </c>
    </row>
    <row r="238" spans="2:2">
      <c r="B238" t="s">
        <v>5642</v>
      </c>
    </row>
    <row r="239" spans="2:2">
      <c r="B239" t="s">
        <v>5643</v>
      </c>
    </row>
    <row r="240" spans="2:2">
      <c r="B240" t="s">
        <v>5644</v>
      </c>
    </row>
    <row r="241" spans="2:2">
      <c r="B241" t="s">
        <v>5645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66"/>
  <sheetViews>
    <sheetView topLeftCell="A8" zoomScale="90" zoomScaleNormal="90" zoomScaleSheetLayoutView="100" workbookViewId="0">
      <selection activeCell="A8" sqref="A8"/>
    </sheetView>
  </sheetViews>
  <sheetFormatPr defaultColWidth="8.85546875" defaultRowHeight="12.75"/>
  <cols>
    <col min="1" max="1" width="13.7109375" style="1051" customWidth="1"/>
    <col min="2" max="2" width="18" style="981" customWidth="1"/>
    <col min="3" max="3" width="10.5703125" style="1284" customWidth="1"/>
    <col min="4" max="4" width="15" style="981" customWidth="1"/>
    <col min="5" max="5" width="18" style="981" customWidth="1"/>
    <col min="6" max="6" width="14.28515625" style="981" customWidth="1"/>
    <col min="7" max="7" width="12.42578125" style="981" customWidth="1"/>
    <col min="8" max="8" width="15.5703125" style="981" customWidth="1"/>
    <col min="9" max="9" width="12.28515625" style="981" customWidth="1"/>
    <col min="10" max="10" width="18.7109375" style="981" customWidth="1"/>
    <col min="11" max="11" width="52.42578125" style="981" customWidth="1"/>
    <col min="12" max="12" width="17.85546875" style="981" customWidth="1"/>
    <col min="13" max="13" width="16.85546875" style="981" customWidth="1"/>
    <col min="14" max="14" width="18.28515625" style="981" customWidth="1"/>
    <col min="15" max="16" width="39.7109375" style="981" customWidth="1"/>
    <col min="17" max="17" width="40" style="981" customWidth="1"/>
    <col min="18" max="16384" width="8.85546875" style="981"/>
  </cols>
  <sheetData>
    <row r="1" spans="1:26" s="1285" customFormat="1" hidden="1">
      <c r="A1" s="1283" t="s">
        <v>5357</v>
      </c>
      <c r="B1" s="1284"/>
      <c r="C1" s="1284"/>
      <c r="D1" s="1284"/>
      <c r="E1" s="1284"/>
      <c r="X1" s="1286" t="s">
        <v>1283</v>
      </c>
      <c r="Y1" s="1286" t="s">
        <v>1907</v>
      </c>
      <c r="Z1" s="1286" t="s">
        <v>4681</v>
      </c>
    </row>
    <row r="2" spans="1:26" s="1285" customFormat="1" hidden="1">
      <c r="A2" s="1283" t="s">
        <v>5357</v>
      </c>
      <c r="B2" s="1284"/>
      <c r="C2" s="1284"/>
      <c r="D2" s="1284"/>
      <c r="E2" s="1284"/>
      <c r="X2" s="1287" t="s">
        <v>4679</v>
      </c>
      <c r="Y2" s="1287" t="s">
        <v>1908</v>
      </c>
      <c r="Z2" s="1287" t="s">
        <v>4680</v>
      </c>
    </row>
    <row r="3" spans="1:26" s="1285" customFormat="1" hidden="1">
      <c r="A3" s="1283" t="s">
        <v>5357</v>
      </c>
      <c r="B3" s="1284"/>
      <c r="C3" s="1284"/>
      <c r="D3" s="1284"/>
      <c r="E3" s="1284"/>
      <c r="X3" s="1287" t="s">
        <v>4718</v>
      </c>
      <c r="Y3" s="1287"/>
      <c r="Z3" s="1287" t="s">
        <v>4717</v>
      </c>
    </row>
    <row r="4" spans="1:26" s="1285" customFormat="1" hidden="1">
      <c r="A4" s="1283" t="s">
        <v>5357</v>
      </c>
      <c r="B4" s="1284"/>
      <c r="C4" s="1284"/>
      <c r="D4" s="1284"/>
      <c r="E4" s="1284"/>
      <c r="X4" s="1285" t="s">
        <v>4682</v>
      </c>
      <c r="Y4" s="1288"/>
      <c r="Z4" s="1285" t="s">
        <v>4711</v>
      </c>
    </row>
    <row r="5" spans="1:26" s="1285" customFormat="1" hidden="1">
      <c r="A5" s="1283" t="s">
        <v>5357</v>
      </c>
      <c r="B5" s="1284"/>
      <c r="C5" s="1284"/>
      <c r="D5" s="1284"/>
      <c r="E5" s="1284"/>
      <c r="X5" s="1288" t="s">
        <v>4706</v>
      </c>
      <c r="Y5" s="1287"/>
      <c r="Z5" s="1288" t="s">
        <v>4705</v>
      </c>
    </row>
    <row r="6" spans="1:26" s="1285" customFormat="1" hidden="1">
      <c r="A6" s="1283" t="s">
        <v>5357</v>
      </c>
      <c r="B6" s="1284"/>
      <c r="C6" s="1284"/>
      <c r="D6" s="1284"/>
      <c r="E6" s="1284"/>
      <c r="X6" s="1287" t="s">
        <v>5342</v>
      </c>
      <c r="Z6" s="1287" t="s">
        <v>4683</v>
      </c>
    </row>
    <row r="7" spans="1:26" s="1285" customFormat="1" hidden="1">
      <c r="A7" s="1283" t="s">
        <v>5357</v>
      </c>
      <c r="B7" s="1284"/>
      <c r="C7" s="1284"/>
      <c r="D7" s="1284"/>
      <c r="E7" s="1284"/>
      <c r="X7" s="1285" t="s">
        <v>416</v>
      </c>
    </row>
    <row r="8" spans="1:26" s="1031" customFormat="1" ht="50.25" customHeight="1">
      <c r="A8" s="1289" t="s">
        <v>5366</v>
      </c>
      <c r="B8" s="1290"/>
      <c r="C8" s="1291" t="s">
        <v>1325</v>
      </c>
      <c r="D8" s="1742" t="s">
        <v>746</v>
      </c>
      <c r="E8" s="1743"/>
      <c r="F8" s="1743"/>
      <c r="G8" s="1743"/>
      <c r="H8" s="1743"/>
      <c r="I8" s="1743"/>
      <c r="J8" s="1743"/>
      <c r="K8" s="1743"/>
      <c r="L8" s="1743"/>
      <c r="M8" s="1743"/>
      <c r="N8" s="1743"/>
      <c r="O8" s="1743"/>
      <c r="P8" s="1743"/>
      <c r="Q8" s="1744"/>
    </row>
    <row r="9" spans="1:26" ht="137.25" customHeight="1">
      <c r="A9" s="1292"/>
      <c r="B9" s="1293"/>
      <c r="C9" s="1294"/>
      <c r="D9" s="1687" t="s">
        <v>5926</v>
      </c>
      <c r="E9" s="1741"/>
      <c r="F9" s="1741"/>
      <c r="G9" s="1741"/>
      <c r="H9" s="1741"/>
      <c r="I9" s="1741"/>
      <c r="J9" s="1741"/>
      <c r="K9" s="1741"/>
      <c r="L9" s="1741"/>
      <c r="M9" s="1741"/>
      <c r="N9" s="1741"/>
      <c r="O9" s="1741"/>
      <c r="P9" s="1741"/>
      <c r="Q9" s="1688"/>
    </row>
    <row r="10" spans="1:26" ht="40.5" customHeight="1">
      <c r="A10" s="1295"/>
      <c r="B10" s="1295" t="s">
        <v>5343</v>
      </c>
      <c r="C10" s="1295"/>
      <c r="D10" s="1295"/>
      <c r="E10" s="1143"/>
      <c r="F10" s="1143"/>
      <c r="G10" s="1143"/>
      <c r="H10" s="1143"/>
      <c r="I10" s="1143"/>
      <c r="J10" s="1143"/>
      <c r="K10" s="1143" t="s">
        <v>5345</v>
      </c>
      <c r="L10" s="1143"/>
      <c r="M10" s="1143" t="s">
        <v>5345</v>
      </c>
      <c r="N10" s="1143" t="s">
        <v>5345</v>
      </c>
      <c r="O10" s="1143" t="s">
        <v>5345</v>
      </c>
      <c r="P10" s="1143" t="s">
        <v>5345</v>
      </c>
      <c r="Q10" s="1295"/>
    </row>
    <row r="11" spans="1:26" ht="37.5" customHeight="1">
      <c r="A11" s="1295"/>
      <c r="B11" s="1295" t="s">
        <v>5344</v>
      </c>
      <c r="C11" s="1294"/>
      <c r="D11" s="1295"/>
      <c r="E11" s="1295" t="s">
        <v>5346</v>
      </c>
      <c r="F11" s="1295"/>
      <c r="G11" s="1295" t="s">
        <v>5348</v>
      </c>
      <c r="H11" s="1295"/>
      <c r="I11" s="1295"/>
      <c r="J11" s="1295"/>
      <c r="K11" s="1295" t="s">
        <v>5347</v>
      </c>
      <c r="L11" s="1295" t="s">
        <v>5848</v>
      </c>
      <c r="M11" s="1295" t="s">
        <v>5348</v>
      </c>
      <c r="N11" s="1295" t="s">
        <v>5348</v>
      </c>
      <c r="O11" s="1295" t="s">
        <v>5349</v>
      </c>
      <c r="P11" s="1295" t="s">
        <v>5350</v>
      </c>
      <c r="Q11" s="1295"/>
    </row>
    <row r="12" spans="1:26" s="1299" customFormat="1" ht="49.5" customHeight="1">
      <c r="A12" s="1745"/>
      <c r="B12" s="1746"/>
      <c r="C12" s="1296"/>
      <c r="D12" s="1297" t="s">
        <v>2251</v>
      </c>
      <c r="E12" s="1297" t="s">
        <v>2274</v>
      </c>
      <c r="F12" s="1298" t="s">
        <v>2326</v>
      </c>
      <c r="G12" s="1297" t="s">
        <v>2269</v>
      </c>
      <c r="H12" s="1297" t="s">
        <v>2270</v>
      </c>
      <c r="I12" s="1297" t="s">
        <v>2269</v>
      </c>
      <c r="J12" s="1298" t="s">
        <v>2325</v>
      </c>
      <c r="K12" s="1297" t="s">
        <v>2271</v>
      </c>
      <c r="L12" s="1298" t="s">
        <v>5928</v>
      </c>
      <c r="M12" s="1297" t="s">
        <v>4688</v>
      </c>
      <c r="N12" s="1298" t="s">
        <v>4649</v>
      </c>
      <c r="O12" s="1298" t="s">
        <v>2272</v>
      </c>
      <c r="P12" s="1298" t="s">
        <v>2273</v>
      </c>
      <c r="Q12" s="1298" t="s">
        <v>2409</v>
      </c>
    </row>
    <row r="13" spans="1:26" s="773" customFormat="1" ht="105.75" customHeight="1">
      <c r="A13" s="1152" t="s">
        <v>4940</v>
      </c>
      <c r="B13" s="1747" t="s">
        <v>5678</v>
      </c>
      <c r="C13" s="1300" t="s">
        <v>1283</v>
      </c>
      <c r="D13" s="1301" t="s">
        <v>3491</v>
      </c>
      <c r="E13" s="802"/>
      <c r="F13" s="802"/>
      <c r="G13" s="849"/>
      <c r="H13" s="802"/>
      <c r="I13" s="849"/>
      <c r="J13" s="802"/>
      <c r="K13" s="802"/>
      <c r="L13" s="802"/>
      <c r="M13" s="803"/>
      <c r="N13" s="802"/>
      <c r="O13" s="802"/>
      <c r="P13" s="802"/>
      <c r="Q13" s="950"/>
    </row>
    <row r="14" spans="1:26" s="773" customFormat="1">
      <c r="A14" s="1302"/>
      <c r="B14" s="1748"/>
      <c r="C14" s="1300" t="s">
        <v>4679</v>
      </c>
      <c r="D14" s="802"/>
      <c r="E14" s="802"/>
      <c r="F14" s="802"/>
      <c r="G14" s="849"/>
      <c r="H14" s="802"/>
      <c r="I14" s="849"/>
      <c r="J14" s="802"/>
      <c r="K14" s="802"/>
      <c r="L14" s="802"/>
      <c r="M14" s="803"/>
      <c r="N14" s="802"/>
      <c r="O14" s="802"/>
      <c r="P14" s="802"/>
      <c r="Q14" s="950"/>
    </row>
    <row r="15" spans="1:26" s="773" customFormat="1">
      <c r="A15" s="1302"/>
      <c r="B15" s="1748"/>
      <c r="C15" s="1300" t="s">
        <v>4679</v>
      </c>
      <c r="D15" s="802"/>
      <c r="E15" s="802"/>
      <c r="F15" s="802"/>
      <c r="G15" s="849"/>
      <c r="H15" s="802"/>
      <c r="I15" s="849"/>
      <c r="J15" s="802"/>
      <c r="K15" s="802"/>
      <c r="L15" s="802"/>
      <c r="M15" s="803"/>
      <c r="N15" s="802"/>
      <c r="O15" s="802"/>
      <c r="P15" s="802"/>
      <c r="Q15" s="950"/>
    </row>
    <row r="16" spans="1:26" s="773" customFormat="1">
      <c r="A16" s="1302"/>
      <c r="B16" s="1748"/>
      <c r="C16" s="1300" t="s">
        <v>4679</v>
      </c>
      <c r="D16" s="802"/>
      <c r="E16" s="802"/>
      <c r="F16" s="802"/>
      <c r="G16" s="849"/>
      <c r="H16" s="802"/>
      <c r="I16" s="849"/>
      <c r="J16" s="802"/>
      <c r="K16" s="802"/>
      <c r="L16" s="802"/>
      <c r="M16" s="803"/>
      <c r="N16" s="802"/>
      <c r="O16" s="802"/>
      <c r="P16" s="802"/>
      <c r="Q16" s="950"/>
    </row>
    <row r="17" spans="1:17" s="773" customFormat="1">
      <c r="A17" s="1302"/>
      <c r="B17" s="1748"/>
      <c r="C17" s="1300" t="s">
        <v>4679</v>
      </c>
      <c r="D17" s="802"/>
      <c r="E17" s="802"/>
      <c r="F17" s="802"/>
      <c r="G17" s="849"/>
      <c r="H17" s="802"/>
      <c r="I17" s="849"/>
      <c r="J17" s="802"/>
      <c r="K17" s="802"/>
      <c r="L17" s="802"/>
      <c r="M17" s="803"/>
      <c r="N17" s="802"/>
      <c r="O17" s="802"/>
      <c r="P17" s="802"/>
      <c r="Q17" s="950"/>
    </row>
    <row r="18" spans="1:17" s="773" customFormat="1">
      <c r="A18" s="1302"/>
      <c r="B18" s="1749"/>
      <c r="C18" s="1300" t="s">
        <v>4679</v>
      </c>
      <c r="D18" s="802"/>
      <c r="E18" s="802"/>
      <c r="F18" s="802"/>
      <c r="G18" s="849"/>
      <c r="H18" s="802"/>
      <c r="I18" s="849"/>
      <c r="J18" s="802"/>
      <c r="K18" s="802"/>
      <c r="L18" s="802"/>
      <c r="M18" s="803"/>
      <c r="N18" s="802"/>
      <c r="O18" s="802"/>
      <c r="P18" s="802"/>
      <c r="Q18" s="950"/>
    </row>
    <row r="19" spans="1:17" s="1031" customFormat="1" ht="57">
      <c r="A19" s="1122"/>
      <c r="B19" s="1303" t="s">
        <v>3499</v>
      </c>
      <c r="C19" s="1122"/>
      <c r="D19" s="1304" t="s">
        <v>2279</v>
      </c>
      <c r="E19" s="1304" t="s">
        <v>2248</v>
      </c>
      <c r="F19" s="1305" t="s">
        <v>2326</v>
      </c>
      <c r="G19" s="1304" t="s">
        <v>2269</v>
      </c>
      <c r="H19" s="1304" t="s">
        <v>2270</v>
      </c>
      <c r="I19" s="1304" t="s">
        <v>2269</v>
      </c>
      <c r="J19" s="1305" t="s">
        <v>2325</v>
      </c>
      <c r="K19" s="1304" t="s">
        <v>2271</v>
      </c>
      <c r="L19" s="1304"/>
      <c r="M19" s="1304"/>
      <c r="N19" s="1305" t="s">
        <v>4649</v>
      </c>
      <c r="O19" s="1306" t="s">
        <v>2272</v>
      </c>
      <c r="P19" s="1305" t="s">
        <v>2273</v>
      </c>
      <c r="Q19" s="1304" t="s">
        <v>2249</v>
      </c>
    </row>
    <row r="20" spans="1:17" s="773" customFormat="1" ht="45" customHeight="1">
      <c r="A20" s="1307" t="s">
        <v>4941</v>
      </c>
      <c r="B20" s="1747" t="s">
        <v>5678</v>
      </c>
      <c r="C20" s="1300" t="s">
        <v>4679</v>
      </c>
      <c r="D20" s="804"/>
      <c r="E20" s="804"/>
      <c r="F20" s="805"/>
      <c r="G20" s="806"/>
      <c r="H20" s="805"/>
      <c r="I20" s="806"/>
      <c r="J20" s="806"/>
      <c r="K20" s="807"/>
      <c r="L20" s="807"/>
      <c r="M20" s="808"/>
      <c r="N20" s="807"/>
      <c r="O20" s="807"/>
      <c r="P20" s="807"/>
      <c r="Q20" s="950"/>
    </row>
    <row r="21" spans="1:17" s="773" customFormat="1" ht="14.25">
      <c r="A21" s="733"/>
      <c r="B21" s="1748"/>
      <c r="C21" s="1300" t="s">
        <v>4679</v>
      </c>
      <c r="D21" s="804"/>
      <c r="E21" s="804"/>
      <c r="F21" s="805"/>
      <c r="G21" s="806"/>
      <c r="H21" s="805"/>
      <c r="I21" s="806"/>
      <c r="J21" s="806"/>
      <c r="K21" s="807"/>
      <c r="L21" s="807"/>
      <c r="M21" s="808"/>
      <c r="N21" s="807"/>
      <c r="O21" s="807"/>
      <c r="P21" s="807"/>
      <c r="Q21" s="950"/>
    </row>
    <row r="22" spans="1:17" s="773" customFormat="1" ht="14.25">
      <c r="A22" s="733"/>
      <c r="B22" s="1748"/>
      <c r="C22" s="1300" t="s">
        <v>4679</v>
      </c>
      <c r="D22" s="805"/>
      <c r="E22" s="805"/>
      <c r="F22" s="805"/>
      <c r="G22" s="806"/>
      <c r="H22" s="805"/>
      <c r="I22" s="806"/>
      <c r="J22" s="805"/>
      <c r="K22" s="809"/>
      <c r="L22" s="809"/>
      <c r="M22" s="810"/>
      <c r="N22" s="809"/>
      <c r="O22" s="809"/>
      <c r="P22" s="809"/>
      <c r="Q22" s="950"/>
    </row>
    <row r="23" spans="1:17" s="773" customFormat="1" ht="14.25">
      <c r="A23" s="733"/>
      <c r="B23" s="1748"/>
      <c r="C23" s="1300" t="s">
        <v>4679</v>
      </c>
      <c r="D23" s="804"/>
      <c r="E23" s="804"/>
      <c r="F23" s="804"/>
      <c r="G23" s="812"/>
      <c r="H23" s="804"/>
      <c r="I23" s="806"/>
      <c r="J23" s="806"/>
      <c r="K23" s="807"/>
      <c r="L23" s="807"/>
      <c r="M23" s="808"/>
      <c r="N23" s="807"/>
      <c r="O23" s="807"/>
      <c r="P23" s="807"/>
      <c r="Q23" s="950"/>
    </row>
    <row r="24" spans="1:17" s="773" customFormat="1" ht="14.25">
      <c r="A24" s="733"/>
      <c r="B24" s="1748"/>
      <c r="C24" s="1300" t="s">
        <v>4679</v>
      </c>
      <c r="D24" s="804"/>
      <c r="E24" s="804"/>
      <c r="F24" s="804"/>
      <c r="G24" s="812"/>
      <c r="H24" s="804"/>
      <c r="I24" s="806"/>
      <c r="J24" s="806"/>
      <c r="K24" s="807"/>
      <c r="L24" s="807"/>
      <c r="M24" s="808"/>
      <c r="N24" s="807"/>
      <c r="O24" s="807"/>
      <c r="P24" s="807"/>
      <c r="Q24" s="950"/>
    </row>
    <row r="25" spans="1:17" s="773" customFormat="1" ht="27.75" customHeight="1">
      <c r="A25" s="733"/>
      <c r="B25" s="1749"/>
      <c r="C25" s="1300" t="s">
        <v>4679</v>
      </c>
      <c r="D25" s="804"/>
      <c r="E25" s="804"/>
      <c r="F25" s="804"/>
      <c r="G25" s="812"/>
      <c r="H25" s="804"/>
      <c r="I25" s="806"/>
      <c r="J25" s="806"/>
      <c r="K25" s="807"/>
      <c r="L25" s="807"/>
      <c r="M25" s="808"/>
      <c r="N25" s="807"/>
      <c r="O25" s="807"/>
      <c r="P25" s="807"/>
      <c r="Q25" s="950"/>
    </row>
    <row r="26" spans="1:17" ht="15">
      <c r="C26" s="981"/>
      <c r="F26" s="1308"/>
      <c r="G26" s="1308"/>
      <c r="H26" s="1308"/>
      <c r="I26" s="1308"/>
      <c r="J26" s="1308"/>
      <c r="K26" s="1309"/>
      <c r="L26" s="1309"/>
      <c r="M26" s="1309"/>
      <c r="N26" s="1310"/>
      <c r="O26" s="1311"/>
      <c r="P26" s="1311"/>
    </row>
    <row r="27" spans="1:17">
      <c r="C27" s="981"/>
      <c r="K27" s="1312"/>
      <c r="L27" s="1312"/>
      <c r="M27" s="1312"/>
      <c r="N27" s="1312"/>
      <c r="O27" s="1312"/>
      <c r="P27" s="1312"/>
    </row>
    <row r="28" spans="1:17">
      <c r="C28" s="981"/>
      <c r="K28" s="1312"/>
      <c r="L28" s="1312"/>
      <c r="M28" s="1312"/>
      <c r="N28" s="1312"/>
      <c r="O28" s="1312"/>
      <c r="P28" s="1312"/>
    </row>
    <row r="29" spans="1:17">
      <c r="C29" s="981"/>
      <c r="K29" s="1312"/>
      <c r="L29" s="1312"/>
      <c r="M29" s="1312"/>
      <c r="N29" s="1312"/>
      <c r="O29" s="1312"/>
      <c r="P29" s="1312"/>
    </row>
    <row r="30" spans="1:17">
      <c r="C30" s="981"/>
      <c r="K30" s="1312"/>
      <c r="L30" s="1312"/>
      <c r="M30" s="1312"/>
      <c r="N30" s="1312"/>
      <c r="O30" s="1312"/>
      <c r="P30" s="1312"/>
    </row>
    <row r="31" spans="1:17">
      <c r="C31" s="981"/>
      <c r="K31" s="1312"/>
      <c r="L31" s="1312"/>
      <c r="M31" s="1312"/>
      <c r="N31" s="1312"/>
      <c r="O31" s="1312"/>
      <c r="P31" s="1312"/>
    </row>
    <row r="32" spans="1:17">
      <c r="C32" s="981"/>
      <c r="K32" s="1312"/>
      <c r="L32" s="1312"/>
      <c r="M32" s="1312"/>
      <c r="N32" s="1312"/>
      <c r="O32" s="1312"/>
      <c r="P32" s="1312"/>
    </row>
    <row r="33" spans="3:16">
      <c r="C33" s="981"/>
      <c r="K33" s="1312"/>
      <c r="L33" s="1312"/>
      <c r="M33" s="1312"/>
      <c r="N33" s="1312"/>
      <c r="O33" s="1312"/>
      <c r="P33" s="1312"/>
    </row>
    <row r="34" spans="3:16">
      <c r="C34" s="981"/>
      <c r="K34" s="1312"/>
      <c r="L34" s="1312"/>
      <c r="M34" s="1312"/>
      <c r="N34" s="1312"/>
      <c r="O34" s="1312"/>
      <c r="P34" s="1312"/>
    </row>
    <row r="35" spans="3:16">
      <c r="C35" s="981"/>
      <c r="K35" s="1312"/>
      <c r="L35" s="1312"/>
      <c r="M35" s="1312"/>
      <c r="N35" s="1312"/>
      <c r="O35" s="1312"/>
      <c r="P35" s="1312"/>
    </row>
    <row r="36" spans="3:16">
      <c r="C36" s="981"/>
      <c r="K36" s="1312"/>
      <c r="L36" s="1312"/>
      <c r="M36" s="1312"/>
      <c r="N36" s="1312"/>
      <c r="O36" s="1312"/>
      <c r="P36" s="1312"/>
    </row>
    <row r="37" spans="3:16">
      <c r="C37" s="981"/>
      <c r="K37" s="1312"/>
      <c r="L37" s="1312"/>
      <c r="M37" s="1312"/>
      <c r="N37" s="1312"/>
      <c r="O37" s="1312"/>
      <c r="P37" s="1312"/>
    </row>
    <row r="38" spans="3:16">
      <c r="C38" s="981"/>
      <c r="K38" s="1312"/>
      <c r="L38" s="1312"/>
      <c r="M38" s="1312"/>
      <c r="N38" s="1312"/>
      <c r="O38" s="1312"/>
      <c r="P38" s="1312"/>
    </row>
    <row r="39" spans="3:16">
      <c r="C39" s="981"/>
      <c r="K39" s="1312"/>
      <c r="L39" s="1312"/>
      <c r="M39" s="1312"/>
      <c r="N39" s="1312"/>
      <c r="O39" s="1312"/>
      <c r="P39" s="1312"/>
    </row>
    <row r="40" spans="3:16">
      <c r="C40" s="981"/>
      <c r="K40" s="1312"/>
      <c r="L40" s="1312"/>
      <c r="M40" s="1312"/>
      <c r="N40" s="1312"/>
      <c r="O40" s="1312"/>
      <c r="P40" s="1312"/>
    </row>
    <row r="41" spans="3:16">
      <c r="C41" s="981"/>
      <c r="K41" s="1312"/>
      <c r="L41" s="1312"/>
      <c r="M41" s="1312"/>
      <c r="N41" s="1312"/>
      <c r="O41" s="1312"/>
      <c r="P41" s="1312"/>
    </row>
    <row r="42" spans="3:16">
      <c r="C42" s="981"/>
      <c r="K42" s="1312"/>
      <c r="L42" s="1312"/>
      <c r="M42" s="1312"/>
      <c r="N42" s="1312"/>
      <c r="O42" s="1312"/>
      <c r="P42" s="1312"/>
    </row>
    <row r="43" spans="3:16">
      <c r="C43" s="981"/>
      <c r="K43" s="1312"/>
      <c r="L43" s="1312"/>
      <c r="M43" s="1312"/>
      <c r="N43" s="1312"/>
      <c r="O43" s="1312"/>
      <c r="P43" s="1312"/>
    </row>
    <row r="44" spans="3:16">
      <c r="C44" s="981"/>
      <c r="K44" s="1312"/>
      <c r="L44" s="1312"/>
      <c r="M44" s="1312"/>
      <c r="N44" s="1312"/>
      <c r="O44" s="1312"/>
      <c r="P44" s="1312"/>
    </row>
    <row r="45" spans="3:16">
      <c r="C45" s="981"/>
      <c r="K45" s="1312"/>
      <c r="L45" s="1312"/>
      <c r="M45" s="1312"/>
      <c r="N45" s="1312"/>
      <c r="O45" s="1312"/>
      <c r="P45" s="1312"/>
    </row>
    <row r="46" spans="3:16">
      <c r="C46" s="981"/>
      <c r="K46" s="1312"/>
      <c r="L46" s="1312"/>
      <c r="M46" s="1312"/>
      <c r="N46" s="1312"/>
      <c r="O46" s="1312"/>
      <c r="P46" s="1312"/>
    </row>
    <row r="47" spans="3:16">
      <c r="C47" s="981"/>
      <c r="K47" s="1312"/>
      <c r="L47" s="1312"/>
      <c r="M47" s="1312"/>
      <c r="N47" s="1312"/>
      <c r="O47" s="1312"/>
      <c r="P47" s="1312"/>
    </row>
    <row r="48" spans="3:16">
      <c r="C48" s="981"/>
      <c r="K48" s="1312"/>
      <c r="L48" s="1312"/>
      <c r="M48" s="1312"/>
      <c r="N48" s="1312"/>
      <c r="O48" s="1312"/>
      <c r="P48" s="1312"/>
    </row>
    <row r="49" spans="3:16">
      <c r="C49" s="981"/>
      <c r="K49" s="1312"/>
      <c r="L49" s="1312"/>
      <c r="M49" s="1312"/>
      <c r="N49" s="1312"/>
      <c r="O49" s="1312"/>
      <c r="P49" s="1312"/>
    </row>
    <row r="50" spans="3:16">
      <c r="C50" s="981"/>
      <c r="K50" s="1312"/>
      <c r="L50" s="1312"/>
      <c r="M50" s="1312"/>
      <c r="N50" s="1312"/>
      <c r="O50" s="1312"/>
      <c r="P50" s="1312"/>
    </row>
    <row r="51" spans="3:16">
      <c r="C51" s="981"/>
      <c r="K51" s="1312"/>
      <c r="L51" s="1312"/>
      <c r="M51" s="1312"/>
      <c r="N51" s="1312"/>
      <c r="O51" s="1312"/>
      <c r="P51" s="1312"/>
    </row>
    <row r="52" spans="3:16">
      <c r="C52" s="981"/>
      <c r="K52" s="1312"/>
      <c r="L52" s="1312"/>
      <c r="M52" s="1312"/>
      <c r="N52" s="1312"/>
      <c r="O52" s="1312"/>
      <c r="P52" s="1312"/>
    </row>
    <row r="53" spans="3:16">
      <c r="C53" s="981"/>
      <c r="K53" s="1312"/>
      <c r="L53" s="1312"/>
      <c r="M53" s="1312"/>
      <c r="N53" s="1312"/>
      <c r="O53" s="1312"/>
      <c r="P53" s="1312"/>
    </row>
    <row r="54" spans="3:16">
      <c r="C54" s="981"/>
      <c r="K54" s="1312"/>
      <c r="L54" s="1312"/>
      <c r="M54" s="1312"/>
      <c r="N54" s="1312"/>
      <c r="O54" s="1312"/>
      <c r="P54" s="1312"/>
    </row>
    <row r="55" spans="3:16">
      <c r="C55" s="981"/>
      <c r="K55" s="1312"/>
      <c r="L55" s="1312"/>
      <c r="M55" s="1312"/>
      <c r="N55" s="1312"/>
      <c r="O55" s="1312"/>
      <c r="P55" s="1312"/>
    </row>
    <row r="56" spans="3:16">
      <c r="C56" s="981"/>
      <c r="K56" s="1312"/>
      <c r="L56" s="1312"/>
      <c r="M56" s="1312"/>
      <c r="N56" s="1312"/>
      <c r="O56" s="1312"/>
      <c r="P56" s="1312"/>
    </row>
    <row r="57" spans="3:16">
      <c r="C57" s="981"/>
      <c r="K57" s="1312"/>
      <c r="L57" s="1312"/>
      <c r="M57" s="1312"/>
      <c r="N57" s="1312"/>
      <c r="O57" s="1312"/>
      <c r="P57" s="1312"/>
    </row>
    <row r="58" spans="3:16">
      <c r="C58" s="981"/>
      <c r="K58" s="1312"/>
      <c r="L58" s="1312"/>
      <c r="M58" s="1312"/>
      <c r="N58" s="1312"/>
      <c r="O58" s="1312"/>
      <c r="P58" s="1312"/>
    </row>
    <row r="59" spans="3:16">
      <c r="C59" s="981"/>
      <c r="K59" s="1312"/>
      <c r="L59" s="1312"/>
      <c r="M59" s="1312"/>
      <c r="N59" s="1312"/>
      <c r="O59" s="1312"/>
      <c r="P59" s="1312"/>
    </row>
    <row r="60" spans="3:16">
      <c r="K60" s="1312"/>
      <c r="L60" s="1312"/>
      <c r="M60" s="1312"/>
      <c r="N60" s="1312"/>
      <c r="O60" s="1312"/>
      <c r="P60" s="1312"/>
    </row>
    <row r="61" spans="3:16">
      <c r="K61" s="1312"/>
      <c r="L61" s="1312"/>
      <c r="M61" s="1312"/>
      <c r="N61" s="1312"/>
      <c r="O61" s="1312"/>
      <c r="P61" s="1312"/>
    </row>
    <row r="62" spans="3:16">
      <c r="K62" s="1312"/>
      <c r="L62" s="1312"/>
      <c r="M62" s="1312"/>
      <c r="N62" s="1312"/>
      <c r="O62" s="1312"/>
      <c r="P62" s="1312"/>
    </row>
    <row r="63" spans="3:16">
      <c r="K63" s="1312"/>
      <c r="L63" s="1312"/>
      <c r="M63" s="1312"/>
      <c r="N63" s="1312"/>
      <c r="O63" s="1312"/>
      <c r="P63" s="1312"/>
    </row>
    <row r="64" spans="3:16">
      <c r="K64" s="1312"/>
      <c r="L64" s="1312"/>
      <c r="M64" s="1312"/>
      <c r="N64" s="1312"/>
      <c r="O64" s="1312"/>
      <c r="P64" s="1312"/>
    </row>
    <row r="65" spans="11:16">
      <c r="K65" s="1312"/>
      <c r="L65" s="1312"/>
      <c r="M65" s="1312"/>
      <c r="N65" s="1312"/>
      <c r="O65" s="1312"/>
      <c r="P65" s="1312"/>
    </row>
    <row r="66" spans="11:16">
      <c r="K66" s="1312"/>
      <c r="L66" s="1312"/>
      <c r="M66" s="1312"/>
      <c r="N66" s="1312"/>
      <c r="O66" s="1312"/>
      <c r="P66" s="1312"/>
    </row>
  </sheetData>
  <mergeCells count="5">
    <mergeCell ref="D9:Q9"/>
    <mergeCell ref="D8:Q8"/>
    <mergeCell ref="A12:B12"/>
    <mergeCell ref="B13:B18"/>
    <mergeCell ref="B20:B25"/>
  </mergeCells>
  <dataValidations count="2">
    <dataValidation type="list" allowBlank="1" showInputMessage="1" showErrorMessage="1" sqref="C19 C26:C55">
      <formula1>$Y$8:$Y$23</formula1>
    </dataValidation>
    <dataValidation type="list" allowBlank="1" showInputMessage="1" showErrorMessage="1" sqref="C13:C18 C20:C25">
      <formula1>$X$1:$X$7</formula1>
    </dataValidation>
  </dataValidations>
  <pageMargins left="0.25" right="0.25" top="0.75" bottom="0.75" header="0.3" footer="0.3"/>
  <pageSetup paperSize="9" orientation="portrait" horizontalDpi="4294967293" verticalDpi="4294967293" r:id="rId1"/>
  <colBreaks count="2" manualBreakCount="2">
    <brk id="9" max="65" man="1"/>
    <brk id="12"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Z55"/>
  <sheetViews>
    <sheetView showFormulas="1" topLeftCell="A8" zoomScale="90" zoomScaleNormal="90" zoomScaleSheetLayoutView="100" workbookViewId="0">
      <selection activeCell="A8" sqref="A8"/>
    </sheetView>
  </sheetViews>
  <sheetFormatPr defaultColWidth="9.140625" defaultRowHeight="12.75"/>
  <cols>
    <col min="1" max="1" width="9.140625" style="1330"/>
    <col min="2" max="2" width="18.5703125" style="1284" customWidth="1"/>
    <col min="3" max="3" width="9.140625" style="1284"/>
    <col min="4" max="5" width="0" style="1284" hidden="1" customWidth="1"/>
    <col min="6" max="6" width="17.42578125" style="1313" customWidth="1"/>
    <col min="7" max="7" width="18" style="1313" customWidth="1"/>
    <col min="8" max="8" width="14.28515625" style="1313" customWidth="1"/>
    <col min="9" max="9" width="12.42578125" style="1313" customWidth="1"/>
    <col min="10" max="10" width="15.5703125" style="1313" customWidth="1"/>
    <col min="11" max="11" width="12.28515625" style="1313" customWidth="1"/>
    <col min="12" max="12" width="26.5703125" style="1313" customWidth="1"/>
    <col min="13" max="13" width="18.7109375" style="1313" customWidth="1"/>
    <col min="14" max="14" width="52.42578125" style="1313" customWidth="1"/>
    <col min="15" max="15" width="8.7109375" style="1313" customWidth="1"/>
    <col min="16" max="16" width="18.28515625" style="1313" customWidth="1"/>
    <col min="17" max="17" width="35.5703125" style="1313" customWidth="1"/>
    <col min="18" max="19" width="39.7109375" style="1313" customWidth="1"/>
    <col min="20" max="20" width="40" style="1313" customWidth="1"/>
    <col min="21" max="23" width="9.140625" style="1285"/>
    <col min="24" max="26" width="9.140625" style="1285" customWidth="1"/>
    <col min="27" max="16384" width="9.140625" style="1285"/>
  </cols>
  <sheetData>
    <row r="1" spans="1:26" hidden="1">
      <c r="A1" s="1283" t="s">
        <v>5357</v>
      </c>
      <c r="X1" s="1286" t="s">
        <v>1283</v>
      </c>
      <c r="Y1" s="1286" t="s">
        <v>1907</v>
      </c>
      <c r="Z1" s="1286" t="s">
        <v>4681</v>
      </c>
    </row>
    <row r="2" spans="1:26" hidden="1">
      <c r="A2" s="1283" t="s">
        <v>5357</v>
      </c>
      <c r="X2" s="1287" t="s">
        <v>4679</v>
      </c>
      <c r="Y2" s="1287" t="s">
        <v>1908</v>
      </c>
      <c r="Z2" s="1287" t="s">
        <v>4680</v>
      </c>
    </row>
    <row r="3" spans="1:26" hidden="1">
      <c r="A3" s="1283" t="s">
        <v>5357</v>
      </c>
      <c r="X3" s="1287" t="s">
        <v>4718</v>
      </c>
      <c r="Y3" s="1287"/>
      <c r="Z3" s="1287" t="s">
        <v>4717</v>
      </c>
    </row>
    <row r="4" spans="1:26" hidden="1">
      <c r="A4" s="1283" t="s">
        <v>5357</v>
      </c>
      <c r="X4" s="1285" t="s">
        <v>4682</v>
      </c>
      <c r="Y4" s="1288"/>
      <c r="Z4" s="1285" t="s">
        <v>4711</v>
      </c>
    </row>
    <row r="5" spans="1:26" hidden="1">
      <c r="A5" s="1283" t="s">
        <v>5357</v>
      </c>
      <c r="X5" s="1288" t="s">
        <v>4706</v>
      </c>
      <c r="Y5" s="1287"/>
      <c r="Z5" s="1288" t="s">
        <v>4705</v>
      </c>
    </row>
    <row r="6" spans="1:26" hidden="1">
      <c r="A6" s="1283" t="s">
        <v>5357</v>
      </c>
      <c r="X6" s="1287" t="s">
        <v>5342</v>
      </c>
      <c r="Z6" s="1287" t="s">
        <v>4683</v>
      </c>
    </row>
    <row r="7" spans="1:26" hidden="1">
      <c r="A7" s="1283" t="s">
        <v>5357</v>
      </c>
      <c r="X7" s="1285" t="s">
        <v>416</v>
      </c>
    </row>
    <row r="8" spans="1:26" s="1286" customFormat="1" ht="53.25" customHeight="1">
      <c r="A8" s="1314" t="s">
        <v>5375</v>
      </c>
      <c r="B8" s="1291" t="s">
        <v>444</v>
      </c>
      <c r="C8" s="1291" t="s">
        <v>1325</v>
      </c>
      <c r="D8" s="1315"/>
      <c r="E8" s="1315"/>
      <c r="F8" s="1750" t="s">
        <v>4727</v>
      </c>
      <c r="G8" s="1751"/>
      <c r="H8" s="1751"/>
      <c r="I8" s="1751"/>
      <c r="J8" s="1751"/>
      <c r="K8" s="1751"/>
      <c r="L8" s="1751"/>
      <c r="M8" s="1751"/>
      <c r="N8" s="1751"/>
      <c r="O8" s="1751"/>
      <c r="P8" s="1751"/>
      <c r="Q8" s="1751"/>
      <c r="R8" s="1751"/>
      <c r="S8" s="1751"/>
      <c r="T8" s="1752"/>
    </row>
    <row r="9" spans="1:26" s="1287" customFormat="1" ht="29.25" customHeight="1">
      <c r="A9" s="1314"/>
      <c r="B9" s="1316"/>
      <c r="C9" s="1294"/>
      <c r="D9" s="1295"/>
      <c r="E9" s="1295"/>
      <c r="F9" s="1753" t="s">
        <v>4726</v>
      </c>
      <c r="G9" s="1754"/>
      <c r="H9" s="1754"/>
      <c r="I9" s="1754"/>
      <c r="J9" s="1754"/>
      <c r="K9" s="1754"/>
      <c r="L9" s="1754"/>
      <c r="M9" s="1754"/>
      <c r="N9" s="1754"/>
      <c r="O9" s="1754"/>
      <c r="P9" s="1754"/>
      <c r="Q9" s="1754"/>
      <c r="R9" s="1754"/>
      <c r="S9" s="1754"/>
      <c r="T9" s="1755"/>
    </row>
    <row r="10" spans="1:26" s="1287" customFormat="1" ht="22.5">
      <c r="A10" s="1317"/>
      <c r="B10" s="1756"/>
      <c r="C10" s="1757"/>
      <c r="D10" s="1295"/>
      <c r="E10" s="1295" t="s">
        <v>1409</v>
      </c>
      <c r="F10" s="1318" t="s">
        <v>4725</v>
      </c>
      <c r="G10" s="1318" t="s">
        <v>4724</v>
      </c>
      <c r="H10" s="1318"/>
      <c r="I10" s="1318" t="s">
        <v>4723</v>
      </c>
      <c r="J10" s="1318"/>
      <c r="K10" s="1318" t="s">
        <v>4723</v>
      </c>
      <c r="L10" s="1318"/>
      <c r="M10" s="1318" t="s">
        <v>4722</v>
      </c>
      <c r="N10" s="1318" t="s">
        <v>4721</v>
      </c>
      <c r="O10" s="1318"/>
      <c r="P10" s="1318" t="s">
        <v>3189</v>
      </c>
      <c r="Q10" s="1318" t="s">
        <v>3190</v>
      </c>
      <c r="R10" s="1318" t="s">
        <v>4720</v>
      </c>
      <c r="S10" s="1318" t="s">
        <v>4719</v>
      </c>
      <c r="T10" s="1318"/>
    </row>
    <row r="11" spans="1:26" s="1287" customFormat="1" ht="21.75" customHeight="1">
      <c r="A11" s="1317"/>
      <c r="B11" s="1316"/>
      <c r="C11" s="1294"/>
      <c r="D11" s="1295"/>
      <c r="E11" s="1295" t="s">
        <v>2267</v>
      </c>
      <c r="F11" s="1318" t="s">
        <v>4716</v>
      </c>
      <c r="G11" s="1318" t="s">
        <v>4715</v>
      </c>
      <c r="H11" s="1318"/>
      <c r="I11" s="1318" t="s">
        <v>4714</v>
      </c>
      <c r="J11" s="1318"/>
      <c r="K11" s="1318"/>
      <c r="L11" s="1318"/>
      <c r="M11" s="1318" t="s">
        <v>4713</v>
      </c>
      <c r="N11" s="1318" t="s">
        <v>4712</v>
      </c>
      <c r="O11" s="1295" t="s">
        <v>5848</v>
      </c>
      <c r="P11" s="1318" t="s">
        <v>3192</v>
      </c>
      <c r="Q11" s="1318" t="s">
        <v>3191</v>
      </c>
      <c r="R11" s="1318"/>
      <c r="S11" s="1318"/>
      <c r="T11" s="1318"/>
    </row>
    <row r="12" spans="1:26" s="1288" customFormat="1" ht="154.5" customHeight="1">
      <c r="A12" s="1319"/>
      <c r="B12" s="1758" t="s">
        <v>5927</v>
      </c>
      <c r="C12" s="1759"/>
      <c r="D12" s="1759"/>
      <c r="E12" s="1760"/>
      <c r="F12" s="1320" t="s">
        <v>4710</v>
      </c>
      <c r="G12" s="1320" t="s">
        <v>4690</v>
      </c>
      <c r="H12" s="1320" t="s">
        <v>2326</v>
      </c>
      <c r="I12" s="1320" t="s">
        <v>2269</v>
      </c>
      <c r="J12" s="1320" t="s">
        <v>2270</v>
      </c>
      <c r="K12" s="1320" t="s">
        <v>2269</v>
      </c>
      <c r="L12" s="1320" t="s">
        <v>4689</v>
      </c>
      <c r="M12" s="1320" t="s">
        <v>4688</v>
      </c>
      <c r="N12" s="1320" t="s">
        <v>2271</v>
      </c>
      <c r="O12" s="1320" t="s">
        <v>5929</v>
      </c>
      <c r="P12" s="1320" t="s">
        <v>4687</v>
      </c>
      <c r="Q12" s="1320" t="s">
        <v>4709</v>
      </c>
      <c r="R12" s="1320" t="s">
        <v>4708</v>
      </c>
      <c r="S12" s="1320" t="s">
        <v>4707</v>
      </c>
      <c r="T12" s="1320" t="s">
        <v>2409</v>
      </c>
    </row>
    <row r="13" spans="1:26" s="1287" customFormat="1">
      <c r="A13" s="1321" t="s">
        <v>4942</v>
      </c>
      <c r="B13" s="1747" t="s">
        <v>4748</v>
      </c>
      <c r="C13" s="1300" t="s">
        <v>4679</v>
      </c>
      <c r="D13" s="1322"/>
      <c r="E13" s="1323" t="s">
        <v>1908</v>
      </c>
      <c r="F13" s="811"/>
      <c r="G13" s="811"/>
      <c r="H13" s="811"/>
      <c r="I13" s="811"/>
      <c r="J13" s="811"/>
      <c r="K13" s="811"/>
      <c r="L13" s="811"/>
      <c r="M13" s="811"/>
      <c r="N13" s="811"/>
      <c r="O13" s="811"/>
      <c r="P13" s="811"/>
      <c r="Q13" s="811"/>
      <c r="R13" s="811"/>
      <c r="S13" s="811"/>
      <c r="T13" s="811"/>
    </row>
    <row r="14" spans="1:26" s="1325" customFormat="1" ht="16.5" customHeight="1">
      <c r="A14" s="1324"/>
      <c r="B14" s="1748"/>
      <c r="C14" s="1300" t="s">
        <v>4679</v>
      </c>
      <c r="D14" s="1322"/>
      <c r="E14" s="1323" t="s">
        <v>1908</v>
      </c>
      <c r="F14" s="813"/>
      <c r="G14" s="813"/>
      <c r="H14" s="813"/>
      <c r="I14" s="813"/>
      <c r="J14" s="813"/>
      <c r="K14" s="813"/>
      <c r="L14" s="811"/>
      <c r="M14" s="813"/>
      <c r="N14" s="813"/>
      <c r="O14" s="813"/>
      <c r="P14" s="808"/>
      <c r="Q14" s="808"/>
      <c r="R14" s="808"/>
      <c r="S14" s="808"/>
      <c r="T14" s="918"/>
    </row>
    <row r="15" spans="1:26" s="1325" customFormat="1" ht="16.5" customHeight="1">
      <c r="A15" s="1324"/>
      <c r="B15" s="1748"/>
      <c r="C15" s="1300" t="s">
        <v>4679</v>
      </c>
      <c r="D15" s="1322"/>
      <c r="E15" s="1323" t="s">
        <v>1907</v>
      </c>
      <c r="F15" s="813"/>
      <c r="G15" s="813"/>
      <c r="H15" s="813"/>
      <c r="I15" s="813"/>
      <c r="J15" s="813"/>
      <c r="K15" s="813"/>
      <c r="L15" s="811"/>
      <c r="M15" s="813"/>
      <c r="N15" s="813"/>
      <c r="O15" s="813"/>
      <c r="P15" s="808"/>
      <c r="Q15" s="808"/>
      <c r="R15" s="808"/>
      <c r="S15" s="808"/>
      <c r="T15" s="918"/>
    </row>
    <row r="16" spans="1:26" s="1325" customFormat="1" ht="16.5" customHeight="1">
      <c r="A16" s="1324"/>
      <c r="B16" s="1748"/>
      <c r="C16" s="1300" t="s">
        <v>4679</v>
      </c>
      <c r="D16" s="1322"/>
      <c r="E16" s="1323" t="s">
        <v>1907</v>
      </c>
      <c r="F16" s="813"/>
      <c r="G16" s="813"/>
      <c r="H16" s="813"/>
      <c r="I16" s="813"/>
      <c r="J16" s="813"/>
      <c r="K16" s="813"/>
      <c r="L16" s="811"/>
      <c r="M16" s="813"/>
      <c r="N16" s="813"/>
      <c r="O16" s="813"/>
      <c r="P16" s="808"/>
      <c r="Q16" s="808"/>
      <c r="R16" s="808"/>
      <c r="S16" s="808"/>
      <c r="T16" s="918"/>
    </row>
    <row r="17" spans="1:20" s="1325" customFormat="1" ht="16.5" customHeight="1">
      <c r="A17" s="1324"/>
      <c r="B17" s="1748"/>
      <c r="C17" s="1300" t="s">
        <v>4679</v>
      </c>
      <c r="D17" s="1322"/>
      <c r="E17" s="1323" t="s">
        <v>1907</v>
      </c>
      <c r="F17" s="813"/>
      <c r="G17" s="813"/>
      <c r="H17" s="813"/>
      <c r="I17" s="813"/>
      <c r="J17" s="813"/>
      <c r="K17" s="813"/>
      <c r="L17" s="811"/>
      <c r="M17" s="813"/>
      <c r="N17" s="813"/>
      <c r="O17" s="813"/>
      <c r="P17" s="808"/>
      <c r="Q17" s="808"/>
      <c r="R17" s="808"/>
      <c r="S17" s="808"/>
      <c r="T17" s="918"/>
    </row>
    <row r="18" spans="1:20" s="1325" customFormat="1" ht="16.5" customHeight="1">
      <c r="A18" s="1324"/>
      <c r="B18" s="1749"/>
      <c r="C18" s="1300" t="s">
        <v>4679</v>
      </c>
      <c r="D18" s="1322"/>
      <c r="E18" s="1323" t="s">
        <v>1907</v>
      </c>
      <c r="F18" s="813"/>
      <c r="G18" s="813"/>
      <c r="H18" s="813"/>
      <c r="I18" s="813"/>
      <c r="J18" s="813"/>
      <c r="K18" s="813"/>
      <c r="L18" s="811"/>
      <c r="M18" s="813"/>
      <c r="N18" s="813"/>
      <c r="O18" s="813"/>
      <c r="P18" s="808"/>
      <c r="Q18" s="808"/>
      <c r="R18" s="808"/>
      <c r="S18" s="808"/>
      <c r="T18" s="918"/>
    </row>
    <row r="19" spans="1:20" s="1325" customFormat="1" ht="16.5" customHeight="1">
      <c r="A19" s="1324"/>
      <c r="B19" s="1105"/>
      <c r="C19" s="1300" t="s">
        <v>4679</v>
      </c>
      <c r="D19" s="1322"/>
      <c r="E19" s="1323" t="s">
        <v>1907</v>
      </c>
      <c r="F19" s="813"/>
      <c r="G19" s="813"/>
      <c r="H19" s="813"/>
      <c r="I19" s="813"/>
      <c r="J19" s="813"/>
      <c r="K19" s="813"/>
      <c r="L19" s="811"/>
      <c r="M19" s="813"/>
      <c r="N19" s="813"/>
      <c r="O19" s="813"/>
      <c r="P19" s="808"/>
      <c r="Q19" s="808"/>
      <c r="R19" s="808"/>
      <c r="S19" s="808"/>
      <c r="T19" s="918"/>
    </row>
    <row r="20" spans="1:20" s="1325" customFormat="1" ht="16.5" customHeight="1">
      <c r="A20" s="1324"/>
      <c r="B20" s="1105"/>
      <c r="C20" s="1300" t="s">
        <v>4679</v>
      </c>
      <c r="D20" s="1322"/>
      <c r="E20" s="1323" t="s">
        <v>1907</v>
      </c>
      <c r="F20" s="813"/>
      <c r="G20" s="813"/>
      <c r="H20" s="813"/>
      <c r="I20" s="813"/>
      <c r="J20" s="813"/>
      <c r="K20" s="813"/>
      <c r="L20" s="811"/>
      <c r="M20" s="813"/>
      <c r="N20" s="813"/>
      <c r="O20" s="813"/>
      <c r="P20" s="808"/>
      <c r="Q20" s="808"/>
      <c r="R20" s="808"/>
      <c r="S20" s="808"/>
      <c r="T20" s="918"/>
    </row>
    <row r="21" spans="1:20" s="1325" customFormat="1" ht="16.5" customHeight="1">
      <c r="A21" s="1324"/>
      <c r="B21" s="1105"/>
      <c r="C21" s="1300" t="s">
        <v>4679</v>
      </c>
      <c r="D21" s="1322"/>
      <c r="E21" s="1323" t="s">
        <v>1907</v>
      </c>
      <c r="F21" s="813"/>
      <c r="G21" s="813"/>
      <c r="H21" s="813"/>
      <c r="I21" s="813"/>
      <c r="J21" s="813"/>
      <c r="K21" s="813"/>
      <c r="L21" s="811"/>
      <c r="M21" s="813"/>
      <c r="N21" s="813"/>
      <c r="O21" s="813"/>
      <c r="P21" s="808"/>
      <c r="Q21" s="808"/>
      <c r="R21" s="808"/>
      <c r="S21" s="808"/>
      <c r="T21" s="918"/>
    </row>
    <row r="22" spans="1:20" s="1325" customFormat="1" ht="16.5" customHeight="1">
      <c r="A22" s="1324"/>
      <c r="B22" s="1105"/>
      <c r="C22" s="1300" t="s">
        <v>4679</v>
      </c>
      <c r="D22" s="1322"/>
      <c r="E22" s="1323" t="s">
        <v>1907</v>
      </c>
      <c r="F22" s="813"/>
      <c r="G22" s="813"/>
      <c r="H22" s="813"/>
      <c r="I22" s="813"/>
      <c r="J22" s="813"/>
      <c r="K22" s="813"/>
      <c r="L22" s="811"/>
      <c r="M22" s="813"/>
      <c r="N22" s="813"/>
      <c r="O22" s="813"/>
      <c r="P22" s="808"/>
      <c r="Q22" s="808"/>
      <c r="R22" s="808"/>
      <c r="S22" s="808"/>
      <c r="T22" s="918"/>
    </row>
    <row r="23" spans="1:20" s="1325" customFormat="1" ht="33.75" customHeight="1">
      <c r="A23" s="1324"/>
      <c r="B23" s="1326" t="s">
        <v>4747</v>
      </c>
      <c r="C23" s="1300" t="s">
        <v>4679</v>
      </c>
      <c r="D23" s="1322"/>
      <c r="E23" s="1323" t="s">
        <v>1907</v>
      </c>
      <c r="F23" s="813"/>
      <c r="G23" s="813"/>
      <c r="H23" s="813"/>
      <c r="I23" s="813"/>
      <c r="J23" s="813"/>
      <c r="K23" s="813"/>
      <c r="L23" s="811"/>
      <c r="M23" s="813"/>
      <c r="N23" s="813"/>
      <c r="O23" s="813"/>
      <c r="P23" s="808"/>
      <c r="Q23" s="808"/>
      <c r="R23" s="808"/>
      <c r="S23" s="808"/>
      <c r="T23" s="918"/>
    </row>
    <row r="24" spans="1:20" s="1287" customFormat="1" ht="81" customHeight="1">
      <c r="A24" s="1321"/>
      <c r="B24" s="1327" t="s">
        <v>4749</v>
      </c>
      <c r="C24" s="1105"/>
      <c r="D24" s="1105"/>
      <c r="E24" s="1105"/>
      <c r="F24" s="1328" t="s">
        <v>4691</v>
      </c>
      <c r="G24" s="1328" t="s">
        <v>4690</v>
      </c>
      <c r="H24" s="1328" t="s">
        <v>2326</v>
      </c>
      <c r="I24" s="1328" t="s">
        <v>2269</v>
      </c>
      <c r="J24" s="1328" t="s">
        <v>2270</v>
      </c>
      <c r="K24" s="1328" t="s">
        <v>2269</v>
      </c>
      <c r="L24" s="1328" t="s">
        <v>4689</v>
      </c>
      <c r="M24" s="1328" t="s">
        <v>4688</v>
      </c>
      <c r="N24" s="1328" t="s">
        <v>2271</v>
      </c>
      <c r="O24" s="1328"/>
      <c r="P24" s="1328" t="s">
        <v>4687</v>
      </c>
      <c r="Q24" s="1328" t="s">
        <v>4686</v>
      </c>
      <c r="R24" s="1328" t="s">
        <v>4685</v>
      </c>
      <c r="S24" s="1328"/>
      <c r="T24" s="1328" t="s">
        <v>2409</v>
      </c>
    </row>
    <row r="25" spans="1:20" s="1287" customFormat="1" ht="21.75" customHeight="1">
      <c r="A25" s="1321" t="s">
        <v>4943</v>
      </c>
      <c r="B25" s="1747" t="s">
        <v>4746</v>
      </c>
      <c r="C25" s="1300" t="s">
        <v>4679</v>
      </c>
      <c r="D25" s="1329" t="s">
        <v>4681</v>
      </c>
      <c r="E25" s="1323" t="s">
        <v>1907</v>
      </c>
      <c r="F25" s="811"/>
      <c r="G25" s="811"/>
      <c r="H25" s="811"/>
      <c r="I25" s="811"/>
      <c r="J25" s="811"/>
      <c r="K25" s="811"/>
      <c r="L25" s="811"/>
      <c r="M25" s="811"/>
      <c r="N25" s="811"/>
      <c r="O25" s="811"/>
      <c r="P25" s="811"/>
      <c r="Q25" s="811"/>
      <c r="R25" s="811"/>
      <c r="S25" s="811"/>
      <c r="T25" s="811"/>
    </row>
    <row r="26" spans="1:20" s="1325" customFormat="1" ht="16.5" customHeight="1">
      <c r="A26" s="1324"/>
      <c r="B26" s="1748"/>
      <c r="C26" s="1300" t="s">
        <v>4679</v>
      </c>
      <c r="D26" s="1329" t="s">
        <v>4681</v>
      </c>
      <c r="E26" s="1323" t="s">
        <v>1908</v>
      </c>
      <c r="F26" s="813"/>
      <c r="G26" s="813"/>
      <c r="H26" s="813"/>
      <c r="I26" s="813"/>
      <c r="J26" s="813"/>
      <c r="K26" s="813"/>
      <c r="L26" s="811"/>
      <c r="M26" s="813"/>
      <c r="N26" s="813"/>
      <c r="O26" s="813"/>
      <c r="P26" s="808"/>
      <c r="Q26" s="808"/>
      <c r="R26" s="808"/>
      <c r="S26" s="808"/>
      <c r="T26" s="918"/>
    </row>
    <row r="27" spans="1:20" s="1325" customFormat="1" ht="16.5" customHeight="1">
      <c r="A27" s="1324"/>
      <c r="B27" s="1748"/>
      <c r="C27" s="1300" t="s">
        <v>4679</v>
      </c>
      <c r="D27" s="1329" t="s">
        <v>4681</v>
      </c>
      <c r="E27" s="1323" t="s">
        <v>1908</v>
      </c>
      <c r="F27" s="813"/>
      <c r="G27" s="813"/>
      <c r="H27" s="813"/>
      <c r="I27" s="813"/>
      <c r="J27" s="813"/>
      <c r="K27" s="813"/>
      <c r="L27" s="811"/>
      <c r="M27" s="813"/>
      <c r="N27" s="813"/>
      <c r="O27" s="813"/>
      <c r="P27" s="808"/>
      <c r="Q27" s="808"/>
      <c r="R27" s="808"/>
      <c r="S27" s="808"/>
      <c r="T27" s="918"/>
    </row>
    <row r="28" spans="1:20" s="1325" customFormat="1" ht="16.5" customHeight="1">
      <c r="A28" s="1324"/>
      <c r="B28" s="1748"/>
      <c r="C28" s="1300" t="s">
        <v>4679</v>
      </c>
      <c r="D28" s="1329" t="s">
        <v>4681</v>
      </c>
      <c r="E28" s="1323" t="s">
        <v>1907</v>
      </c>
      <c r="F28" s="813"/>
      <c r="G28" s="813"/>
      <c r="H28" s="813"/>
      <c r="I28" s="813"/>
      <c r="J28" s="813"/>
      <c r="K28" s="813"/>
      <c r="L28" s="811"/>
      <c r="M28" s="813"/>
      <c r="N28" s="813"/>
      <c r="O28" s="813"/>
      <c r="P28" s="808"/>
      <c r="Q28" s="808"/>
      <c r="R28" s="808"/>
      <c r="S28" s="808"/>
      <c r="T28" s="918"/>
    </row>
    <row r="29" spans="1:20" s="1325" customFormat="1" ht="16.5" customHeight="1">
      <c r="A29" s="1324"/>
      <c r="B29" s="1748"/>
      <c r="C29" s="1300" t="s">
        <v>4679</v>
      </c>
      <c r="D29" s="1329" t="s">
        <v>4681</v>
      </c>
      <c r="E29" s="1323" t="s">
        <v>1907</v>
      </c>
      <c r="F29" s="813"/>
      <c r="G29" s="813"/>
      <c r="H29" s="813"/>
      <c r="I29" s="813"/>
      <c r="J29" s="813"/>
      <c r="K29" s="813"/>
      <c r="L29" s="811"/>
      <c r="M29" s="813"/>
      <c r="N29" s="813"/>
      <c r="O29" s="813"/>
      <c r="P29" s="808"/>
      <c r="Q29" s="808"/>
      <c r="R29" s="808"/>
      <c r="S29" s="808"/>
      <c r="T29" s="918"/>
    </row>
    <row r="30" spans="1:20" s="1325" customFormat="1" ht="16.5" customHeight="1">
      <c r="A30" s="1324"/>
      <c r="B30" s="1749"/>
      <c r="C30" s="1300" t="s">
        <v>4679</v>
      </c>
      <c r="D30" s="1329" t="s">
        <v>4680</v>
      </c>
      <c r="E30" s="1323" t="s">
        <v>1907</v>
      </c>
      <c r="F30" s="813"/>
      <c r="G30" s="813"/>
      <c r="H30" s="813"/>
      <c r="I30" s="813"/>
      <c r="J30" s="813"/>
      <c r="K30" s="813"/>
      <c r="L30" s="811"/>
      <c r="M30" s="813"/>
      <c r="N30" s="813"/>
      <c r="O30" s="813"/>
      <c r="P30" s="808"/>
      <c r="Q30" s="808"/>
      <c r="R30" s="808"/>
      <c r="S30" s="808"/>
      <c r="T30" s="918"/>
    </row>
    <row r="31" spans="1:20" s="1325" customFormat="1" ht="16.5" customHeight="1">
      <c r="A31" s="1324"/>
      <c r="B31" s="1105"/>
      <c r="C31" s="1300" t="s">
        <v>4679</v>
      </c>
      <c r="D31" s="1329" t="s">
        <v>4717</v>
      </c>
      <c r="E31" s="1323" t="s">
        <v>1907</v>
      </c>
      <c r="F31" s="813"/>
      <c r="G31" s="813"/>
      <c r="H31" s="813"/>
      <c r="I31" s="813"/>
      <c r="J31" s="813"/>
      <c r="K31" s="813"/>
      <c r="L31" s="811"/>
      <c r="M31" s="813"/>
      <c r="N31" s="813"/>
      <c r="O31" s="813"/>
      <c r="P31" s="808"/>
      <c r="Q31" s="808"/>
      <c r="R31" s="808"/>
      <c r="S31" s="808"/>
      <c r="T31" s="918"/>
    </row>
    <row r="32" spans="1:20" s="1325" customFormat="1" ht="16.5" customHeight="1">
      <c r="A32" s="1324"/>
      <c r="B32" s="1105"/>
      <c r="C32" s="1300" t="s">
        <v>4679</v>
      </c>
      <c r="D32" s="1329" t="s">
        <v>4711</v>
      </c>
      <c r="E32" s="1323" t="s">
        <v>1907</v>
      </c>
      <c r="F32" s="813"/>
      <c r="G32" s="813"/>
      <c r="H32" s="813"/>
      <c r="I32" s="813"/>
      <c r="J32" s="813"/>
      <c r="K32" s="813"/>
      <c r="L32" s="811"/>
      <c r="M32" s="813"/>
      <c r="N32" s="813"/>
      <c r="O32" s="813"/>
      <c r="P32" s="808"/>
      <c r="Q32" s="808"/>
      <c r="R32" s="808"/>
      <c r="S32" s="808"/>
      <c r="T32" s="918"/>
    </row>
    <row r="33" spans="1:20" s="1325" customFormat="1" ht="16.5" customHeight="1">
      <c r="A33" s="1324"/>
      <c r="B33" s="1105"/>
      <c r="C33" s="1300" t="s">
        <v>4679</v>
      </c>
      <c r="D33" s="1329" t="s">
        <v>4705</v>
      </c>
      <c r="E33" s="1323" t="s">
        <v>1907</v>
      </c>
      <c r="F33" s="813"/>
      <c r="G33" s="813"/>
      <c r="H33" s="813"/>
      <c r="I33" s="813"/>
      <c r="J33" s="813"/>
      <c r="K33" s="813"/>
      <c r="L33" s="811"/>
      <c r="M33" s="813"/>
      <c r="N33" s="813"/>
      <c r="O33" s="813"/>
      <c r="P33" s="808"/>
      <c r="Q33" s="808"/>
      <c r="R33" s="808"/>
      <c r="S33" s="808"/>
      <c r="T33" s="918"/>
    </row>
    <row r="34" spans="1:20" s="1325" customFormat="1" ht="16.5" customHeight="1">
      <c r="A34" s="1324"/>
      <c r="B34" s="1105"/>
      <c r="C34" s="1300" t="s">
        <v>4679</v>
      </c>
      <c r="D34" s="1329" t="s">
        <v>4704</v>
      </c>
      <c r="E34" s="1323" t="s">
        <v>1907</v>
      </c>
      <c r="F34" s="813"/>
      <c r="G34" s="813"/>
      <c r="H34" s="813"/>
      <c r="I34" s="813"/>
      <c r="J34" s="813"/>
      <c r="K34" s="813"/>
      <c r="L34" s="811"/>
      <c r="M34" s="813"/>
      <c r="N34" s="813"/>
      <c r="O34" s="813"/>
      <c r="P34" s="808"/>
      <c r="Q34" s="808"/>
      <c r="R34" s="808"/>
      <c r="S34" s="808"/>
      <c r="T34" s="918"/>
    </row>
    <row r="35" spans="1:20" s="1325" customFormat="1" ht="16.5" customHeight="1">
      <c r="A35" s="1324"/>
      <c r="B35" s="1105"/>
      <c r="C35" s="1300" t="s">
        <v>4679</v>
      </c>
      <c r="D35" s="1329" t="s">
        <v>4703</v>
      </c>
      <c r="E35" s="1323" t="s">
        <v>1907</v>
      </c>
      <c r="F35" s="813"/>
      <c r="G35" s="813"/>
      <c r="H35" s="813"/>
      <c r="I35" s="813"/>
      <c r="J35" s="813"/>
      <c r="K35" s="813"/>
      <c r="L35" s="811"/>
      <c r="M35" s="813"/>
      <c r="N35" s="813"/>
      <c r="O35" s="813"/>
      <c r="P35" s="808"/>
      <c r="Q35" s="808"/>
      <c r="R35" s="808"/>
      <c r="S35" s="808"/>
      <c r="T35" s="918"/>
    </row>
    <row r="36" spans="1:20" s="1325" customFormat="1" ht="16.5" customHeight="1">
      <c r="A36" s="1324"/>
      <c r="B36" s="1105"/>
      <c r="C36" s="1300" t="s">
        <v>4679</v>
      </c>
      <c r="D36" s="1329" t="s">
        <v>4702</v>
      </c>
      <c r="E36" s="1323" t="s">
        <v>1907</v>
      </c>
      <c r="F36" s="813"/>
      <c r="G36" s="813"/>
      <c r="H36" s="813"/>
      <c r="I36" s="813"/>
      <c r="J36" s="813"/>
      <c r="K36" s="813"/>
      <c r="L36" s="811"/>
      <c r="M36" s="813"/>
      <c r="N36" s="813"/>
      <c r="O36" s="813"/>
      <c r="P36" s="808"/>
      <c r="Q36" s="808"/>
      <c r="R36" s="808"/>
      <c r="S36" s="808"/>
      <c r="T36" s="918"/>
    </row>
    <row r="37" spans="1:20" s="1325" customFormat="1" ht="16.5" customHeight="1">
      <c r="A37" s="1324"/>
      <c r="B37" s="1105"/>
      <c r="C37" s="1300" t="s">
        <v>4679</v>
      </c>
      <c r="D37" s="1329" t="s">
        <v>4701</v>
      </c>
      <c r="E37" s="1323" t="s">
        <v>1907</v>
      </c>
      <c r="F37" s="813"/>
      <c r="G37" s="813"/>
      <c r="H37" s="813"/>
      <c r="I37" s="813"/>
      <c r="J37" s="813"/>
      <c r="K37" s="813"/>
      <c r="L37" s="811"/>
      <c r="M37" s="813"/>
      <c r="N37" s="813"/>
      <c r="O37" s="813"/>
      <c r="P37" s="808"/>
      <c r="Q37" s="808"/>
      <c r="R37" s="808"/>
      <c r="S37" s="808"/>
      <c r="T37" s="918"/>
    </row>
    <row r="38" spans="1:20" s="1325" customFormat="1" ht="16.5" customHeight="1">
      <c r="A38" s="1324"/>
      <c r="B38" s="1105"/>
      <c r="C38" s="1300" t="s">
        <v>4679</v>
      </c>
      <c r="D38" s="1329" t="s">
        <v>4700</v>
      </c>
      <c r="E38" s="1323" t="s">
        <v>1907</v>
      </c>
      <c r="F38" s="813"/>
      <c r="G38" s="813"/>
      <c r="H38" s="813"/>
      <c r="I38" s="813"/>
      <c r="J38" s="813"/>
      <c r="K38" s="813"/>
      <c r="L38" s="811"/>
      <c r="M38" s="813"/>
      <c r="N38" s="813"/>
      <c r="O38" s="813"/>
      <c r="P38" s="808"/>
      <c r="Q38" s="808"/>
      <c r="R38" s="808"/>
      <c r="S38" s="808"/>
      <c r="T38" s="918"/>
    </row>
    <row r="39" spans="1:20" s="1325" customFormat="1" ht="16.5" customHeight="1">
      <c r="A39" s="1324"/>
      <c r="B39" s="1105"/>
      <c r="C39" s="1300" t="s">
        <v>4679</v>
      </c>
      <c r="D39" s="1329" t="s">
        <v>4699</v>
      </c>
      <c r="E39" s="1323" t="s">
        <v>1907</v>
      </c>
      <c r="F39" s="813"/>
      <c r="G39" s="813"/>
      <c r="H39" s="813"/>
      <c r="I39" s="813"/>
      <c r="J39" s="813"/>
      <c r="K39" s="813"/>
      <c r="L39" s="811"/>
      <c r="M39" s="813"/>
      <c r="N39" s="813"/>
      <c r="O39" s="813"/>
      <c r="P39" s="808"/>
      <c r="Q39" s="808"/>
      <c r="R39" s="808"/>
      <c r="S39" s="808"/>
      <c r="T39" s="918"/>
    </row>
    <row r="40" spans="1:20" s="1325" customFormat="1" ht="16.5" customHeight="1">
      <c r="A40" s="1324"/>
      <c r="B40" s="1105"/>
      <c r="C40" s="1300" t="s">
        <v>4679</v>
      </c>
      <c r="D40" s="1329" t="s">
        <v>4698</v>
      </c>
      <c r="E40" s="1323" t="s">
        <v>1907</v>
      </c>
      <c r="F40" s="813"/>
      <c r="G40" s="813"/>
      <c r="H40" s="813"/>
      <c r="I40" s="813"/>
      <c r="J40" s="813"/>
      <c r="K40" s="813"/>
      <c r="L40" s="811"/>
      <c r="M40" s="813"/>
      <c r="N40" s="813"/>
      <c r="O40" s="813"/>
      <c r="P40" s="808"/>
      <c r="Q40" s="808"/>
      <c r="R40" s="808"/>
      <c r="S40" s="808"/>
      <c r="T40" s="918"/>
    </row>
    <row r="41" spans="1:20" s="1325" customFormat="1" ht="16.5" customHeight="1">
      <c r="A41" s="1324"/>
      <c r="B41" s="1105"/>
      <c r="C41" s="1300" t="s">
        <v>4679</v>
      </c>
      <c r="D41" s="1329" t="s">
        <v>4697</v>
      </c>
      <c r="E41" s="1323" t="s">
        <v>1907</v>
      </c>
      <c r="F41" s="813"/>
      <c r="G41" s="813"/>
      <c r="H41" s="813"/>
      <c r="I41" s="813"/>
      <c r="J41" s="813"/>
      <c r="K41" s="813"/>
      <c r="L41" s="811"/>
      <c r="M41" s="813"/>
      <c r="N41" s="813"/>
      <c r="O41" s="813"/>
      <c r="P41" s="808"/>
      <c r="Q41" s="808"/>
      <c r="R41" s="808"/>
      <c r="S41" s="808"/>
      <c r="T41" s="918"/>
    </row>
    <row r="42" spans="1:20" s="1325" customFormat="1" ht="16.5" customHeight="1">
      <c r="A42" s="1324"/>
      <c r="B42" s="1105"/>
      <c r="C42" s="1300" t="s">
        <v>4679</v>
      </c>
      <c r="D42" s="1329" t="s">
        <v>4696</v>
      </c>
      <c r="E42" s="1323" t="s">
        <v>1907</v>
      </c>
      <c r="F42" s="813"/>
      <c r="G42" s="813"/>
      <c r="H42" s="813"/>
      <c r="I42" s="813"/>
      <c r="J42" s="813"/>
      <c r="K42" s="813"/>
      <c r="L42" s="811"/>
      <c r="M42" s="813"/>
      <c r="N42" s="813"/>
      <c r="O42" s="813"/>
      <c r="P42" s="808"/>
      <c r="Q42" s="808"/>
      <c r="R42" s="808"/>
      <c r="S42" s="808"/>
      <c r="T42" s="918"/>
    </row>
    <row r="43" spans="1:20" s="1325" customFormat="1" ht="16.5" customHeight="1">
      <c r="A43" s="1324"/>
      <c r="B43" s="1105"/>
      <c r="C43" s="1300" t="s">
        <v>4679</v>
      </c>
      <c r="D43" s="1329" t="s">
        <v>4695</v>
      </c>
      <c r="E43" s="1323" t="s">
        <v>1907</v>
      </c>
      <c r="F43" s="813"/>
      <c r="G43" s="813"/>
      <c r="H43" s="813"/>
      <c r="I43" s="813"/>
      <c r="J43" s="813"/>
      <c r="K43" s="813"/>
      <c r="L43" s="811"/>
      <c r="M43" s="813"/>
      <c r="N43" s="813"/>
      <c r="O43" s="813"/>
      <c r="P43" s="808"/>
      <c r="Q43" s="808"/>
      <c r="R43" s="808"/>
      <c r="S43" s="808"/>
      <c r="T43" s="918"/>
    </row>
    <row r="44" spans="1:20" s="1325" customFormat="1" ht="16.5" customHeight="1">
      <c r="A44" s="1324"/>
      <c r="B44" s="1105"/>
      <c r="C44" s="1300" t="s">
        <v>4679</v>
      </c>
      <c r="D44" s="1329" t="s">
        <v>4694</v>
      </c>
      <c r="E44" s="1323" t="s">
        <v>1907</v>
      </c>
      <c r="F44" s="813"/>
      <c r="G44" s="813"/>
      <c r="H44" s="813"/>
      <c r="I44" s="813"/>
      <c r="J44" s="813"/>
      <c r="K44" s="813"/>
      <c r="L44" s="811"/>
      <c r="M44" s="813"/>
      <c r="N44" s="813"/>
      <c r="O44" s="813"/>
      <c r="P44" s="808"/>
      <c r="Q44" s="808"/>
      <c r="R44" s="808"/>
      <c r="S44" s="808"/>
      <c r="T44" s="918"/>
    </row>
    <row r="45" spans="1:20" s="1325" customFormat="1" ht="16.5" customHeight="1">
      <c r="A45" s="1324"/>
      <c r="B45" s="1105"/>
      <c r="C45" s="1300" t="s">
        <v>4679</v>
      </c>
      <c r="D45" s="1329" t="s">
        <v>4693</v>
      </c>
      <c r="E45" s="1323" t="s">
        <v>1907</v>
      </c>
      <c r="F45" s="813"/>
      <c r="G45" s="813"/>
      <c r="H45" s="813"/>
      <c r="I45" s="813"/>
      <c r="J45" s="813"/>
      <c r="K45" s="813"/>
      <c r="L45" s="811"/>
      <c r="M45" s="813"/>
      <c r="N45" s="813"/>
      <c r="O45" s="813"/>
      <c r="P45" s="808"/>
      <c r="Q45" s="808"/>
      <c r="R45" s="808"/>
      <c r="S45" s="808"/>
      <c r="T45" s="918"/>
    </row>
    <row r="46" spans="1:20" s="1325" customFormat="1" ht="16.5" customHeight="1">
      <c r="A46" s="1324"/>
      <c r="B46" s="1105"/>
      <c r="C46" s="1300" t="s">
        <v>4679</v>
      </c>
      <c r="D46" s="1329" t="s">
        <v>4692</v>
      </c>
      <c r="E46" s="1323" t="s">
        <v>1907</v>
      </c>
      <c r="F46" s="813"/>
      <c r="G46" s="813"/>
      <c r="H46" s="813"/>
      <c r="I46" s="813"/>
      <c r="J46" s="813"/>
      <c r="K46" s="813"/>
      <c r="L46" s="811"/>
      <c r="M46" s="813"/>
      <c r="N46" s="813"/>
      <c r="O46" s="813"/>
      <c r="P46" s="808"/>
      <c r="Q46" s="808"/>
      <c r="R46" s="808"/>
      <c r="S46" s="808"/>
      <c r="T46" s="918"/>
    </row>
    <row r="47" spans="1:20" s="1325" customFormat="1" ht="16.5" customHeight="1">
      <c r="A47" s="1324"/>
      <c r="B47" s="1105"/>
      <c r="C47" s="1300" t="s">
        <v>4679</v>
      </c>
      <c r="D47" s="1329" t="s">
        <v>4684</v>
      </c>
      <c r="E47" s="1323" t="s">
        <v>1907</v>
      </c>
      <c r="F47" s="813"/>
      <c r="G47" s="813"/>
      <c r="H47" s="813"/>
      <c r="I47" s="813"/>
      <c r="J47" s="813"/>
      <c r="K47" s="813"/>
      <c r="L47" s="811"/>
      <c r="M47" s="813"/>
      <c r="N47" s="813"/>
      <c r="O47" s="813"/>
      <c r="P47" s="808"/>
      <c r="Q47" s="808"/>
      <c r="R47" s="808"/>
      <c r="S47" s="808"/>
      <c r="T47" s="918"/>
    </row>
    <row r="48" spans="1:20" s="1325" customFormat="1" ht="16.5" customHeight="1">
      <c r="A48" s="1324"/>
      <c r="B48" s="1105"/>
      <c r="C48" s="1300" t="s">
        <v>4679</v>
      </c>
      <c r="D48" s="1329" t="s">
        <v>4683</v>
      </c>
      <c r="E48" s="1323" t="s">
        <v>1907</v>
      </c>
      <c r="F48" s="813"/>
      <c r="G48" s="813"/>
      <c r="H48" s="813"/>
      <c r="I48" s="813"/>
      <c r="J48" s="813"/>
      <c r="K48" s="813"/>
      <c r="L48" s="811"/>
      <c r="M48" s="813"/>
      <c r="N48" s="813"/>
      <c r="O48" s="813"/>
      <c r="P48" s="808"/>
      <c r="Q48" s="808"/>
      <c r="R48" s="808"/>
      <c r="S48" s="808"/>
      <c r="T48" s="918"/>
    </row>
    <row r="49" spans="1:20" s="1325" customFormat="1" ht="16.5" customHeight="1">
      <c r="A49" s="1324"/>
      <c r="B49" s="1105"/>
      <c r="C49" s="1300" t="s">
        <v>4679</v>
      </c>
      <c r="D49" s="1329" t="s">
        <v>4683</v>
      </c>
      <c r="E49" s="1323" t="s">
        <v>1907</v>
      </c>
      <c r="F49" s="813"/>
      <c r="G49" s="813"/>
      <c r="H49" s="813"/>
      <c r="I49" s="813"/>
      <c r="J49" s="813"/>
      <c r="K49" s="813"/>
      <c r="L49" s="811"/>
      <c r="M49" s="813"/>
      <c r="N49" s="813"/>
      <c r="O49" s="813"/>
      <c r="P49" s="808"/>
      <c r="Q49" s="808"/>
      <c r="R49" s="808"/>
      <c r="S49" s="808"/>
      <c r="T49" s="918"/>
    </row>
    <row r="50" spans="1:20" s="1325" customFormat="1" ht="16.5" customHeight="1">
      <c r="A50" s="1324"/>
      <c r="B50" s="1105"/>
      <c r="C50" s="1300" t="s">
        <v>4679</v>
      </c>
      <c r="D50" s="1329" t="s">
        <v>4681</v>
      </c>
      <c r="E50" s="1323" t="s">
        <v>1907</v>
      </c>
      <c r="F50" s="813"/>
      <c r="G50" s="813"/>
      <c r="H50" s="813"/>
      <c r="I50" s="813"/>
      <c r="J50" s="813"/>
      <c r="K50" s="813"/>
      <c r="L50" s="811"/>
      <c r="M50" s="813"/>
      <c r="N50" s="813"/>
      <c r="O50" s="813"/>
      <c r="P50" s="808"/>
      <c r="Q50" s="808"/>
      <c r="R50" s="808"/>
      <c r="S50" s="808"/>
      <c r="T50" s="918"/>
    </row>
    <row r="51" spans="1:20" s="1325" customFormat="1" ht="16.5" customHeight="1">
      <c r="A51" s="1324"/>
      <c r="B51" s="1105"/>
      <c r="C51" s="1300" t="s">
        <v>4679</v>
      </c>
      <c r="D51" s="1329" t="s">
        <v>4680</v>
      </c>
      <c r="E51" s="1323" t="s">
        <v>1907</v>
      </c>
      <c r="F51" s="813"/>
      <c r="G51" s="813"/>
      <c r="H51" s="813"/>
      <c r="I51" s="813"/>
      <c r="J51" s="813"/>
      <c r="K51" s="813"/>
      <c r="L51" s="811"/>
      <c r="M51" s="813"/>
      <c r="N51" s="813"/>
      <c r="O51" s="813"/>
      <c r="P51" s="808"/>
      <c r="Q51" s="808"/>
      <c r="R51" s="808"/>
      <c r="S51" s="808"/>
      <c r="T51" s="918"/>
    </row>
    <row r="52" spans="1:20" s="1325" customFormat="1" ht="16.5" customHeight="1">
      <c r="A52" s="1324"/>
      <c r="B52" s="1105"/>
      <c r="C52" s="1300" t="s">
        <v>4679</v>
      </c>
      <c r="D52" s="1329" t="s">
        <v>4717</v>
      </c>
      <c r="E52" s="1323" t="s">
        <v>1907</v>
      </c>
      <c r="F52" s="813"/>
      <c r="G52" s="813"/>
      <c r="H52" s="813"/>
      <c r="I52" s="813"/>
      <c r="J52" s="813"/>
      <c r="K52" s="813"/>
      <c r="L52" s="811"/>
      <c r="M52" s="813"/>
      <c r="N52" s="813"/>
      <c r="O52" s="813"/>
      <c r="P52" s="808"/>
      <c r="Q52" s="808"/>
      <c r="R52" s="808"/>
      <c r="S52" s="808"/>
      <c r="T52" s="918"/>
    </row>
    <row r="53" spans="1:20" s="1325" customFormat="1" ht="16.5" customHeight="1">
      <c r="A53" s="1324"/>
      <c r="B53" s="1105"/>
      <c r="C53" s="1300" t="s">
        <v>4679</v>
      </c>
      <c r="D53" s="1329" t="s">
        <v>4711</v>
      </c>
      <c r="E53" s="1323" t="s">
        <v>1907</v>
      </c>
      <c r="F53" s="813"/>
      <c r="G53" s="813"/>
      <c r="H53" s="813"/>
      <c r="I53" s="813"/>
      <c r="J53" s="813"/>
      <c r="K53" s="813"/>
      <c r="L53" s="811"/>
      <c r="M53" s="813"/>
      <c r="N53" s="813"/>
      <c r="O53" s="813"/>
      <c r="P53" s="808"/>
      <c r="Q53" s="808"/>
      <c r="R53" s="808"/>
      <c r="S53" s="808"/>
      <c r="T53" s="918"/>
    </row>
    <row r="54" spans="1:20" s="1325" customFormat="1" ht="16.5" customHeight="1">
      <c r="A54" s="1324"/>
      <c r="B54" s="1105"/>
      <c r="C54" s="1300" t="s">
        <v>4679</v>
      </c>
      <c r="D54" s="1329" t="s">
        <v>4705</v>
      </c>
      <c r="E54" s="1323" t="s">
        <v>1907</v>
      </c>
      <c r="F54" s="813"/>
      <c r="G54" s="813"/>
      <c r="H54" s="813"/>
      <c r="I54" s="813"/>
      <c r="J54" s="813"/>
      <c r="K54" s="813"/>
      <c r="L54" s="811"/>
      <c r="M54" s="813"/>
      <c r="N54" s="813"/>
      <c r="O54" s="813"/>
      <c r="P54" s="808"/>
      <c r="Q54" s="808"/>
      <c r="R54" s="808"/>
      <c r="S54" s="808"/>
      <c r="T54" s="918"/>
    </row>
    <row r="55" spans="1:20" s="1325" customFormat="1" ht="36.75" customHeight="1">
      <c r="A55" s="1324"/>
      <c r="B55" s="1326" t="s">
        <v>4747</v>
      </c>
      <c r="C55" s="1300" t="s">
        <v>4679</v>
      </c>
      <c r="D55" s="1329" t="s">
        <v>4704</v>
      </c>
      <c r="E55" s="1323" t="s">
        <v>1907</v>
      </c>
      <c r="F55" s="813"/>
      <c r="G55" s="813"/>
      <c r="H55" s="813"/>
      <c r="I55" s="813"/>
      <c r="J55" s="813"/>
      <c r="K55" s="813"/>
      <c r="L55" s="811"/>
      <c r="M55" s="813"/>
      <c r="N55" s="813"/>
      <c r="O55" s="813"/>
      <c r="P55" s="808"/>
      <c r="Q55" s="808"/>
      <c r="R55" s="808"/>
      <c r="S55" s="808"/>
      <c r="T55" s="918"/>
    </row>
  </sheetData>
  <mergeCells count="6">
    <mergeCell ref="B25:B30"/>
    <mergeCell ref="B13:B18"/>
    <mergeCell ref="F8:T8"/>
    <mergeCell ref="F9:T9"/>
    <mergeCell ref="B10:C10"/>
    <mergeCell ref="B12:E12"/>
  </mergeCells>
  <dataValidations count="3">
    <dataValidation type="list" allowBlank="1" showInputMessage="1" showErrorMessage="1" sqref="E25:E55 E13:E23">
      <formula1>$Y$8:$Y$9</formula1>
    </dataValidation>
    <dataValidation type="list" allowBlank="1" showInputMessage="1" showErrorMessage="1" sqref="D25:D55">
      <formula1>$Z$8:$Z$25</formula1>
    </dataValidation>
    <dataValidation type="list" allowBlank="1" showInputMessage="1" showErrorMessage="1" sqref="C13:C23 C25:C55">
      <formula1>$X$1:$X$7</formula1>
    </dataValidation>
  </dataValidations>
  <pageMargins left="0.25" right="0.25" top="0.75" bottom="0.75" header="0.3" footer="0.3"/>
  <pageSetup paperSize="9" orientation="portrait" horizontalDpi="4294967293" verticalDpi="4294967293"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1:Y25"/>
  <sheetViews>
    <sheetView topLeftCell="A10" zoomScale="90" zoomScaleNormal="90" zoomScaleSheetLayoutView="100" workbookViewId="0"/>
  </sheetViews>
  <sheetFormatPr defaultColWidth="8.85546875" defaultRowHeight="12.75"/>
  <cols>
    <col min="1" max="1" width="8.85546875" style="1348" customWidth="1"/>
    <col min="2" max="2" width="12.28515625" style="1350" customWidth="1"/>
    <col min="3" max="3" width="14.5703125" style="1031" customWidth="1"/>
    <col min="4" max="4" width="41.85546875" style="1031" customWidth="1"/>
    <col min="5" max="5" width="40" style="1031" customWidth="1"/>
    <col min="6" max="6" width="5.42578125" style="981" customWidth="1"/>
    <col min="7" max="7" width="18.28515625" style="981" customWidth="1"/>
    <col min="8" max="8" width="6.28515625" style="981" customWidth="1"/>
    <col min="9" max="9" width="18.28515625" style="981" customWidth="1"/>
    <col min="10" max="10" width="5.28515625" style="981" customWidth="1"/>
    <col min="11" max="11" width="17.85546875" style="981" customWidth="1"/>
    <col min="12" max="12" width="5.5703125" style="981" customWidth="1"/>
    <col min="13" max="13" width="19.7109375" style="981" customWidth="1"/>
    <col min="14" max="14" width="5.85546875" style="981" customWidth="1"/>
    <col min="15" max="15" width="15.42578125" style="981" customWidth="1"/>
    <col min="16" max="16" width="6.28515625" style="981" customWidth="1"/>
    <col min="17" max="17" width="15.42578125" style="981" customWidth="1"/>
    <col min="18" max="18" width="6.42578125" style="981" customWidth="1"/>
    <col min="19" max="19" width="16.85546875" style="981" customWidth="1"/>
    <col min="20" max="20" width="5.140625" style="981" customWidth="1"/>
    <col min="21" max="21" width="16.85546875" style="981" customWidth="1"/>
    <col min="22" max="22" width="5.28515625" style="981" customWidth="1"/>
    <col min="23" max="23" width="14.140625" style="981" customWidth="1"/>
    <col min="24" max="24" width="6.5703125" style="981" customWidth="1"/>
    <col min="25" max="25" width="14.140625" style="981" customWidth="1"/>
    <col min="26" max="16384" width="8.85546875" style="981"/>
  </cols>
  <sheetData>
    <row r="1" spans="1:25" ht="25.5">
      <c r="A1" s="1289" t="s">
        <v>5366</v>
      </c>
      <c r="B1" s="1331" t="s">
        <v>1409</v>
      </c>
      <c r="C1" s="1332" t="s">
        <v>2282</v>
      </c>
      <c r="D1" s="1332" t="s">
        <v>2336</v>
      </c>
      <c r="E1" s="89" t="s">
        <v>71</v>
      </c>
      <c r="F1" s="1694" t="s">
        <v>2159</v>
      </c>
      <c r="G1" s="1695"/>
      <c r="H1" s="1769" t="s">
        <v>2160</v>
      </c>
      <c r="I1" s="1770"/>
      <c r="J1" s="1764" t="s">
        <v>5</v>
      </c>
      <c r="K1" s="1765"/>
      <c r="L1" s="1767" t="s">
        <v>6</v>
      </c>
      <c r="M1" s="1768"/>
      <c r="N1" s="1764" t="s">
        <v>438</v>
      </c>
      <c r="O1" s="1765"/>
      <c r="P1" s="1767" t="s">
        <v>439</v>
      </c>
      <c r="Q1" s="1768"/>
      <c r="R1" s="1764" t="s">
        <v>441</v>
      </c>
      <c r="S1" s="1765"/>
      <c r="T1" s="1767" t="s">
        <v>440</v>
      </c>
      <c r="U1" s="1768"/>
      <c r="V1" s="1764" t="s">
        <v>442</v>
      </c>
      <c r="W1" s="1765"/>
      <c r="X1" s="1767" t="s">
        <v>443</v>
      </c>
      <c r="Y1" s="1768"/>
    </row>
    <row r="2" spans="1:25">
      <c r="A2" s="1122" t="s">
        <v>4944</v>
      </c>
      <c r="B2" s="1333"/>
      <c r="C2" s="1334"/>
      <c r="D2" s="1334"/>
      <c r="E2" s="1707" t="s">
        <v>2554</v>
      </c>
      <c r="F2" s="1708"/>
      <c r="G2" s="1708"/>
      <c r="H2" s="1708"/>
      <c r="I2" s="1708"/>
      <c r="J2" s="1708"/>
      <c r="K2" s="1708"/>
      <c r="L2" s="1708"/>
      <c r="M2" s="1708"/>
      <c r="N2" s="1708"/>
      <c r="O2" s="1708"/>
      <c r="P2" s="1708"/>
      <c r="Q2" s="1708"/>
      <c r="R2" s="1708"/>
      <c r="S2" s="1708"/>
      <c r="T2" s="1708"/>
      <c r="U2" s="1708"/>
      <c r="V2" s="1708"/>
      <c r="W2" s="1708"/>
      <c r="X2" s="1335"/>
      <c r="Y2" s="1335"/>
    </row>
    <row r="3" spans="1:25">
      <c r="A3" s="1122"/>
      <c r="B3" s="1336"/>
      <c r="C3" s="1112"/>
      <c r="D3" s="1337"/>
      <c r="E3" s="1707" t="s">
        <v>5708</v>
      </c>
      <c r="F3" s="1708"/>
      <c r="G3" s="1708"/>
      <c r="H3" s="1708"/>
      <c r="I3" s="954"/>
      <c r="J3" s="954"/>
      <c r="K3" s="954"/>
      <c r="L3" s="954"/>
      <c r="M3" s="954"/>
      <c r="N3" s="954"/>
      <c r="O3" s="954"/>
      <c r="P3" s="954"/>
      <c r="Q3" s="954"/>
      <c r="R3" s="954"/>
      <c r="S3" s="954"/>
      <c r="T3" s="954"/>
      <c r="U3" s="954"/>
      <c r="V3" s="954"/>
      <c r="W3" s="955"/>
      <c r="X3" s="1338"/>
      <c r="Y3" s="1339"/>
    </row>
    <row r="4" spans="1:25" ht="134.25" customHeight="1">
      <c r="A4" s="1122" t="s">
        <v>4945</v>
      </c>
      <c r="B4" s="1336" t="s">
        <v>5707</v>
      </c>
      <c r="C4" s="1337"/>
      <c r="D4" s="1085" t="s">
        <v>5714</v>
      </c>
      <c r="E4" s="1340" t="s">
        <v>3492</v>
      </c>
      <c r="F4" s="814"/>
      <c r="G4" s="815"/>
      <c r="H4" s="733"/>
      <c r="I4" s="734"/>
      <c r="J4" s="814"/>
      <c r="K4" s="815"/>
      <c r="L4" s="733"/>
      <c r="M4" s="734"/>
      <c r="N4" s="814"/>
      <c r="O4" s="815"/>
      <c r="P4" s="733"/>
      <c r="Q4" s="734"/>
      <c r="R4" s="814"/>
      <c r="S4" s="815"/>
      <c r="T4" s="733"/>
      <c r="U4" s="734"/>
      <c r="V4" s="814"/>
      <c r="W4" s="815"/>
      <c r="X4" s="733"/>
      <c r="Y4" s="734"/>
    </row>
    <row r="5" spans="1:25" ht="51">
      <c r="A5" s="1122" t="s">
        <v>5890</v>
      </c>
      <c r="B5" s="1336"/>
      <c r="C5" s="1341" t="s">
        <v>2023</v>
      </c>
      <c r="D5" s="1112"/>
      <c r="E5" s="1340" t="s">
        <v>2489</v>
      </c>
      <c r="F5" s="814"/>
      <c r="G5" s="815"/>
      <c r="H5" s="723"/>
      <c r="I5" s="724"/>
      <c r="J5" s="814"/>
      <c r="K5" s="815"/>
      <c r="L5" s="723"/>
      <c r="M5" s="724"/>
      <c r="N5" s="814"/>
      <c r="O5" s="815"/>
      <c r="P5" s="723"/>
      <c r="Q5" s="724"/>
      <c r="R5" s="814"/>
      <c r="S5" s="815"/>
      <c r="T5" s="723"/>
      <c r="U5" s="724"/>
      <c r="V5" s="814"/>
      <c r="W5" s="815"/>
      <c r="X5" s="723"/>
      <c r="Y5" s="724"/>
    </row>
    <row r="6" spans="1:25" ht="144" customHeight="1">
      <c r="A6" s="1122" t="s">
        <v>4946</v>
      </c>
      <c r="B6" s="1336" t="s">
        <v>5707</v>
      </c>
      <c r="C6" s="1341"/>
      <c r="D6" s="1112" t="s">
        <v>5715</v>
      </c>
      <c r="E6" s="1340" t="s">
        <v>5711</v>
      </c>
      <c r="F6" s="722"/>
      <c r="G6" s="816"/>
      <c r="H6" s="733"/>
      <c r="I6" s="734"/>
      <c r="J6" s="722"/>
      <c r="K6" s="816"/>
      <c r="L6" s="733"/>
      <c r="M6" s="734"/>
      <c r="N6" s="722"/>
      <c r="O6" s="816"/>
      <c r="P6" s="733"/>
      <c r="Q6" s="734"/>
      <c r="R6" s="722"/>
      <c r="S6" s="816"/>
      <c r="T6" s="733"/>
      <c r="U6" s="734"/>
      <c r="V6" s="722"/>
      <c r="W6" s="816"/>
      <c r="X6" s="733"/>
      <c r="Y6" s="734"/>
    </row>
    <row r="7" spans="1:25" ht="48">
      <c r="A7" s="1122" t="s">
        <v>4947</v>
      </c>
      <c r="B7" s="1336" t="s">
        <v>5707</v>
      </c>
      <c r="C7" s="1341"/>
      <c r="D7" s="1112" t="s">
        <v>5712</v>
      </c>
      <c r="E7" s="1342" t="s">
        <v>5713</v>
      </c>
      <c r="F7" s="722"/>
      <c r="G7" s="816"/>
      <c r="H7" s="733"/>
      <c r="I7" s="734"/>
      <c r="J7" s="722"/>
      <c r="K7" s="816"/>
      <c r="L7" s="733"/>
      <c r="M7" s="734"/>
      <c r="N7" s="722"/>
      <c r="O7" s="816"/>
      <c r="P7" s="733"/>
      <c r="Q7" s="734"/>
      <c r="R7" s="722"/>
      <c r="S7" s="816"/>
      <c r="T7" s="733"/>
      <c r="U7" s="734"/>
      <c r="V7" s="722"/>
      <c r="W7" s="816"/>
      <c r="X7" s="733"/>
      <c r="Y7" s="734"/>
    </row>
    <row r="8" spans="1:25">
      <c r="A8" s="1122"/>
      <c r="B8" s="1333"/>
      <c r="C8" s="1341"/>
      <c r="D8" s="1341"/>
      <c r="E8" s="1707" t="s">
        <v>3223</v>
      </c>
      <c r="F8" s="1766"/>
      <c r="G8" s="1766"/>
      <c r="H8" s="1766"/>
      <c r="I8" s="1766"/>
      <c r="J8" s="1766"/>
      <c r="K8" s="1766"/>
      <c r="L8" s="1766"/>
      <c r="M8" s="1766"/>
      <c r="N8" s="1343"/>
      <c r="O8" s="1343"/>
      <c r="P8" s="1343"/>
      <c r="Q8" s="1343"/>
      <c r="R8" s="1343"/>
      <c r="S8" s="1343"/>
      <c r="T8" s="1343"/>
      <c r="U8" s="1343"/>
      <c r="V8" s="1343"/>
      <c r="W8" s="1343"/>
      <c r="X8" s="1335"/>
      <c r="Y8" s="1335"/>
    </row>
    <row r="9" spans="1:25" ht="36">
      <c r="A9" s="1122" t="s">
        <v>4947</v>
      </c>
      <c r="B9" s="1336" t="s">
        <v>3221</v>
      </c>
      <c r="C9" s="1112"/>
      <c r="D9" s="1085" t="s">
        <v>2339</v>
      </c>
      <c r="E9" s="825" t="s">
        <v>2341</v>
      </c>
      <c r="F9" s="814"/>
      <c r="G9" s="815"/>
      <c r="H9" s="819"/>
      <c r="I9" s="820"/>
      <c r="J9" s="948"/>
      <c r="K9" s="713"/>
      <c r="L9" s="819"/>
      <c r="M9" s="820"/>
      <c r="N9" s="948"/>
      <c r="O9" s="713"/>
      <c r="P9" s="821"/>
      <c r="Q9" s="821"/>
      <c r="R9" s="948"/>
      <c r="S9" s="713"/>
      <c r="T9" s="821"/>
      <c r="U9" s="821"/>
      <c r="V9" s="948"/>
      <c r="W9" s="713"/>
      <c r="X9" s="822"/>
      <c r="Y9" s="822"/>
    </row>
    <row r="10" spans="1:25" ht="36">
      <c r="A10" s="1122" t="s">
        <v>4948</v>
      </c>
      <c r="B10" s="1336" t="s">
        <v>3221</v>
      </c>
      <c r="C10" s="1112"/>
      <c r="D10" s="1112" t="s">
        <v>2340</v>
      </c>
      <c r="E10" s="1134" t="s">
        <v>2338</v>
      </c>
      <c r="F10" s="814"/>
      <c r="G10" s="815"/>
      <c r="H10" s="819"/>
      <c r="I10" s="820"/>
      <c r="J10" s="948"/>
      <c r="K10" s="713"/>
      <c r="L10" s="819"/>
      <c r="M10" s="820"/>
      <c r="N10" s="948"/>
      <c r="O10" s="713"/>
      <c r="P10" s="821"/>
      <c r="Q10" s="821"/>
      <c r="R10" s="948"/>
      <c r="S10" s="713"/>
      <c r="T10" s="821"/>
      <c r="U10" s="821"/>
      <c r="V10" s="948"/>
      <c r="W10" s="713"/>
      <c r="X10" s="822"/>
      <c r="Y10" s="822"/>
    </row>
    <row r="11" spans="1:25" ht="51">
      <c r="A11" s="1122" t="s">
        <v>4949</v>
      </c>
      <c r="B11" s="1336"/>
      <c r="C11" s="1112"/>
      <c r="D11" s="1112"/>
      <c r="E11" s="1340" t="s">
        <v>3228</v>
      </c>
      <c r="F11" s="733"/>
      <c r="G11" s="823"/>
      <c r="H11" s="733"/>
      <c r="I11" s="734"/>
      <c r="J11" s="733"/>
      <c r="K11" s="823"/>
      <c r="L11" s="733"/>
      <c r="M11" s="734"/>
      <c r="N11" s="733"/>
      <c r="O11" s="823"/>
      <c r="P11" s="823"/>
      <c r="Q11" s="823"/>
      <c r="R11" s="733"/>
      <c r="S11" s="823"/>
      <c r="T11" s="823"/>
      <c r="U11" s="823"/>
      <c r="V11" s="733"/>
      <c r="W11" s="823"/>
      <c r="X11" s="823"/>
      <c r="Y11" s="823"/>
    </row>
    <row r="12" spans="1:25" ht="123.75">
      <c r="A12" s="1122" t="s">
        <v>4950</v>
      </c>
      <c r="B12" s="1336" t="s">
        <v>3225</v>
      </c>
      <c r="C12" s="1112"/>
      <c r="D12" s="1112" t="s">
        <v>5670</v>
      </c>
      <c r="E12" s="1340" t="s">
        <v>3227</v>
      </c>
      <c r="F12" s="722"/>
      <c r="G12" s="816"/>
      <c r="H12" s="819"/>
      <c r="I12" s="820"/>
      <c r="J12" s="949"/>
      <c r="K12" s="824"/>
      <c r="L12" s="819"/>
      <c r="M12" s="820"/>
      <c r="N12" s="949"/>
      <c r="O12" s="824"/>
      <c r="P12" s="822"/>
      <c r="Q12" s="822"/>
      <c r="R12" s="949"/>
      <c r="S12" s="824"/>
      <c r="T12" s="822"/>
      <c r="U12" s="822"/>
      <c r="V12" s="949"/>
      <c r="W12" s="824"/>
      <c r="X12" s="822"/>
      <c r="Y12" s="822"/>
    </row>
    <row r="13" spans="1:25" ht="38.25">
      <c r="A13" s="1122" t="s">
        <v>4951</v>
      </c>
      <c r="B13" s="1336" t="s">
        <v>3226</v>
      </c>
      <c r="C13" s="1112"/>
      <c r="D13" s="1112" t="s">
        <v>5671</v>
      </c>
      <c r="E13" s="1340" t="s">
        <v>3224</v>
      </c>
      <c r="F13" s="722"/>
      <c r="G13" s="816"/>
      <c r="H13" s="819"/>
      <c r="I13" s="820"/>
      <c r="J13" s="949"/>
      <c r="K13" s="824"/>
      <c r="L13" s="819"/>
      <c r="M13" s="820"/>
      <c r="N13" s="949"/>
      <c r="O13" s="824"/>
      <c r="P13" s="822"/>
      <c r="Q13" s="822"/>
      <c r="R13" s="949"/>
      <c r="S13" s="824"/>
      <c r="T13" s="822"/>
      <c r="U13" s="822"/>
      <c r="V13" s="949"/>
      <c r="W13" s="824"/>
      <c r="X13" s="822"/>
      <c r="Y13" s="822"/>
    </row>
    <row r="14" spans="1:25">
      <c r="A14" s="1122"/>
      <c r="B14" s="1336"/>
      <c r="C14" s="1337"/>
      <c r="D14" s="1337"/>
      <c r="E14" s="1344" t="s">
        <v>2322</v>
      </c>
      <c r="F14" s="954"/>
      <c r="G14" s="954"/>
      <c r="H14" s="954"/>
      <c r="I14" s="954"/>
      <c r="J14" s="954"/>
      <c r="K14" s="954"/>
      <c r="L14" s="954"/>
      <c r="M14" s="954"/>
      <c r="N14" s="954"/>
      <c r="O14" s="954"/>
      <c r="P14" s="954"/>
      <c r="Q14" s="954"/>
      <c r="R14" s="954"/>
      <c r="S14" s="954"/>
      <c r="T14" s="954"/>
      <c r="U14" s="1708"/>
      <c r="V14" s="1708"/>
      <c r="W14" s="1708"/>
      <c r="X14" s="1708"/>
      <c r="Y14" s="1709"/>
    </row>
    <row r="15" spans="1:25" ht="38.25">
      <c r="A15" s="1122" t="s">
        <v>4952</v>
      </c>
      <c r="B15" s="1336" t="s">
        <v>3221</v>
      </c>
      <c r="C15" s="1337"/>
      <c r="D15" s="1085" t="s">
        <v>3222</v>
      </c>
      <c r="E15" s="733" t="s">
        <v>2337</v>
      </c>
      <c r="F15" s="817"/>
      <c r="G15" s="817"/>
      <c r="H15" s="818"/>
      <c r="I15" s="818"/>
      <c r="J15" s="817"/>
      <c r="K15" s="817"/>
      <c r="L15" s="733"/>
      <c r="M15" s="734"/>
      <c r="N15" s="817"/>
      <c r="O15" s="817"/>
      <c r="P15" s="733"/>
      <c r="Q15" s="734"/>
      <c r="R15" s="817"/>
      <c r="S15" s="817"/>
      <c r="T15" s="733"/>
      <c r="U15" s="734"/>
      <c r="V15" s="817"/>
      <c r="W15" s="817"/>
      <c r="X15" s="733"/>
      <c r="Y15" s="734"/>
    </row>
    <row r="16" spans="1:25">
      <c r="A16" s="1122"/>
      <c r="B16" s="1336"/>
      <c r="C16" s="1341"/>
      <c r="D16" s="1341"/>
      <c r="E16" s="1707" t="s">
        <v>2403</v>
      </c>
      <c r="F16" s="1708"/>
      <c r="G16" s="1708"/>
      <c r="H16" s="1708"/>
      <c r="I16" s="1708"/>
      <c r="J16" s="1708"/>
      <c r="K16" s="1708"/>
      <c r="L16" s="954"/>
      <c r="M16" s="954"/>
      <c r="N16" s="954"/>
      <c r="O16" s="954"/>
      <c r="P16" s="954"/>
      <c r="Q16" s="954"/>
      <c r="R16" s="954"/>
      <c r="S16" s="954"/>
      <c r="T16" s="954"/>
      <c r="U16" s="954"/>
      <c r="V16" s="954"/>
      <c r="W16" s="954"/>
      <c r="X16" s="954"/>
      <c r="Y16" s="955"/>
    </row>
    <row r="17" spans="1:25">
      <c r="A17" s="1122"/>
      <c r="B17" s="1333"/>
      <c r="C17" s="1112"/>
      <c r="D17" s="1112"/>
      <c r="E17" s="1707" t="s">
        <v>2346</v>
      </c>
      <c r="F17" s="1708"/>
      <c r="G17" s="1708"/>
      <c r="H17" s="1708"/>
      <c r="I17" s="1708"/>
      <c r="J17" s="1708"/>
      <c r="K17" s="1708"/>
      <c r="L17" s="1708"/>
      <c r="M17" s="1708"/>
      <c r="N17" s="1708"/>
      <c r="O17" s="1708"/>
      <c r="P17" s="1708"/>
      <c r="Q17" s="1708"/>
      <c r="R17" s="1708"/>
      <c r="S17" s="1708"/>
      <c r="T17" s="1708"/>
      <c r="U17" s="1708"/>
      <c r="V17" s="1708"/>
      <c r="W17" s="1708"/>
      <c r="X17" s="1708"/>
      <c r="Y17" s="1709"/>
    </row>
    <row r="18" spans="1:25" ht="202.5">
      <c r="A18" s="1122" t="s">
        <v>4953</v>
      </c>
      <c r="B18" s="1333"/>
      <c r="C18" s="1112" t="s">
        <v>2319</v>
      </c>
      <c r="D18" s="1112" t="s">
        <v>4648</v>
      </c>
      <c r="E18" s="1134" t="s">
        <v>6028</v>
      </c>
      <c r="F18" s="825"/>
      <c r="G18" s="826"/>
      <c r="H18" s="723"/>
      <c r="I18" s="724"/>
      <c r="J18" s="825"/>
      <c r="K18" s="826"/>
      <c r="L18" s="723"/>
      <c r="M18" s="724"/>
      <c r="N18" s="825"/>
      <c r="O18" s="826"/>
      <c r="P18" s="723"/>
      <c r="Q18" s="724"/>
      <c r="R18" s="825"/>
      <c r="S18" s="826"/>
      <c r="T18" s="723"/>
      <c r="U18" s="724"/>
      <c r="V18" s="825"/>
      <c r="W18" s="826"/>
      <c r="X18" s="723"/>
      <c r="Y18" s="724"/>
    </row>
    <row r="19" spans="1:25" ht="51">
      <c r="A19" s="1122" t="s">
        <v>4954</v>
      </c>
      <c r="B19" s="1333"/>
      <c r="C19" s="1112" t="s">
        <v>2320</v>
      </c>
      <c r="D19" s="1112"/>
      <c r="E19" s="1134" t="s">
        <v>2342</v>
      </c>
      <c r="F19" s="825"/>
      <c r="G19" s="826"/>
      <c r="H19" s="723"/>
      <c r="I19" s="724"/>
      <c r="J19" s="825"/>
      <c r="K19" s="826"/>
      <c r="L19" s="723"/>
      <c r="M19" s="724"/>
      <c r="N19" s="825"/>
      <c r="O19" s="826"/>
      <c r="P19" s="723"/>
      <c r="Q19" s="724"/>
      <c r="R19" s="825"/>
      <c r="S19" s="826"/>
      <c r="T19" s="723"/>
      <c r="U19" s="724"/>
      <c r="V19" s="825"/>
      <c r="W19" s="826"/>
      <c r="X19" s="723"/>
      <c r="Y19" s="724"/>
    </row>
    <row r="20" spans="1:25" ht="51">
      <c r="A20" s="1122" t="s">
        <v>4955</v>
      </c>
      <c r="B20" s="1333"/>
      <c r="C20" s="1112" t="s">
        <v>2321</v>
      </c>
      <c r="D20" s="1112"/>
      <c r="E20" s="1134" t="s">
        <v>2343</v>
      </c>
      <c r="F20" s="825"/>
      <c r="G20" s="826"/>
      <c r="H20" s="723"/>
      <c r="I20" s="724"/>
      <c r="J20" s="825"/>
      <c r="K20" s="826"/>
      <c r="L20" s="723"/>
      <c r="M20" s="724"/>
      <c r="N20" s="825"/>
      <c r="O20" s="826"/>
      <c r="P20" s="723"/>
      <c r="Q20" s="724"/>
      <c r="R20" s="825"/>
      <c r="S20" s="826"/>
      <c r="T20" s="723"/>
      <c r="U20" s="724"/>
      <c r="V20" s="825"/>
      <c r="W20" s="826"/>
      <c r="X20" s="723"/>
      <c r="Y20" s="724"/>
    </row>
    <row r="21" spans="1:25" ht="51">
      <c r="A21" s="1122" t="s">
        <v>5709</v>
      </c>
      <c r="B21" s="1333"/>
      <c r="C21" s="1112" t="s">
        <v>2344</v>
      </c>
      <c r="D21" s="1112" t="s">
        <v>2668</v>
      </c>
      <c r="E21" s="1345" t="s">
        <v>2345</v>
      </c>
      <c r="F21" s="825"/>
      <c r="G21" s="826"/>
      <c r="H21" s="723"/>
      <c r="I21" s="724"/>
      <c r="J21" s="825"/>
      <c r="K21" s="826"/>
      <c r="L21" s="723"/>
      <c r="M21" s="724"/>
      <c r="N21" s="825"/>
      <c r="O21" s="826"/>
      <c r="P21" s="723"/>
      <c r="Q21" s="724"/>
      <c r="R21" s="825"/>
      <c r="S21" s="826"/>
      <c r="T21" s="723"/>
      <c r="U21" s="724"/>
      <c r="V21" s="825"/>
      <c r="W21" s="826"/>
      <c r="X21" s="723"/>
      <c r="Y21" s="724"/>
    </row>
    <row r="22" spans="1:25" ht="127.5">
      <c r="A22" s="1122" t="s">
        <v>5710</v>
      </c>
      <c r="B22" s="1333"/>
      <c r="C22" s="1112" t="s">
        <v>2348</v>
      </c>
      <c r="D22" s="1112"/>
      <c r="E22" s="1134" t="s">
        <v>2347</v>
      </c>
      <c r="F22" s="825"/>
      <c r="G22" s="826"/>
      <c r="H22" s="723"/>
      <c r="I22" s="724"/>
      <c r="J22" s="825"/>
      <c r="K22" s="826"/>
      <c r="L22" s="723"/>
      <c r="M22" s="724"/>
      <c r="N22" s="825"/>
      <c r="O22" s="826"/>
      <c r="P22" s="723"/>
      <c r="Q22" s="724"/>
      <c r="R22" s="825"/>
      <c r="S22" s="826"/>
      <c r="T22" s="723"/>
      <c r="U22" s="724"/>
      <c r="V22" s="825"/>
      <c r="W22" s="826"/>
      <c r="X22" s="723"/>
      <c r="Y22" s="724"/>
    </row>
    <row r="23" spans="1:25" ht="15.75">
      <c r="A23" s="1346"/>
      <c r="B23" s="1333"/>
      <c r="C23" s="1347"/>
      <c r="D23" s="1347"/>
      <c r="E23" s="1761" t="s">
        <v>2669</v>
      </c>
      <c r="F23" s="1762"/>
      <c r="G23" s="1762"/>
      <c r="H23" s="1762"/>
      <c r="I23" s="1762"/>
      <c r="J23" s="1762"/>
      <c r="K23" s="1762"/>
      <c r="L23" s="1762"/>
      <c r="M23" s="1762"/>
      <c r="N23" s="1762"/>
      <c r="O23" s="1762"/>
      <c r="P23" s="1762"/>
      <c r="Q23" s="1762"/>
      <c r="R23" s="1762"/>
      <c r="S23" s="1762"/>
      <c r="T23" s="1762"/>
      <c r="U23" s="1762"/>
      <c r="V23" s="1762"/>
      <c r="W23" s="1762"/>
      <c r="X23" s="1762"/>
      <c r="Y23" s="1763"/>
    </row>
    <row r="24" spans="1:25">
      <c r="B24" s="1349"/>
      <c r="C24" s="710"/>
      <c r="D24" s="710"/>
      <c r="E24" s="710"/>
    </row>
    <row r="25" spans="1:25">
      <c r="E25" s="1351"/>
    </row>
  </sheetData>
  <mergeCells count="17">
    <mergeCell ref="F1:G1"/>
    <mergeCell ref="E3:H3"/>
    <mergeCell ref="E16:K16"/>
    <mergeCell ref="E23:Y23"/>
    <mergeCell ref="J1:K1"/>
    <mergeCell ref="N1:O1"/>
    <mergeCell ref="R1:S1"/>
    <mergeCell ref="E8:M8"/>
    <mergeCell ref="E17:Y17"/>
    <mergeCell ref="U14:Y14"/>
    <mergeCell ref="V1:W1"/>
    <mergeCell ref="L1:M1"/>
    <mergeCell ref="H1:I1"/>
    <mergeCell ref="P1:Q1"/>
    <mergeCell ref="T1:U1"/>
    <mergeCell ref="X1:Y1"/>
    <mergeCell ref="E2:W2"/>
  </mergeCells>
  <pageMargins left="0.23622047244094491" right="0.23622047244094491" top="0.74803149606299213" bottom="0.74803149606299213" header="0.31496062992125984" footer="0.31496062992125984"/>
  <pageSetup paperSize="9" scale="73" orientation="portrait" r:id="rId1"/>
  <headerFooter>
    <oddHeader>&amp;C4d Timber Legality Legislation</oddHeader>
  </headerFooter>
  <colBreaks count="2" manualBreakCount="2">
    <brk id="13" max="21" man="1"/>
    <brk id="21" max="21"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BR325"/>
  <sheetViews>
    <sheetView zoomScale="90" zoomScaleNormal="90" workbookViewId="0">
      <selection activeCell="B1" sqref="B1"/>
    </sheetView>
  </sheetViews>
  <sheetFormatPr defaultColWidth="9.140625" defaultRowHeight="12.75"/>
  <cols>
    <col min="1" max="1" width="8.7109375" style="1369" customWidth="1"/>
    <col min="2" max="2" width="23.42578125" style="1031" customWidth="1"/>
    <col min="3" max="3" width="9.5703125" style="1031" customWidth="1"/>
    <col min="4" max="4" width="10.28515625" style="1371" customWidth="1"/>
    <col min="5" max="5" width="24.28515625" style="1356" customWidth="1"/>
    <col min="6" max="6" width="4.7109375" style="1356" customWidth="1"/>
    <col min="7" max="7" width="22" style="1356" customWidth="1"/>
    <col min="8" max="8" width="4" style="1031" customWidth="1"/>
    <col min="9" max="9" width="17.5703125" style="1031" customWidth="1"/>
    <col min="10" max="10" width="3.85546875" style="1356" customWidth="1"/>
    <col min="11" max="11" width="17.85546875" style="1356" customWidth="1"/>
    <col min="12" max="12" width="4" style="1356" customWidth="1"/>
    <col min="13" max="13" width="18" style="1356" customWidth="1"/>
    <col min="14" max="14" width="3.85546875" style="1356" customWidth="1"/>
    <col min="15" max="15" width="17.85546875" style="1356" customWidth="1"/>
    <col min="16" max="16" width="4" style="1356" customWidth="1"/>
    <col min="17" max="17" width="18" style="1356" customWidth="1"/>
    <col min="18" max="18" width="3.85546875" style="1356" customWidth="1"/>
    <col min="19" max="19" width="17.85546875" style="1356" customWidth="1"/>
    <col min="20" max="20" width="4" style="1356" customWidth="1"/>
    <col min="21" max="21" width="18" style="1356" customWidth="1"/>
    <col min="22" max="22" width="3.85546875" style="1356" customWidth="1"/>
    <col min="23" max="23" width="17.85546875" style="1356" customWidth="1"/>
    <col min="24" max="24" width="4" style="1356" customWidth="1"/>
    <col min="25" max="25" width="18" style="1356" customWidth="1"/>
    <col min="26" max="16384" width="9.140625" style="1356"/>
  </cols>
  <sheetData>
    <row r="1" spans="1:70" ht="56.25">
      <c r="A1" s="26" t="s">
        <v>5366</v>
      </c>
      <c r="B1" s="1352" t="s">
        <v>70</v>
      </c>
      <c r="C1" s="1353" t="s">
        <v>3493</v>
      </c>
      <c r="D1" s="1354" t="s">
        <v>2623</v>
      </c>
      <c r="E1" s="1355" t="s">
        <v>71</v>
      </c>
      <c r="F1" s="1771" t="s">
        <v>2161</v>
      </c>
      <c r="G1" s="1774"/>
      <c r="H1" s="1771" t="s">
        <v>2162</v>
      </c>
      <c r="I1" s="1771"/>
      <c r="J1" s="1771" t="s">
        <v>5</v>
      </c>
      <c r="K1" s="1771"/>
      <c r="L1" s="1771" t="s">
        <v>6</v>
      </c>
      <c r="M1" s="1771"/>
      <c r="N1" s="1771" t="s">
        <v>438</v>
      </c>
      <c r="O1" s="1771"/>
      <c r="P1" s="1771" t="s">
        <v>439</v>
      </c>
      <c r="Q1" s="1771"/>
      <c r="R1" s="1771" t="s">
        <v>441</v>
      </c>
      <c r="S1" s="1771"/>
      <c r="T1" s="1771" t="s">
        <v>440</v>
      </c>
      <c r="U1" s="1771"/>
      <c r="V1" s="1771" t="s">
        <v>442</v>
      </c>
      <c r="W1" s="1771"/>
      <c r="X1" s="1771" t="s">
        <v>443</v>
      </c>
      <c r="Y1" s="1771"/>
    </row>
    <row r="2" spans="1:70">
      <c r="A2" s="1122" t="s">
        <v>4956</v>
      </c>
      <c r="B2" s="1357"/>
      <c r="C2" s="1358"/>
      <c r="D2" s="1359"/>
      <c r="E2" s="1773" t="s">
        <v>3229</v>
      </c>
      <c r="F2" s="1773"/>
      <c r="G2" s="1773"/>
      <c r="H2" s="1773"/>
      <c r="I2" s="1773"/>
      <c r="J2" s="1773"/>
      <c r="K2" s="1773"/>
      <c r="L2" s="1773"/>
      <c r="M2" s="1773"/>
      <c r="N2" s="1773"/>
      <c r="O2" s="1773"/>
      <c r="P2" s="1773"/>
      <c r="Q2" s="1773"/>
      <c r="R2" s="1360"/>
      <c r="S2" s="1360"/>
      <c r="T2" s="1360"/>
      <c r="U2" s="1360"/>
      <c r="V2" s="1360"/>
      <c r="W2" s="1360"/>
      <c r="X2" s="1360"/>
      <c r="Y2" s="1360"/>
    </row>
    <row r="3" spans="1:70" ht="67.5">
      <c r="A3" s="1122" t="s">
        <v>4957</v>
      </c>
      <c r="B3" s="1357" t="s">
        <v>74</v>
      </c>
      <c r="C3" s="1334" t="s">
        <v>3230</v>
      </c>
      <c r="D3" s="1361" t="s">
        <v>2622</v>
      </c>
      <c r="E3" s="1362" t="s">
        <v>2327</v>
      </c>
      <c r="F3" s="957"/>
      <c r="G3" s="957"/>
      <c r="H3" s="827"/>
      <c r="I3" s="827"/>
      <c r="J3" s="957"/>
      <c r="K3" s="957"/>
      <c r="L3" s="827"/>
      <c r="M3" s="827"/>
      <c r="N3" s="957"/>
      <c r="O3" s="957"/>
      <c r="P3" s="827"/>
      <c r="Q3" s="827"/>
      <c r="R3" s="957"/>
      <c r="S3" s="957"/>
      <c r="T3" s="827"/>
      <c r="U3" s="827"/>
      <c r="V3" s="957"/>
      <c r="W3" s="957"/>
      <c r="X3" s="827"/>
      <c r="Y3" s="827"/>
    </row>
    <row r="4" spans="1:70" ht="63.75">
      <c r="A4" s="1122" t="s">
        <v>4958</v>
      </c>
      <c r="B4" s="1357" t="s">
        <v>869</v>
      </c>
      <c r="C4" s="1334" t="s">
        <v>3231</v>
      </c>
      <c r="D4" s="1361" t="s">
        <v>2624</v>
      </c>
      <c r="E4" s="1362" t="s">
        <v>2328</v>
      </c>
      <c r="F4" s="957"/>
      <c r="G4" s="957"/>
      <c r="H4" s="827"/>
      <c r="I4" s="827"/>
      <c r="J4" s="957"/>
      <c r="K4" s="957"/>
      <c r="L4" s="827"/>
      <c r="M4" s="827"/>
      <c r="N4" s="957"/>
      <c r="O4" s="957"/>
      <c r="P4" s="827"/>
      <c r="Q4" s="827"/>
      <c r="R4" s="957"/>
      <c r="S4" s="957"/>
      <c r="T4" s="827"/>
      <c r="U4" s="827"/>
      <c r="V4" s="957"/>
      <c r="W4" s="957"/>
      <c r="X4" s="827"/>
      <c r="Y4" s="827"/>
    </row>
    <row r="5" spans="1:70" ht="67.5">
      <c r="A5" s="1122" t="s">
        <v>4959</v>
      </c>
      <c r="B5" s="1357" t="s">
        <v>624</v>
      </c>
      <c r="C5" s="1334" t="s">
        <v>3232</v>
      </c>
      <c r="D5" s="1361" t="s">
        <v>2622</v>
      </c>
      <c r="E5" s="1362" t="s">
        <v>2329</v>
      </c>
      <c r="F5" s="957"/>
      <c r="G5" s="957"/>
      <c r="H5" s="827"/>
      <c r="I5" s="827"/>
      <c r="J5" s="957"/>
      <c r="K5" s="957"/>
      <c r="L5" s="827"/>
      <c r="M5" s="827"/>
      <c r="N5" s="957"/>
      <c r="O5" s="957"/>
      <c r="P5" s="827"/>
      <c r="Q5" s="827"/>
      <c r="R5" s="957"/>
      <c r="S5" s="957"/>
      <c r="T5" s="827"/>
      <c r="U5" s="827"/>
      <c r="V5" s="957"/>
      <c r="W5" s="957"/>
      <c r="X5" s="827"/>
      <c r="Y5" s="827"/>
    </row>
    <row r="6" spans="1:70" s="1368" customFormat="1" ht="15">
      <c r="A6" s="1363"/>
      <c r="B6" s="1364"/>
      <c r="C6" s="1364"/>
      <c r="D6" s="1365"/>
      <c r="E6" s="1366"/>
      <c r="F6" s="1772" t="s">
        <v>104</v>
      </c>
      <c r="G6" s="1772"/>
      <c r="H6" s="1772" t="s">
        <v>2511</v>
      </c>
      <c r="I6" s="1772"/>
      <c r="J6" s="1364"/>
      <c r="K6" s="1364"/>
      <c r="L6" s="1364"/>
      <c r="M6" s="1364"/>
      <c r="N6" s="1364"/>
      <c r="O6" s="1364"/>
      <c r="P6" s="1364"/>
      <c r="Q6" s="1364"/>
      <c r="R6" s="1364"/>
      <c r="S6" s="1364"/>
      <c r="T6" s="1364"/>
      <c r="U6" s="1364"/>
      <c r="V6" s="1364"/>
      <c r="W6" s="1364"/>
      <c r="X6" s="1364"/>
      <c r="Y6" s="1364"/>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row>
    <row r="7" spans="1:70">
      <c r="D7" s="1365"/>
    </row>
    <row r="8" spans="1:70">
      <c r="D8" s="1365"/>
    </row>
    <row r="9" spans="1:70">
      <c r="D9" s="1365"/>
    </row>
    <row r="10" spans="1:70">
      <c r="D10" s="1365"/>
      <c r="G10" s="1370"/>
    </row>
    <row r="11" spans="1:70">
      <c r="D11" s="1365"/>
    </row>
    <row r="12" spans="1:70">
      <c r="D12" s="1365"/>
    </row>
    <row r="13" spans="1:70">
      <c r="D13" s="1365"/>
    </row>
    <row r="14" spans="1:70">
      <c r="D14" s="1365"/>
    </row>
    <row r="15" spans="1:70">
      <c r="D15" s="1365"/>
    </row>
    <row r="16" spans="1:70">
      <c r="D16" s="1365"/>
    </row>
    <row r="17" spans="4:4">
      <c r="D17" s="1365"/>
    </row>
    <row r="18" spans="4:4">
      <c r="D18" s="1365"/>
    </row>
    <row r="19" spans="4:4">
      <c r="D19" s="1365"/>
    </row>
    <row r="20" spans="4:4">
      <c r="D20" s="1365"/>
    </row>
    <row r="21" spans="4:4">
      <c r="D21" s="1365"/>
    </row>
    <row r="22" spans="4:4">
      <c r="D22" s="1365"/>
    </row>
    <row r="23" spans="4:4">
      <c r="D23" s="1365"/>
    </row>
    <row r="24" spans="4:4">
      <c r="D24" s="1365"/>
    </row>
    <row r="25" spans="4:4">
      <c r="D25" s="1365"/>
    </row>
    <row r="26" spans="4:4">
      <c r="D26" s="1365"/>
    </row>
    <row r="27" spans="4:4">
      <c r="D27" s="1365"/>
    </row>
    <row r="28" spans="4:4">
      <c r="D28" s="1365"/>
    </row>
    <row r="29" spans="4:4">
      <c r="D29" s="1365"/>
    </row>
    <row r="30" spans="4:4">
      <c r="D30" s="1365"/>
    </row>
    <row r="31" spans="4:4">
      <c r="D31" s="1365"/>
    </row>
    <row r="32" spans="4:4">
      <c r="D32" s="1365"/>
    </row>
    <row r="33" spans="4:4">
      <c r="D33" s="1365"/>
    </row>
    <row r="34" spans="4:4">
      <c r="D34" s="1365"/>
    </row>
    <row r="35" spans="4:4">
      <c r="D35" s="1365"/>
    </row>
    <row r="36" spans="4:4">
      <c r="D36" s="1365"/>
    </row>
    <row r="37" spans="4:4">
      <c r="D37" s="1365"/>
    </row>
    <row r="38" spans="4:4">
      <c r="D38" s="1365"/>
    </row>
    <row r="39" spans="4:4">
      <c r="D39" s="1365"/>
    </row>
    <row r="40" spans="4:4">
      <c r="D40" s="1365"/>
    </row>
    <row r="41" spans="4:4">
      <c r="D41" s="1365"/>
    </row>
    <row r="42" spans="4:4">
      <c r="D42" s="1365"/>
    </row>
    <row r="43" spans="4:4">
      <c r="D43" s="1365"/>
    </row>
    <row r="44" spans="4:4">
      <c r="D44" s="1365"/>
    </row>
    <row r="45" spans="4:4">
      <c r="D45" s="1365"/>
    </row>
    <row r="46" spans="4:4">
      <c r="D46" s="1365"/>
    </row>
    <row r="47" spans="4:4">
      <c r="D47" s="1365"/>
    </row>
    <row r="48" spans="4:4">
      <c r="D48" s="1365"/>
    </row>
    <row r="49" spans="4:4">
      <c r="D49" s="1365"/>
    </row>
    <row r="50" spans="4:4">
      <c r="D50" s="1365"/>
    </row>
    <row r="51" spans="4:4">
      <c r="D51" s="1365"/>
    </row>
    <row r="52" spans="4:4">
      <c r="D52" s="1365"/>
    </row>
    <row r="53" spans="4:4">
      <c r="D53" s="1365"/>
    </row>
    <row r="54" spans="4:4">
      <c r="D54" s="1365"/>
    </row>
    <row r="55" spans="4:4">
      <c r="D55" s="1365"/>
    </row>
    <row r="56" spans="4:4">
      <c r="D56" s="1365"/>
    </row>
    <row r="57" spans="4:4">
      <c r="D57" s="1365"/>
    </row>
    <row r="58" spans="4:4">
      <c r="D58" s="1365"/>
    </row>
    <row r="59" spans="4:4">
      <c r="D59" s="1365"/>
    </row>
    <row r="60" spans="4:4">
      <c r="D60" s="1365"/>
    </row>
    <row r="61" spans="4:4">
      <c r="D61" s="1365"/>
    </row>
    <row r="62" spans="4:4">
      <c r="D62" s="1365"/>
    </row>
    <row r="63" spans="4:4">
      <c r="D63" s="1365"/>
    </row>
    <row r="64" spans="4:4">
      <c r="D64" s="1365"/>
    </row>
    <row r="65" spans="4:4">
      <c r="D65" s="1365"/>
    </row>
    <row r="66" spans="4:4">
      <c r="D66" s="1365"/>
    </row>
    <row r="67" spans="4:4">
      <c r="D67" s="1365"/>
    </row>
    <row r="68" spans="4:4">
      <c r="D68" s="1365"/>
    </row>
    <row r="69" spans="4:4">
      <c r="D69" s="1365"/>
    </row>
    <row r="70" spans="4:4">
      <c r="D70" s="1365"/>
    </row>
    <row r="71" spans="4:4">
      <c r="D71" s="1365"/>
    </row>
    <row r="72" spans="4:4">
      <c r="D72" s="1365"/>
    </row>
    <row r="73" spans="4:4">
      <c r="D73" s="1365"/>
    </row>
    <row r="74" spans="4:4">
      <c r="D74" s="1365"/>
    </row>
    <row r="75" spans="4:4">
      <c r="D75" s="1365"/>
    </row>
    <row r="76" spans="4:4">
      <c r="D76" s="1365"/>
    </row>
    <row r="77" spans="4:4">
      <c r="D77" s="1365"/>
    </row>
    <row r="78" spans="4:4">
      <c r="D78" s="1365"/>
    </row>
    <row r="79" spans="4:4">
      <c r="D79" s="1365"/>
    </row>
    <row r="80" spans="4:4">
      <c r="D80" s="1365"/>
    </row>
    <row r="81" spans="4:4">
      <c r="D81" s="1365"/>
    </row>
    <row r="82" spans="4:4">
      <c r="D82" s="1365"/>
    </row>
    <row r="83" spans="4:4">
      <c r="D83" s="1365"/>
    </row>
    <row r="84" spans="4:4">
      <c r="D84" s="1365"/>
    </row>
    <row r="85" spans="4:4">
      <c r="D85" s="1365"/>
    </row>
    <row r="86" spans="4:4">
      <c r="D86" s="1365"/>
    </row>
    <row r="87" spans="4:4">
      <c r="D87" s="1365"/>
    </row>
    <row r="88" spans="4:4">
      <c r="D88" s="1365"/>
    </row>
    <row r="89" spans="4:4">
      <c r="D89" s="1365"/>
    </row>
    <row r="90" spans="4:4">
      <c r="D90" s="1365"/>
    </row>
    <row r="91" spans="4:4">
      <c r="D91" s="1365"/>
    </row>
    <row r="92" spans="4:4">
      <c r="D92" s="1365"/>
    </row>
    <row r="93" spans="4:4">
      <c r="D93" s="1365"/>
    </row>
    <row r="94" spans="4:4">
      <c r="D94" s="1365"/>
    </row>
    <row r="95" spans="4:4">
      <c r="D95" s="1365"/>
    </row>
    <row r="96" spans="4:4">
      <c r="D96" s="1365"/>
    </row>
    <row r="97" spans="4:4">
      <c r="D97" s="1365"/>
    </row>
    <row r="98" spans="4:4">
      <c r="D98" s="1365"/>
    </row>
    <row r="99" spans="4:4">
      <c r="D99" s="1365"/>
    </row>
    <row r="100" spans="4:4">
      <c r="D100" s="1365"/>
    </row>
    <row r="101" spans="4:4">
      <c r="D101" s="1365"/>
    </row>
    <row r="102" spans="4:4">
      <c r="D102" s="1365"/>
    </row>
    <row r="103" spans="4:4">
      <c r="D103" s="1365"/>
    </row>
    <row r="104" spans="4:4">
      <c r="D104" s="1365"/>
    </row>
    <row r="105" spans="4:4">
      <c r="D105" s="1365"/>
    </row>
    <row r="106" spans="4:4">
      <c r="D106" s="1365"/>
    </row>
    <row r="107" spans="4:4">
      <c r="D107" s="1365"/>
    </row>
    <row r="108" spans="4:4">
      <c r="D108" s="1365"/>
    </row>
    <row r="109" spans="4:4">
      <c r="D109" s="1365"/>
    </row>
    <row r="110" spans="4:4">
      <c r="D110" s="1365"/>
    </row>
    <row r="111" spans="4:4">
      <c r="D111" s="1365"/>
    </row>
    <row r="112" spans="4:4">
      <c r="D112" s="1365"/>
    </row>
    <row r="113" spans="4:4">
      <c r="D113" s="1365"/>
    </row>
    <row r="114" spans="4:4">
      <c r="D114" s="1365"/>
    </row>
    <row r="115" spans="4:4">
      <c r="D115" s="1365"/>
    </row>
    <row r="116" spans="4:4">
      <c r="D116" s="1365"/>
    </row>
    <row r="117" spans="4:4">
      <c r="D117" s="1365"/>
    </row>
    <row r="118" spans="4:4">
      <c r="D118" s="1365"/>
    </row>
    <row r="119" spans="4:4">
      <c r="D119" s="1365"/>
    </row>
    <row r="120" spans="4:4">
      <c r="D120" s="1365"/>
    </row>
    <row r="121" spans="4:4">
      <c r="D121" s="1365"/>
    </row>
    <row r="122" spans="4:4">
      <c r="D122" s="1365"/>
    </row>
    <row r="123" spans="4:4">
      <c r="D123" s="1365"/>
    </row>
    <row r="124" spans="4:4">
      <c r="D124" s="1365"/>
    </row>
    <row r="125" spans="4:4">
      <c r="D125" s="1365"/>
    </row>
    <row r="126" spans="4:4">
      <c r="D126" s="1365"/>
    </row>
    <row r="127" spans="4:4">
      <c r="D127" s="1365"/>
    </row>
    <row r="128" spans="4:4">
      <c r="D128" s="1365"/>
    </row>
    <row r="129" spans="4:4">
      <c r="D129" s="1365"/>
    </row>
    <row r="130" spans="4:4">
      <c r="D130" s="1365"/>
    </row>
    <row r="131" spans="4:4">
      <c r="D131" s="1365"/>
    </row>
    <row r="132" spans="4:4">
      <c r="D132" s="1365"/>
    </row>
    <row r="133" spans="4:4">
      <c r="D133" s="1365"/>
    </row>
    <row r="134" spans="4:4">
      <c r="D134" s="1365"/>
    </row>
    <row r="135" spans="4:4">
      <c r="D135" s="1365"/>
    </row>
    <row r="136" spans="4:4">
      <c r="D136" s="1365"/>
    </row>
    <row r="137" spans="4:4">
      <c r="D137" s="1365"/>
    </row>
    <row r="138" spans="4:4">
      <c r="D138" s="1365"/>
    </row>
    <row r="139" spans="4:4">
      <c r="D139" s="1365"/>
    </row>
    <row r="140" spans="4:4">
      <c r="D140" s="1365"/>
    </row>
    <row r="141" spans="4:4">
      <c r="D141" s="1365"/>
    </row>
    <row r="142" spans="4:4">
      <c r="D142" s="1365"/>
    </row>
    <row r="143" spans="4:4">
      <c r="D143" s="1365"/>
    </row>
    <row r="144" spans="4:4">
      <c r="D144" s="1365"/>
    </row>
    <row r="145" spans="4:4">
      <c r="D145" s="1365"/>
    </row>
    <row r="146" spans="4:4">
      <c r="D146" s="1365"/>
    </row>
    <row r="147" spans="4:4">
      <c r="D147" s="1365"/>
    </row>
    <row r="148" spans="4:4">
      <c r="D148" s="1365"/>
    </row>
    <row r="149" spans="4:4">
      <c r="D149" s="1365"/>
    </row>
    <row r="150" spans="4:4">
      <c r="D150" s="1365"/>
    </row>
    <row r="151" spans="4:4">
      <c r="D151" s="1365"/>
    </row>
    <row r="152" spans="4:4">
      <c r="D152" s="1365"/>
    </row>
    <row r="153" spans="4:4">
      <c r="D153" s="1365"/>
    </row>
    <row r="154" spans="4:4">
      <c r="D154" s="1365"/>
    </row>
    <row r="155" spans="4:4">
      <c r="D155" s="1365"/>
    </row>
    <row r="156" spans="4:4">
      <c r="D156" s="1365"/>
    </row>
    <row r="157" spans="4:4">
      <c r="D157" s="1365"/>
    </row>
    <row r="158" spans="4:4">
      <c r="D158" s="1365"/>
    </row>
    <row r="159" spans="4:4">
      <c r="D159" s="1365"/>
    </row>
    <row r="160" spans="4:4">
      <c r="D160" s="1365"/>
    </row>
    <row r="161" spans="4:4">
      <c r="D161" s="1365"/>
    </row>
    <row r="162" spans="4:4">
      <c r="D162" s="1365"/>
    </row>
    <row r="163" spans="4:4">
      <c r="D163" s="1365"/>
    </row>
    <row r="164" spans="4:4">
      <c r="D164" s="1365"/>
    </row>
    <row r="165" spans="4:4">
      <c r="D165" s="1365"/>
    </row>
    <row r="166" spans="4:4">
      <c r="D166" s="1365"/>
    </row>
    <row r="167" spans="4:4">
      <c r="D167" s="1365"/>
    </row>
    <row r="168" spans="4:4">
      <c r="D168" s="1365"/>
    </row>
    <row r="169" spans="4:4">
      <c r="D169" s="1365"/>
    </row>
    <row r="170" spans="4:4">
      <c r="D170" s="1365"/>
    </row>
    <row r="171" spans="4:4">
      <c r="D171" s="1365"/>
    </row>
    <row r="172" spans="4:4">
      <c r="D172" s="1365"/>
    </row>
    <row r="173" spans="4:4">
      <c r="D173" s="1365"/>
    </row>
    <row r="174" spans="4:4">
      <c r="D174" s="1365"/>
    </row>
    <row r="175" spans="4:4">
      <c r="D175" s="1365"/>
    </row>
    <row r="176" spans="4:4">
      <c r="D176" s="1365"/>
    </row>
    <row r="177" spans="4:4">
      <c r="D177" s="1365"/>
    </row>
    <row r="178" spans="4:4">
      <c r="D178" s="1365"/>
    </row>
    <row r="179" spans="4:4">
      <c r="D179" s="1365"/>
    </row>
    <row r="180" spans="4:4">
      <c r="D180" s="1365"/>
    </row>
    <row r="181" spans="4:4">
      <c r="D181" s="1365"/>
    </row>
    <row r="182" spans="4:4">
      <c r="D182" s="1365"/>
    </row>
    <row r="183" spans="4:4">
      <c r="D183" s="1365"/>
    </row>
    <row r="184" spans="4:4">
      <c r="D184" s="1365"/>
    </row>
    <row r="185" spans="4:4">
      <c r="D185" s="1365"/>
    </row>
    <row r="186" spans="4:4">
      <c r="D186" s="1365"/>
    </row>
    <row r="187" spans="4:4">
      <c r="D187" s="1365"/>
    </row>
    <row r="188" spans="4:4">
      <c r="D188" s="1365"/>
    </row>
    <row r="189" spans="4:4">
      <c r="D189" s="1365"/>
    </row>
    <row r="190" spans="4:4">
      <c r="D190" s="1365"/>
    </row>
    <row r="191" spans="4:4">
      <c r="D191" s="1365"/>
    </row>
    <row r="192" spans="4:4">
      <c r="D192" s="1365"/>
    </row>
    <row r="193" spans="4:4">
      <c r="D193" s="1365"/>
    </row>
    <row r="194" spans="4:4">
      <c r="D194" s="1365"/>
    </row>
    <row r="195" spans="4:4">
      <c r="D195" s="1365"/>
    </row>
    <row r="196" spans="4:4">
      <c r="D196" s="1365"/>
    </row>
    <row r="197" spans="4:4">
      <c r="D197" s="1365"/>
    </row>
    <row r="198" spans="4:4">
      <c r="D198" s="1365"/>
    </row>
    <row r="199" spans="4:4">
      <c r="D199" s="1365"/>
    </row>
    <row r="200" spans="4:4">
      <c r="D200" s="1365"/>
    </row>
    <row r="201" spans="4:4">
      <c r="D201" s="1365"/>
    </row>
    <row r="202" spans="4:4">
      <c r="D202" s="1365"/>
    </row>
    <row r="203" spans="4:4">
      <c r="D203" s="1365"/>
    </row>
    <row r="204" spans="4:4">
      <c r="D204" s="1365"/>
    </row>
    <row r="205" spans="4:4">
      <c r="D205" s="1365"/>
    </row>
    <row r="206" spans="4:4">
      <c r="D206" s="1365"/>
    </row>
    <row r="207" spans="4:4">
      <c r="D207" s="1365"/>
    </row>
    <row r="208" spans="4:4">
      <c r="D208" s="1365"/>
    </row>
    <row r="209" spans="4:4">
      <c r="D209" s="1365"/>
    </row>
    <row r="210" spans="4:4">
      <c r="D210" s="1365"/>
    </row>
    <row r="211" spans="4:4">
      <c r="D211" s="1365"/>
    </row>
    <row r="212" spans="4:4">
      <c r="D212" s="1365"/>
    </row>
    <row r="213" spans="4:4">
      <c r="D213" s="1365"/>
    </row>
    <row r="214" spans="4:4">
      <c r="D214" s="1365"/>
    </row>
    <row r="215" spans="4:4">
      <c r="D215" s="1365"/>
    </row>
    <row r="216" spans="4:4">
      <c r="D216" s="1365"/>
    </row>
    <row r="217" spans="4:4">
      <c r="D217" s="1365"/>
    </row>
    <row r="218" spans="4:4">
      <c r="D218" s="1365"/>
    </row>
    <row r="219" spans="4:4">
      <c r="D219" s="1365"/>
    </row>
    <row r="220" spans="4:4">
      <c r="D220" s="1365"/>
    </row>
    <row r="221" spans="4:4">
      <c r="D221" s="1365"/>
    </row>
    <row r="222" spans="4:4">
      <c r="D222" s="1365"/>
    </row>
    <row r="223" spans="4:4">
      <c r="D223" s="1365"/>
    </row>
    <row r="224" spans="4:4">
      <c r="D224" s="1365"/>
    </row>
    <row r="225" spans="4:4">
      <c r="D225" s="1365"/>
    </row>
    <row r="226" spans="4:4">
      <c r="D226" s="1365"/>
    </row>
    <row r="227" spans="4:4">
      <c r="D227" s="1365"/>
    </row>
    <row r="228" spans="4:4">
      <c r="D228" s="1365"/>
    </row>
    <row r="229" spans="4:4">
      <c r="D229" s="1365"/>
    </row>
    <row r="230" spans="4:4">
      <c r="D230" s="1365"/>
    </row>
    <row r="231" spans="4:4">
      <c r="D231" s="1365"/>
    </row>
    <row r="232" spans="4:4">
      <c r="D232" s="1365"/>
    </row>
    <row r="233" spans="4:4">
      <c r="D233" s="1365"/>
    </row>
    <row r="234" spans="4:4">
      <c r="D234" s="1365"/>
    </row>
    <row r="235" spans="4:4">
      <c r="D235" s="1365"/>
    </row>
    <row r="236" spans="4:4">
      <c r="D236" s="1365"/>
    </row>
    <row r="237" spans="4:4">
      <c r="D237" s="1365"/>
    </row>
    <row r="238" spans="4:4">
      <c r="D238" s="1365"/>
    </row>
    <row r="239" spans="4:4">
      <c r="D239" s="1365"/>
    </row>
    <row r="240" spans="4:4">
      <c r="D240" s="1365"/>
    </row>
    <row r="241" spans="4:4">
      <c r="D241" s="1365"/>
    </row>
    <row r="242" spans="4:4">
      <c r="D242" s="1365"/>
    </row>
    <row r="243" spans="4:4">
      <c r="D243" s="1365"/>
    </row>
    <row r="244" spans="4:4">
      <c r="D244" s="1365"/>
    </row>
    <row r="245" spans="4:4">
      <c r="D245" s="1365"/>
    </row>
    <row r="246" spans="4:4">
      <c r="D246" s="1365"/>
    </row>
    <row r="247" spans="4:4">
      <c r="D247" s="1365"/>
    </row>
    <row r="248" spans="4:4">
      <c r="D248" s="1365"/>
    </row>
    <row r="249" spans="4:4">
      <c r="D249" s="1365"/>
    </row>
    <row r="250" spans="4:4">
      <c r="D250" s="1365"/>
    </row>
    <row r="251" spans="4:4">
      <c r="D251" s="1365"/>
    </row>
    <row r="252" spans="4:4">
      <c r="D252" s="1365"/>
    </row>
    <row r="253" spans="4:4">
      <c r="D253" s="1365"/>
    </row>
    <row r="254" spans="4:4">
      <c r="D254" s="1365"/>
    </row>
    <row r="255" spans="4:4">
      <c r="D255" s="1365"/>
    </row>
    <row r="256" spans="4:4">
      <c r="D256" s="1365"/>
    </row>
    <row r="257" spans="4:4">
      <c r="D257" s="1365"/>
    </row>
    <row r="258" spans="4:4">
      <c r="D258" s="1365"/>
    </row>
    <row r="259" spans="4:4">
      <c r="D259" s="1365"/>
    </row>
    <row r="260" spans="4:4">
      <c r="D260" s="1365"/>
    </row>
    <row r="261" spans="4:4">
      <c r="D261" s="1365"/>
    </row>
    <row r="262" spans="4:4">
      <c r="D262" s="1365"/>
    </row>
    <row r="263" spans="4:4">
      <c r="D263" s="1365"/>
    </row>
    <row r="264" spans="4:4">
      <c r="D264" s="1365"/>
    </row>
    <row r="265" spans="4:4">
      <c r="D265" s="1365"/>
    </row>
    <row r="266" spans="4:4">
      <c r="D266" s="1365"/>
    </row>
    <row r="267" spans="4:4">
      <c r="D267" s="1365"/>
    </row>
    <row r="268" spans="4:4">
      <c r="D268" s="1365"/>
    </row>
    <row r="269" spans="4:4">
      <c r="D269" s="1365"/>
    </row>
    <row r="270" spans="4:4">
      <c r="D270" s="1365"/>
    </row>
    <row r="271" spans="4:4">
      <c r="D271" s="1365"/>
    </row>
    <row r="272" spans="4:4">
      <c r="D272" s="1365"/>
    </row>
    <row r="273" spans="4:4">
      <c r="D273" s="1365"/>
    </row>
    <row r="274" spans="4:4">
      <c r="D274" s="1365"/>
    </row>
    <row r="275" spans="4:4">
      <c r="D275" s="1365"/>
    </row>
    <row r="276" spans="4:4">
      <c r="D276" s="1365"/>
    </row>
    <row r="277" spans="4:4">
      <c r="D277" s="1365"/>
    </row>
    <row r="278" spans="4:4">
      <c r="D278" s="1365"/>
    </row>
    <row r="279" spans="4:4">
      <c r="D279" s="1365"/>
    </row>
    <row r="280" spans="4:4">
      <c r="D280" s="1365"/>
    </row>
    <row r="281" spans="4:4">
      <c r="D281" s="1365"/>
    </row>
    <row r="282" spans="4:4">
      <c r="D282" s="1365"/>
    </row>
    <row r="283" spans="4:4">
      <c r="D283" s="1365"/>
    </row>
    <row r="284" spans="4:4">
      <c r="D284" s="1365"/>
    </row>
    <row r="285" spans="4:4">
      <c r="D285" s="1365"/>
    </row>
    <row r="286" spans="4:4">
      <c r="D286" s="1365"/>
    </row>
    <row r="287" spans="4:4">
      <c r="D287" s="1365"/>
    </row>
    <row r="288" spans="4:4">
      <c r="D288" s="1365"/>
    </row>
    <row r="289" spans="4:4">
      <c r="D289" s="1365"/>
    </row>
    <row r="290" spans="4:4">
      <c r="D290" s="1365"/>
    </row>
    <row r="291" spans="4:4">
      <c r="D291" s="1365"/>
    </row>
    <row r="292" spans="4:4">
      <c r="D292" s="1365"/>
    </row>
    <row r="293" spans="4:4">
      <c r="D293" s="1365"/>
    </row>
    <row r="294" spans="4:4">
      <c r="D294" s="1365"/>
    </row>
    <row r="295" spans="4:4">
      <c r="D295" s="1365"/>
    </row>
    <row r="296" spans="4:4">
      <c r="D296" s="1365"/>
    </row>
    <row r="297" spans="4:4">
      <c r="D297" s="1365"/>
    </row>
    <row r="298" spans="4:4">
      <c r="D298" s="1365"/>
    </row>
    <row r="299" spans="4:4">
      <c r="D299" s="1365"/>
    </row>
    <row r="300" spans="4:4">
      <c r="D300" s="1365"/>
    </row>
    <row r="301" spans="4:4">
      <c r="D301" s="1365"/>
    </row>
    <row r="302" spans="4:4">
      <c r="D302" s="1365"/>
    </row>
    <row r="303" spans="4:4">
      <c r="D303" s="1365"/>
    </row>
    <row r="304" spans="4:4">
      <c r="D304" s="1365"/>
    </row>
    <row r="305" spans="4:4">
      <c r="D305" s="1365"/>
    </row>
    <row r="306" spans="4:4">
      <c r="D306" s="1365"/>
    </row>
    <row r="307" spans="4:4">
      <c r="D307" s="1365"/>
    </row>
    <row r="308" spans="4:4">
      <c r="D308" s="1365"/>
    </row>
    <row r="309" spans="4:4">
      <c r="D309" s="1365"/>
    </row>
    <row r="310" spans="4:4">
      <c r="D310" s="1365"/>
    </row>
    <row r="311" spans="4:4">
      <c r="D311" s="1365"/>
    </row>
    <row r="312" spans="4:4">
      <c r="D312" s="1365"/>
    </row>
    <row r="313" spans="4:4">
      <c r="D313" s="1365"/>
    </row>
    <row r="314" spans="4:4">
      <c r="D314" s="1365"/>
    </row>
    <row r="315" spans="4:4">
      <c r="D315" s="1365"/>
    </row>
    <row r="316" spans="4:4">
      <c r="D316" s="1365"/>
    </row>
    <row r="317" spans="4:4">
      <c r="D317" s="1365"/>
    </row>
    <row r="318" spans="4:4">
      <c r="D318" s="1365"/>
    </row>
    <row r="319" spans="4:4">
      <c r="D319" s="1365"/>
    </row>
    <row r="320" spans="4:4">
      <c r="D320" s="1365"/>
    </row>
    <row r="321" spans="4:4">
      <c r="D321" s="1365"/>
    </row>
    <row r="322" spans="4:4">
      <c r="D322" s="1365"/>
    </row>
    <row r="323" spans="4:4">
      <c r="D323" s="1365"/>
    </row>
    <row r="324" spans="4:4">
      <c r="D324" s="1365"/>
    </row>
    <row r="325" spans="4:4">
      <c r="D325" s="1365"/>
    </row>
  </sheetData>
  <mergeCells count="13">
    <mergeCell ref="X1:Y1"/>
    <mergeCell ref="H6:I6"/>
    <mergeCell ref="F6:G6"/>
    <mergeCell ref="N1:O1"/>
    <mergeCell ref="P1:Q1"/>
    <mergeCell ref="E2:Q2"/>
    <mergeCell ref="F1:G1"/>
    <mergeCell ref="H1:I1"/>
    <mergeCell ref="J1:K1"/>
    <mergeCell ref="L1:M1"/>
    <mergeCell ref="R1:S1"/>
    <mergeCell ref="T1:U1"/>
    <mergeCell ref="V1:W1"/>
  </mergeCells>
  <phoneticPr fontId="14" type="noConversion"/>
  <pageMargins left="0.25" right="0.25" top="0.75" bottom="0.75" header="0.3" footer="0.3"/>
  <pageSetup paperSize="9" scale="97" orientation="landscape" r:id="rId1"/>
  <headerFooter alignWithMargins="0"/>
  <colBreaks count="1" manualBreakCount="1">
    <brk id="13" max="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O22"/>
  <sheetViews>
    <sheetView zoomScale="90" zoomScaleNormal="90" workbookViewId="0"/>
  </sheetViews>
  <sheetFormatPr defaultRowHeight="12.75"/>
  <cols>
    <col min="1" max="1" width="8" style="330" customWidth="1"/>
    <col min="2" max="2" width="47.85546875" customWidth="1"/>
    <col min="3" max="3" width="11.140625" style="10" customWidth="1"/>
    <col min="4" max="4" width="30.5703125" style="10" customWidth="1"/>
    <col min="5" max="5" width="4.28515625" customWidth="1"/>
    <col min="6" max="6" width="22.42578125" customWidth="1"/>
    <col min="7" max="7" width="4.140625" style="10" customWidth="1"/>
    <col min="8" max="8" width="18.28515625" style="10" customWidth="1"/>
    <col min="9" max="9" width="3.5703125" customWidth="1"/>
    <col min="10" max="10" width="18.140625" customWidth="1"/>
    <col min="11" max="11" width="4.42578125" customWidth="1"/>
    <col min="12" max="12" width="17.85546875" customWidth="1"/>
    <col min="13" max="13" width="3.85546875" customWidth="1"/>
    <col min="14" max="14" width="18" customWidth="1"/>
  </cols>
  <sheetData>
    <row r="1" spans="1:15" ht="113.25" customHeight="1">
      <c r="A1" s="6" t="s">
        <v>5369</v>
      </c>
      <c r="B1" s="57" t="s">
        <v>70</v>
      </c>
      <c r="C1" s="64" t="s">
        <v>3494</v>
      </c>
      <c r="D1" s="8" t="s">
        <v>71</v>
      </c>
      <c r="E1" s="1792" t="s">
        <v>399</v>
      </c>
      <c r="F1" s="1793"/>
      <c r="G1" s="1792" t="s">
        <v>2163</v>
      </c>
      <c r="H1" s="1792"/>
      <c r="I1" s="1792" t="s">
        <v>438</v>
      </c>
      <c r="J1" s="1792"/>
      <c r="K1" s="1792" t="s">
        <v>441</v>
      </c>
      <c r="L1" s="1792"/>
      <c r="M1" s="1787" t="s">
        <v>442</v>
      </c>
      <c r="N1" s="1788"/>
    </row>
    <row r="2" spans="1:15" ht="162.75" customHeight="1">
      <c r="A2" s="238" t="s">
        <v>4960</v>
      </c>
      <c r="B2" s="68"/>
      <c r="C2" s="65" t="s">
        <v>3284</v>
      </c>
      <c r="D2" s="1789" t="s">
        <v>3283</v>
      </c>
      <c r="E2" s="1790"/>
      <c r="F2" s="1790"/>
      <c r="G2" s="1790"/>
      <c r="H2" s="1790"/>
      <c r="I2" s="1790"/>
      <c r="J2" s="1790"/>
      <c r="K2" s="1790"/>
      <c r="L2" s="1790"/>
      <c r="M2" s="1790"/>
      <c r="N2" s="1791"/>
    </row>
    <row r="3" spans="1:15">
      <c r="A3" s="238"/>
      <c r="B3" s="58"/>
      <c r="C3" s="67"/>
      <c r="D3" s="1778" t="s">
        <v>3286</v>
      </c>
      <c r="E3" s="1779"/>
      <c r="F3" s="1779"/>
      <c r="G3" s="1779"/>
      <c r="H3" s="1779"/>
      <c r="I3" s="1779"/>
      <c r="J3" s="1779"/>
      <c r="K3" s="1779"/>
      <c r="L3" s="1779"/>
      <c r="M3" s="1779"/>
      <c r="N3" s="1780"/>
    </row>
    <row r="4" spans="1:15" ht="54.75" customHeight="1">
      <c r="A4" s="6" t="s">
        <v>4961</v>
      </c>
      <c r="B4" s="68"/>
      <c r="C4" s="308" t="s">
        <v>3287</v>
      </c>
      <c r="D4" s="9" t="s">
        <v>3288</v>
      </c>
      <c r="E4" s="653"/>
      <c r="F4" s="653"/>
      <c r="G4" s="650"/>
      <c r="H4" s="650"/>
      <c r="I4" s="653"/>
      <c r="J4" s="653"/>
      <c r="K4" s="653"/>
      <c r="L4" s="653"/>
      <c r="M4" s="653"/>
      <c r="N4" s="653"/>
      <c r="O4" s="10"/>
    </row>
    <row r="5" spans="1:15" ht="54.75" customHeight="1">
      <c r="A5" s="6" t="s">
        <v>4962</v>
      </c>
      <c r="B5" s="68"/>
      <c r="C5" s="308" t="s">
        <v>3290</v>
      </c>
      <c r="D5" s="102" t="s">
        <v>3289</v>
      </c>
      <c r="E5" s="653"/>
      <c r="F5" s="653"/>
      <c r="G5" s="650"/>
      <c r="H5" s="650"/>
      <c r="I5" s="653"/>
      <c r="J5" s="653"/>
      <c r="K5" s="653"/>
      <c r="L5" s="653"/>
      <c r="M5" s="653"/>
      <c r="N5" s="653"/>
      <c r="O5" s="10"/>
    </row>
    <row r="6" spans="1:15" ht="48" customHeight="1">
      <c r="A6" s="238"/>
      <c r="B6" s="70"/>
      <c r="C6" s="66"/>
      <c r="D6" s="1778" t="s">
        <v>3291</v>
      </c>
      <c r="E6" s="1779"/>
      <c r="F6" s="1779"/>
      <c r="G6" s="1779"/>
      <c r="H6" s="1779"/>
      <c r="I6" s="1779"/>
      <c r="J6" s="1779"/>
      <c r="K6" s="1779"/>
      <c r="L6" s="1779"/>
      <c r="M6" s="1779"/>
      <c r="N6" s="1780"/>
    </row>
    <row r="7" spans="1:15" ht="38.25">
      <c r="A7" s="238" t="s">
        <v>4963</v>
      </c>
      <c r="B7" s="1775" t="s">
        <v>3299</v>
      </c>
      <c r="C7" s="483" t="s">
        <v>3294</v>
      </c>
      <c r="D7" s="9" t="s">
        <v>3292</v>
      </c>
      <c r="E7" s="650"/>
      <c r="F7" s="650"/>
      <c r="G7" s="650"/>
      <c r="H7" s="650"/>
      <c r="I7" s="650"/>
      <c r="J7" s="650"/>
      <c r="K7" s="650"/>
      <c r="L7" s="650"/>
      <c r="M7" s="650"/>
      <c r="N7" s="650"/>
    </row>
    <row r="8" spans="1:15" ht="67.5" customHeight="1">
      <c r="A8" s="238" t="s">
        <v>4964</v>
      </c>
      <c r="B8" s="1776"/>
      <c r="C8" s="483" t="s">
        <v>3293</v>
      </c>
      <c r="D8" s="9" t="s">
        <v>3275</v>
      </c>
      <c r="E8" s="650"/>
      <c r="F8" s="650"/>
      <c r="G8" s="650"/>
      <c r="H8" s="650"/>
      <c r="I8" s="650"/>
      <c r="J8" s="650"/>
      <c r="K8" s="650"/>
      <c r="L8" s="650"/>
      <c r="M8" s="650"/>
      <c r="N8" s="650"/>
    </row>
    <row r="9" spans="1:15" ht="46.5" customHeight="1">
      <c r="A9" s="238" t="s">
        <v>4965</v>
      </c>
      <c r="B9" s="1776"/>
      <c r="C9" s="483" t="s">
        <v>3295</v>
      </c>
      <c r="D9" s="9" t="s">
        <v>3276</v>
      </c>
      <c r="E9" s="650"/>
      <c r="F9" s="650"/>
      <c r="G9" s="650"/>
      <c r="H9" s="650"/>
      <c r="I9" s="650"/>
      <c r="J9" s="650"/>
      <c r="K9" s="650"/>
      <c r="L9" s="650"/>
      <c r="M9" s="650"/>
      <c r="N9" s="650"/>
    </row>
    <row r="10" spans="1:15" ht="45.75" customHeight="1">
      <c r="A10" s="238" t="s">
        <v>4966</v>
      </c>
      <c r="B10" s="1776"/>
      <c r="C10" s="483" t="s">
        <v>3297</v>
      </c>
      <c r="D10" s="9" t="s">
        <v>3277</v>
      </c>
      <c r="E10" s="650"/>
      <c r="F10" s="650"/>
      <c r="G10" s="650"/>
      <c r="H10" s="650"/>
      <c r="I10" s="650"/>
      <c r="J10" s="650"/>
      <c r="K10" s="650"/>
      <c r="L10" s="650"/>
      <c r="M10" s="650"/>
      <c r="N10" s="650"/>
    </row>
    <row r="11" spans="1:15" ht="82.5" customHeight="1">
      <c r="A11" s="238" t="s">
        <v>4967</v>
      </c>
      <c r="B11" s="1777"/>
      <c r="C11" s="483" t="s">
        <v>3298</v>
      </c>
      <c r="D11" s="9" t="s">
        <v>3296</v>
      </c>
      <c r="E11" s="650"/>
      <c r="F11" s="650"/>
      <c r="G11" s="650"/>
      <c r="H11" s="650"/>
      <c r="I11" s="650"/>
      <c r="J11" s="650"/>
      <c r="K11" s="650"/>
      <c r="L11" s="650"/>
      <c r="M11" s="650"/>
      <c r="N11" s="650"/>
    </row>
    <row r="12" spans="1:15" ht="21" customHeight="1">
      <c r="A12" s="238"/>
      <c r="B12" s="70"/>
      <c r="C12" s="66"/>
      <c r="D12" s="1778" t="s">
        <v>3301</v>
      </c>
      <c r="E12" s="1779"/>
      <c r="F12" s="1779"/>
      <c r="G12" s="1779"/>
      <c r="H12" s="1779"/>
      <c r="I12" s="1779"/>
      <c r="J12" s="1779"/>
      <c r="K12" s="1779"/>
      <c r="L12" s="1779"/>
      <c r="M12" s="1779"/>
      <c r="N12" s="1780"/>
    </row>
    <row r="13" spans="1:15" ht="76.5">
      <c r="A13" s="6" t="s">
        <v>4968</v>
      </c>
      <c r="B13" s="196" t="s">
        <v>3256</v>
      </c>
      <c r="C13" s="483" t="s">
        <v>3302</v>
      </c>
      <c r="D13" s="9" t="s">
        <v>3254</v>
      </c>
      <c r="E13" s="653"/>
      <c r="F13" s="653"/>
      <c r="G13" s="650"/>
      <c r="H13" s="650"/>
      <c r="I13" s="653"/>
      <c r="J13" s="653"/>
      <c r="K13" s="653"/>
      <c r="L13" s="653"/>
      <c r="M13" s="653"/>
      <c r="N13" s="653"/>
    </row>
    <row r="14" spans="1:15" ht="140.25">
      <c r="A14" s="6" t="s">
        <v>4969</v>
      </c>
      <c r="B14" s="205" t="s">
        <v>4642</v>
      </c>
      <c r="C14" s="483" t="s">
        <v>4641</v>
      </c>
      <c r="D14" s="102" t="s">
        <v>3303</v>
      </c>
      <c r="E14" s="653"/>
      <c r="F14" s="653"/>
      <c r="G14" s="650"/>
      <c r="H14" s="650"/>
      <c r="I14" s="653"/>
      <c r="J14" s="653"/>
      <c r="K14" s="653"/>
      <c r="L14" s="653"/>
      <c r="M14" s="653"/>
      <c r="N14" s="653"/>
    </row>
    <row r="15" spans="1:15" ht="115.5" customHeight="1">
      <c r="A15" s="6" t="s">
        <v>4970</v>
      </c>
      <c r="B15" s="198" t="s">
        <v>4643</v>
      </c>
      <c r="C15" s="483" t="s">
        <v>3304</v>
      </c>
      <c r="D15" s="99" t="s">
        <v>4678</v>
      </c>
      <c r="E15" s="650"/>
      <c r="F15" s="650"/>
      <c r="G15" s="650"/>
      <c r="H15" s="650"/>
      <c r="I15" s="650"/>
      <c r="J15" s="650"/>
      <c r="K15" s="650"/>
      <c r="L15" s="650"/>
      <c r="M15" s="650"/>
      <c r="N15" s="650"/>
    </row>
    <row r="16" spans="1:15" ht="178.5" customHeight="1">
      <c r="A16" s="6" t="s">
        <v>4971</v>
      </c>
      <c r="B16" s="68" t="s">
        <v>1733</v>
      </c>
      <c r="C16" s="483" t="s">
        <v>3305</v>
      </c>
      <c r="D16" s="9" t="s">
        <v>3306</v>
      </c>
      <c r="E16" s="650"/>
      <c r="F16" s="650"/>
      <c r="G16" s="650"/>
      <c r="H16" s="650"/>
      <c r="I16" s="650"/>
      <c r="J16" s="650"/>
      <c r="K16" s="650"/>
      <c r="L16" s="650"/>
      <c r="M16" s="650"/>
      <c r="N16" s="650"/>
    </row>
    <row r="17" spans="1:14" ht="21" customHeight="1">
      <c r="A17" s="238"/>
      <c r="B17" s="70"/>
      <c r="C17" s="66"/>
      <c r="D17" s="1778" t="s">
        <v>131</v>
      </c>
      <c r="E17" s="1779"/>
      <c r="F17" s="1779"/>
      <c r="G17" s="1779"/>
      <c r="H17" s="1779"/>
      <c r="I17" s="1779"/>
      <c r="J17" s="1779"/>
      <c r="K17" s="1779"/>
      <c r="L17" s="1779"/>
      <c r="M17" s="1779"/>
      <c r="N17" s="1780"/>
    </row>
    <row r="18" spans="1:14" ht="127.5" customHeight="1">
      <c r="A18" s="326" t="s">
        <v>4972</v>
      </c>
      <c r="B18" s="69"/>
      <c r="C18" s="483" t="s">
        <v>3307</v>
      </c>
      <c r="D18" s="9" t="s">
        <v>5210</v>
      </c>
      <c r="E18" s="650"/>
      <c r="F18" s="650"/>
      <c r="G18" s="650"/>
      <c r="H18" s="650"/>
      <c r="I18" s="650"/>
      <c r="J18" s="650"/>
      <c r="K18" s="650"/>
      <c r="L18" s="650"/>
      <c r="M18" s="650"/>
      <c r="N18" s="650"/>
    </row>
    <row r="19" spans="1:14" ht="78.75" customHeight="1">
      <c r="A19" s="326" t="s">
        <v>4973</v>
      </c>
      <c r="B19" s="69"/>
      <c r="C19" s="483" t="s">
        <v>3308</v>
      </c>
      <c r="D19" s="9" t="s">
        <v>4644</v>
      </c>
      <c r="E19" s="650"/>
      <c r="F19" s="650"/>
      <c r="G19" s="650"/>
      <c r="H19" s="650"/>
      <c r="I19" s="650"/>
      <c r="J19" s="650"/>
      <c r="K19" s="650"/>
      <c r="L19" s="650"/>
      <c r="M19" s="650"/>
      <c r="N19" s="650"/>
    </row>
    <row r="20" spans="1:14" ht="178.5" customHeight="1" thickBot="1">
      <c r="A20" s="326" t="s">
        <v>4974</v>
      </c>
      <c r="B20" s="205" t="s">
        <v>3311</v>
      </c>
      <c r="C20" s="483" t="s">
        <v>3309</v>
      </c>
      <c r="D20" s="102" t="s">
        <v>3310</v>
      </c>
      <c r="E20" s="650"/>
      <c r="F20" s="650"/>
      <c r="G20" s="650"/>
      <c r="H20" s="650"/>
      <c r="I20" s="650"/>
      <c r="J20" s="650"/>
      <c r="K20" s="650"/>
      <c r="L20" s="650"/>
      <c r="M20" s="650"/>
      <c r="N20" s="650"/>
    </row>
    <row r="21" spans="1:14" ht="15.75" thickBot="1">
      <c r="A21" s="329"/>
      <c r="B21" s="42"/>
      <c r="C21" s="5"/>
      <c r="D21" s="481" t="s">
        <v>3495</v>
      </c>
      <c r="E21" s="1781" t="s">
        <v>2512</v>
      </c>
      <c r="F21" s="1782"/>
      <c r="G21" s="1782"/>
      <c r="H21" s="1783"/>
      <c r="I21" s="5"/>
      <c r="J21" s="5"/>
      <c r="K21" s="5"/>
      <c r="L21" s="5"/>
      <c r="M21" s="5"/>
      <c r="N21" s="5"/>
    </row>
    <row r="22" spans="1:14" ht="69.75" customHeight="1" thickBot="1">
      <c r="A22" s="329"/>
      <c r="B22" s="42"/>
      <c r="C22" s="5"/>
      <c r="D22" s="5"/>
      <c r="E22" s="1784"/>
      <c r="F22" s="1785"/>
      <c r="G22" s="1785"/>
      <c r="H22" s="1786"/>
      <c r="I22" s="5"/>
      <c r="J22" s="5"/>
      <c r="K22" s="5"/>
      <c r="L22" s="5"/>
      <c r="M22" s="5"/>
      <c r="N22" s="5"/>
    </row>
  </sheetData>
  <mergeCells count="12">
    <mergeCell ref="B7:B11"/>
    <mergeCell ref="D12:N12"/>
    <mergeCell ref="D17:N17"/>
    <mergeCell ref="E21:H22"/>
    <mergeCell ref="M1:N1"/>
    <mergeCell ref="D2:N2"/>
    <mergeCell ref="D6:N6"/>
    <mergeCell ref="D3:N3"/>
    <mergeCell ref="E1:F1"/>
    <mergeCell ref="G1:H1"/>
    <mergeCell ref="I1:J1"/>
    <mergeCell ref="K1:L1"/>
  </mergeCells>
  <phoneticPr fontId="14" type="noConversion"/>
  <pageMargins left="0.23622047244094491" right="0.23622047244094491" top="0.74803149606299213" bottom="0.74803149606299213" header="0.31496062992125984" footer="0.31496062992125984"/>
  <pageSetup paperSize="9" scale="64" orientation="landscape" r:id="rId1"/>
  <headerFooter alignWithMargins="0">
    <oddHeader>&amp;C4f FSC Credit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N23"/>
  <sheetViews>
    <sheetView zoomScale="90" zoomScaleNormal="90" workbookViewId="0">
      <selection activeCell="B1" sqref="B1"/>
    </sheetView>
  </sheetViews>
  <sheetFormatPr defaultRowHeight="12.75"/>
  <cols>
    <col min="1" max="1" width="8.42578125" style="268" customWidth="1"/>
    <col min="2" max="2" width="37" customWidth="1"/>
    <col min="3" max="3" width="10.140625" style="10" customWidth="1"/>
    <col min="4" max="4" width="24.5703125" style="10" customWidth="1"/>
    <col min="5" max="5" width="4.28515625" customWidth="1"/>
    <col min="6" max="6" width="17.85546875" customWidth="1"/>
    <col min="7" max="7" width="4.28515625" customWidth="1"/>
    <col min="8" max="8" width="19" customWidth="1"/>
    <col min="9" max="9" width="4.42578125" customWidth="1"/>
    <col min="10" max="10" width="17.28515625" customWidth="1"/>
    <col min="11" max="11" width="4.85546875" customWidth="1"/>
    <col min="12" max="12" width="17.28515625" customWidth="1"/>
    <col min="13" max="13" width="4.140625" customWidth="1"/>
    <col min="14" max="14" width="17.42578125" customWidth="1"/>
  </cols>
  <sheetData>
    <row r="1" spans="1:14" ht="71.25" customHeight="1">
      <c r="A1" s="238" t="s">
        <v>5369</v>
      </c>
      <c r="B1" s="63" t="s">
        <v>70</v>
      </c>
      <c r="C1" s="64" t="s">
        <v>3251</v>
      </c>
      <c r="D1" s="8" t="s">
        <v>71</v>
      </c>
      <c r="E1" s="1792" t="s">
        <v>400</v>
      </c>
      <c r="F1" s="1793"/>
      <c r="G1" s="1792" t="s">
        <v>1249</v>
      </c>
      <c r="H1" s="1792"/>
      <c r="I1" s="1792" t="s">
        <v>1250</v>
      </c>
      <c r="J1" s="1792"/>
      <c r="K1" s="1792" t="s">
        <v>1251</v>
      </c>
      <c r="L1" s="1792"/>
      <c r="M1" s="1787" t="s">
        <v>1252</v>
      </c>
      <c r="N1" s="1788"/>
    </row>
    <row r="2" spans="1:14" ht="132" customHeight="1">
      <c r="A2" s="238" t="s">
        <v>4975</v>
      </c>
      <c r="B2" s="70"/>
      <c r="C2" s="65" t="s">
        <v>3285</v>
      </c>
      <c r="D2" s="1794" t="s">
        <v>3496</v>
      </c>
      <c r="E2" s="1794"/>
      <c r="F2" s="1794"/>
      <c r="G2" s="1794"/>
      <c r="H2" s="1794"/>
      <c r="I2" s="1794"/>
      <c r="J2" s="1794"/>
      <c r="K2" s="1794"/>
      <c r="L2" s="1794"/>
      <c r="M2" s="1794"/>
      <c r="N2" s="1794"/>
    </row>
    <row r="3" spans="1:14" ht="94.5" customHeight="1">
      <c r="A3" s="238" t="s">
        <v>4976</v>
      </c>
      <c r="B3" s="70"/>
      <c r="C3" s="483" t="s">
        <v>3253</v>
      </c>
      <c r="D3" s="772" t="s">
        <v>3252</v>
      </c>
      <c r="E3" s="650"/>
      <c r="F3" s="650"/>
      <c r="G3" s="650"/>
      <c r="H3" s="650"/>
      <c r="I3" s="650"/>
      <c r="J3" s="650"/>
      <c r="K3" s="650"/>
      <c r="L3" s="650"/>
      <c r="M3" s="650"/>
      <c r="N3" s="650"/>
    </row>
    <row r="4" spans="1:14">
      <c r="A4" s="238"/>
      <c r="B4" s="70"/>
      <c r="C4" s="66"/>
      <c r="D4" s="1769" t="s">
        <v>308</v>
      </c>
      <c r="E4" s="1795"/>
      <c r="F4" s="1795"/>
      <c r="G4" s="1795"/>
      <c r="H4" s="1795"/>
      <c r="I4" s="1795"/>
      <c r="J4" s="1795"/>
      <c r="K4" s="1795"/>
      <c r="L4" s="1795"/>
      <c r="M4" s="1795"/>
      <c r="N4" s="1770"/>
    </row>
    <row r="5" spans="1:14" ht="102">
      <c r="A5" s="238" t="s">
        <v>4977</v>
      </c>
      <c r="B5" s="196" t="s">
        <v>3256</v>
      </c>
      <c r="C5" s="483" t="s">
        <v>3255</v>
      </c>
      <c r="D5" s="772" t="s">
        <v>3254</v>
      </c>
      <c r="E5" s="650"/>
      <c r="F5" s="650"/>
      <c r="G5" s="650"/>
      <c r="H5" s="650"/>
      <c r="I5" s="650"/>
      <c r="J5" s="650"/>
      <c r="K5" s="650"/>
      <c r="L5" s="650"/>
      <c r="M5" s="650"/>
      <c r="N5" s="650"/>
    </row>
    <row r="6" spans="1:14" ht="63.75">
      <c r="A6" s="238" t="s">
        <v>4978</v>
      </c>
      <c r="B6" s="196" t="s">
        <v>3257</v>
      </c>
      <c r="C6" s="483" t="s">
        <v>3258</v>
      </c>
      <c r="D6" s="772" t="s">
        <v>5752</v>
      </c>
      <c r="E6" s="650"/>
      <c r="F6" s="650"/>
      <c r="G6" s="650"/>
      <c r="H6" s="650"/>
      <c r="I6" s="650"/>
      <c r="J6" s="650"/>
      <c r="K6" s="650"/>
      <c r="L6" s="650"/>
      <c r="M6" s="650"/>
      <c r="N6" s="650"/>
    </row>
    <row r="7" spans="1:14" ht="33.75" customHeight="1">
      <c r="A7" s="238"/>
      <c r="B7" s="70"/>
      <c r="C7" s="66"/>
      <c r="D7" s="1778" t="s">
        <v>3259</v>
      </c>
      <c r="E7" s="1779"/>
      <c r="F7" s="1779"/>
      <c r="G7" s="1779"/>
      <c r="H7" s="1779"/>
      <c r="I7" s="1779"/>
      <c r="J7" s="1779"/>
      <c r="K7" s="1779"/>
      <c r="L7" s="1779"/>
      <c r="M7" s="1779"/>
      <c r="N7" s="1780"/>
    </row>
    <row r="8" spans="1:14" ht="78" customHeight="1">
      <c r="A8" s="238"/>
      <c r="B8" s="593" t="s">
        <v>4645</v>
      </c>
      <c r="C8" s="483" t="s">
        <v>4646</v>
      </c>
      <c r="D8" s="590"/>
      <c r="E8" s="592"/>
      <c r="F8" s="592"/>
      <c r="G8" s="592"/>
      <c r="H8" s="592"/>
      <c r="I8" s="592"/>
      <c r="J8" s="592"/>
      <c r="K8" s="592"/>
      <c r="L8" s="592"/>
      <c r="M8" s="592"/>
      <c r="N8" s="591"/>
    </row>
    <row r="9" spans="1:14" ht="51">
      <c r="A9" s="238" t="s">
        <v>4979</v>
      </c>
      <c r="B9" s="1775" t="s">
        <v>3265</v>
      </c>
      <c r="C9" s="483" t="s">
        <v>3260</v>
      </c>
      <c r="D9" s="9" t="s">
        <v>3274</v>
      </c>
      <c r="E9" s="650"/>
      <c r="F9" s="650"/>
      <c r="G9" s="650"/>
      <c r="H9" s="650"/>
      <c r="I9" s="650"/>
      <c r="J9" s="650"/>
      <c r="K9" s="650"/>
      <c r="L9" s="650"/>
      <c r="M9" s="650"/>
      <c r="N9" s="650"/>
    </row>
    <row r="10" spans="1:14" ht="67.5" customHeight="1">
      <c r="A10" s="238" t="s">
        <v>4980</v>
      </c>
      <c r="B10" s="1776"/>
      <c r="C10" s="483" t="s">
        <v>3261</v>
      </c>
      <c r="D10" s="9" t="s">
        <v>3275</v>
      </c>
      <c r="E10" s="650"/>
      <c r="F10" s="650"/>
      <c r="G10" s="650"/>
      <c r="H10" s="650"/>
      <c r="I10" s="650"/>
      <c r="J10" s="650"/>
      <c r="K10" s="650"/>
      <c r="L10" s="650"/>
      <c r="M10" s="650"/>
      <c r="N10" s="650"/>
    </row>
    <row r="11" spans="1:14" ht="46.5" customHeight="1">
      <c r="A11" s="238" t="s">
        <v>4981</v>
      </c>
      <c r="B11" s="1776"/>
      <c r="C11" s="483" t="s">
        <v>3262</v>
      </c>
      <c r="D11" s="9" t="s">
        <v>3276</v>
      </c>
      <c r="E11" s="650"/>
      <c r="F11" s="650"/>
      <c r="G11" s="650"/>
      <c r="H11" s="650"/>
      <c r="I11" s="650"/>
      <c r="J11" s="650"/>
      <c r="K11" s="650"/>
      <c r="L11" s="650"/>
      <c r="M11" s="650"/>
      <c r="N11" s="650"/>
    </row>
    <row r="12" spans="1:14" ht="45.75" customHeight="1">
      <c r="A12" s="238" t="s">
        <v>4982</v>
      </c>
      <c r="B12" s="1776"/>
      <c r="C12" s="483" t="s">
        <v>3263</v>
      </c>
      <c r="D12" s="9" t="s">
        <v>3277</v>
      </c>
      <c r="E12" s="650"/>
      <c r="F12" s="650"/>
      <c r="G12" s="650"/>
      <c r="H12" s="650"/>
      <c r="I12" s="650"/>
      <c r="J12" s="650"/>
      <c r="K12" s="650"/>
      <c r="L12" s="650"/>
      <c r="M12" s="650"/>
      <c r="N12" s="650"/>
    </row>
    <row r="13" spans="1:14" ht="72" customHeight="1">
      <c r="A13" s="238" t="s">
        <v>4983</v>
      </c>
      <c r="B13" s="1777"/>
      <c r="C13" s="483" t="s">
        <v>3264</v>
      </c>
      <c r="D13" s="9" t="s">
        <v>3278</v>
      </c>
      <c r="E13" s="650"/>
      <c r="F13" s="650"/>
      <c r="G13" s="650"/>
      <c r="H13" s="650"/>
      <c r="I13" s="650"/>
      <c r="J13" s="650"/>
      <c r="K13" s="650"/>
      <c r="L13" s="650"/>
      <c r="M13" s="650"/>
      <c r="N13" s="650"/>
    </row>
    <row r="14" spans="1:14">
      <c r="A14" s="238"/>
      <c r="B14" s="70"/>
      <c r="C14" s="66"/>
      <c r="D14" s="1778" t="s">
        <v>3300</v>
      </c>
      <c r="E14" s="1779"/>
      <c r="F14" s="1779"/>
      <c r="G14" s="1779"/>
      <c r="H14" s="1779"/>
      <c r="I14" s="1779"/>
      <c r="J14" s="1779"/>
      <c r="K14" s="1779"/>
      <c r="L14" s="1779"/>
      <c r="M14" s="1779"/>
      <c r="N14" s="1780"/>
    </row>
    <row r="15" spans="1:14" ht="94.5" customHeight="1">
      <c r="A15" s="238" t="s">
        <v>4984</v>
      </c>
      <c r="B15" s="196" t="s">
        <v>3267</v>
      </c>
      <c r="C15" s="483" t="s">
        <v>3266</v>
      </c>
      <c r="D15" s="9" t="s">
        <v>3269</v>
      </c>
      <c r="E15" s="665"/>
      <c r="F15" s="665"/>
      <c r="G15" s="665"/>
      <c r="H15" s="665"/>
      <c r="I15" s="665"/>
      <c r="J15" s="665"/>
      <c r="K15" s="665"/>
      <c r="L15" s="665"/>
      <c r="M15" s="665"/>
      <c r="N15" s="665"/>
    </row>
    <row r="16" spans="1:14" ht="122.25" customHeight="1">
      <c r="A16" s="238" t="s">
        <v>4985</v>
      </c>
      <c r="B16" s="196" t="s">
        <v>2741</v>
      </c>
      <c r="C16" s="483" t="s">
        <v>3268</v>
      </c>
      <c r="D16" s="9" t="s">
        <v>3338</v>
      </c>
      <c r="E16" s="665"/>
      <c r="F16" s="665"/>
      <c r="G16" s="665"/>
      <c r="H16" s="665"/>
      <c r="I16" s="665"/>
      <c r="J16" s="665"/>
      <c r="K16" s="665"/>
      <c r="L16" s="665"/>
      <c r="M16" s="665"/>
      <c r="N16" s="665"/>
    </row>
    <row r="17" spans="1:14">
      <c r="A17" s="238"/>
      <c r="B17" s="70"/>
      <c r="C17" s="66"/>
      <c r="D17" s="1778" t="s">
        <v>131</v>
      </c>
      <c r="E17" s="1779"/>
      <c r="F17" s="1779"/>
      <c r="G17" s="1779"/>
      <c r="H17" s="1779"/>
      <c r="I17" s="1779"/>
      <c r="J17" s="1779"/>
      <c r="K17" s="1779"/>
      <c r="L17" s="1779"/>
      <c r="M17" s="1779"/>
      <c r="N17" s="1780"/>
    </row>
    <row r="18" spans="1:14" ht="133.5" customHeight="1">
      <c r="A18" s="326" t="s">
        <v>4986</v>
      </c>
      <c r="B18" s="58"/>
      <c r="C18" s="483" t="s">
        <v>3270</v>
      </c>
      <c r="D18" s="9" t="s">
        <v>3271</v>
      </c>
      <c r="E18" s="650"/>
      <c r="F18" s="650"/>
      <c r="G18" s="650"/>
      <c r="H18" s="650"/>
      <c r="I18" s="650"/>
      <c r="J18" s="650"/>
      <c r="K18" s="650"/>
      <c r="L18" s="650"/>
      <c r="M18" s="650"/>
      <c r="N18" s="650"/>
    </row>
    <row r="19" spans="1:14" ht="133.5" customHeight="1">
      <c r="A19" s="326" t="s">
        <v>4987</v>
      </c>
      <c r="B19" s="58"/>
      <c r="C19" s="483" t="s">
        <v>3272</v>
      </c>
      <c r="D19" s="9" t="s">
        <v>3273</v>
      </c>
      <c r="E19" s="650"/>
      <c r="F19" s="650"/>
      <c r="G19" s="650"/>
      <c r="H19" s="650"/>
      <c r="I19" s="650"/>
      <c r="J19" s="650"/>
      <c r="K19" s="650"/>
      <c r="L19" s="650"/>
      <c r="M19" s="650"/>
      <c r="N19" s="650"/>
    </row>
    <row r="20" spans="1:14" ht="128.25" customHeight="1">
      <c r="A20" s="326" t="s">
        <v>4988</v>
      </c>
      <c r="B20" s="196" t="s">
        <v>4647</v>
      </c>
      <c r="C20" s="483" t="s">
        <v>3279</v>
      </c>
      <c r="D20" s="9" t="s">
        <v>3280</v>
      </c>
      <c r="E20" s="650"/>
      <c r="F20" s="650"/>
      <c r="G20" s="650"/>
      <c r="H20" s="650"/>
      <c r="I20" s="650"/>
      <c r="J20" s="650"/>
      <c r="K20" s="650"/>
      <c r="L20" s="650"/>
      <c r="M20" s="650"/>
      <c r="N20" s="650"/>
    </row>
    <row r="21" spans="1:14" ht="106.5" customHeight="1" thickBot="1">
      <c r="A21" s="326" t="s">
        <v>4989</v>
      </c>
      <c r="B21" s="58"/>
      <c r="C21" s="483" t="s">
        <v>3281</v>
      </c>
      <c r="D21" s="9" t="s">
        <v>3282</v>
      </c>
      <c r="E21" s="650"/>
      <c r="F21" s="650"/>
      <c r="G21" s="650"/>
      <c r="H21" s="650"/>
      <c r="I21" s="650"/>
      <c r="J21" s="650"/>
      <c r="K21" s="650"/>
      <c r="L21" s="650"/>
      <c r="M21" s="650"/>
      <c r="N21" s="650"/>
    </row>
    <row r="22" spans="1:14" ht="15.75" thickBot="1">
      <c r="A22" s="331"/>
      <c r="B22" s="42"/>
      <c r="C22" s="5"/>
      <c r="D22" s="481" t="s">
        <v>3495</v>
      </c>
      <c r="E22" s="1781" t="s">
        <v>2513</v>
      </c>
      <c r="F22" s="1782"/>
      <c r="G22" s="1782"/>
      <c r="H22" s="1783"/>
      <c r="I22" s="43"/>
      <c r="J22" s="43"/>
      <c r="K22" s="43"/>
      <c r="L22" s="43"/>
      <c r="M22" s="43"/>
      <c r="N22" s="43"/>
    </row>
    <row r="23" spans="1:14" ht="79.5" customHeight="1" thickBot="1">
      <c r="A23" s="276"/>
      <c r="B23" s="42"/>
      <c r="C23" s="5"/>
      <c r="D23" s="5"/>
      <c r="E23" s="1784"/>
      <c r="F23" s="1785"/>
      <c r="G23" s="1785"/>
      <c r="H23" s="1786"/>
      <c r="I23" s="7"/>
      <c r="J23" s="7"/>
      <c r="K23" s="7"/>
      <c r="L23" s="7"/>
      <c r="M23" s="7"/>
      <c r="N23" s="7"/>
    </row>
  </sheetData>
  <mergeCells count="12">
    <mergeCell ref="B9:B13"/>
    <mergeCell ref="E22:H23"/>
    <mergeCell ref="M1:N1"/>
    <mergeCell ref="D2:N2"/>
    <mergeCell ref="D4:N4"/>
    <mergeCell ref="D7:N7"/>
    <mergeCell ref="E1:F1"/>
    <mergeCell ref="G1:H1"/>
    <mergeCell ref="I1:J1"/>
    <mergeCell ref="K1:L1"/>
    <mergeCell ref="D17:N17"/>
    <mergeCell ref="D14:N14"/>
  </mergeCells>
  <phoneticPr fontId="14" type="noConversion"/>
  <pageMargins left="0.23622047244094491" right="0.23622047244094491" top="0.74803149606299213" bottom="0.74803149606299213" header="0.31496062992125984" footer="0.31496062992125984"/>
  <pageSetup paperSize="9" scale="7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O31"/>
  <sheetViews>
    <sheetView zoomScale="90" zoomScaleNormal="90" workbookViewId="0"/>
  </sheetViews>
  <sheetFormatPr defaultColWidth="0" defaultRowHeight="12.75"/>
  <cols>
    <col min="1" max="1" width="7.85546875" style="338" customWidth="1"/>
    <col min="2" max="2" width="23.5703125" style="134" customWidth="1"/>
    <col min="3" max="3" width="11.5703125" style="335" customWidth="1"/>
    <col min="4" max="4" width="27.5703125" style="137" customWidth="1"/>
    <col min="5" max="5" width="4.42578125" customWidth="1"/>
    <col min="6" max="6" width="17.7109375" customWidth="1"/>
    <col min="7" max="7" width="4.85546875" customWidth="1"/>
    <col min="8" max="8" width="18.7109375" customWidth="1"/>
    <col min="9" max="9" width="3.42578125" customWidth="1"/>
    <col min="10" max="10" width="17.140625" customWidth="1"/>
    <col min="11" max="11" width="4.5703125" customWidth="1"/>
    <col min="12" max="12" width="17.42578125" customWidth="1"/>
    <col min="13" max="13" width="3.85546875" customWidth="1"/>
    <col min="14" max="14" width="17" style="96" customWidth="1"/>
    <col min="15" max="15" width="104.5703125" style="41" customWidth="1"/>
    <col min="16" max="16384" width="0" style="37" hidden="1"/>
  </cols>
  <sheetData>
    <row r="1" spans="1:14" s="138" customFormat="1" ht="94.9" customHeight="1">
      <c r="A1" s="326" t="s">
        <v>5369</v>
      </c>
      <c r="B1" s="332" t="s">
        <v>677</v>
      </c>
      <c r="C1" s="332" t="s">
        <v>2626</v>
      </c>
      <c r="D1" s="8" t="s">
        <v>71</v>
      </c>
      <c r="E1" s="1792" t="s">
        <v>1722</v>
      </c>
      <c r="F1" s="1793"/>
      <c r="G1" s="1792" t="s">
        <v>1249</v>
      </c>
      <c r="H1" s="1792"/>
      <c r="I1" s="1792" t="s">
        <v>1250</v>
      </c>
      <c r="J1" s="1792"/>
      <c r="K1" s="1792" t="s">
        <v>1251</v>
      </c>
      <c r="L1" s="1792"/>
      <c r="M1" s="1792" t="s">
        <v>1252</v>
      </c>
      <c r="N1" s="1792"/>
    </row>
    <row r="2" spans="1:14" s="123" customFormat="1" ht="25.5" customHeight="1">
      <c r="A2" s="238" t="s">
        <v>4990</v>
      </c>
      <c r="B2" s="72"/>
      <c r="C2" s="333" t="s">
        <v>2625</v>
      </c>
      <c r="D2" s="1794" t="s">
        <v>678</v>
      </c>
      <c r="E2" s="1794"/>
      <c r="F2" s="1794"/>
      <c r="G2" s="1794"/>
      <c r="H2" s="1794"/>
      <c r="I2" s="1794"/>
      <c r="J2" s="1794"/>
      <c r="K2" s="1794"/>
      <c r="L2" s="1794"/>
      <c r="M2" s="1794"/>
      <c r="N2" s="1794"/>
    </row>
    <row r="3" spans="1:14" s="123" customFormat="1">
      <c r="A3" s="326"/>
      <c r="B3" s="72"/>
      <c r="C3" s="333" t="s">
        <v>2627</v>
      </c>
      <c r="D3" s="1794" t="s">
        <v>679</v>
      </c>
      <c r="E3" s="1802"/>
      <c r="F3" s="1802"/>
      <c r="G3" s="1802"/>
      <c r="H3" s="1802"/>
      <c r="I3" s="1802"/>
      <c r="J3" s="1802"/>
      <c r="K3" s="1802"/>
      <c r="L3" s="1802"/>
      <c r="M3" s="1802"/>
      <c r="N3" s="1802"/>
    </row>
    <row r="4" spans="1:14" s="123" customFormat="1" ht="96.75" customHeight="1">
      <c r="A4" s="238" t="s">
        <v>4991</v>
      </c>
      <c r="B4" s="72"/>
      <c r="C4" s="333" t="s">
        <v>2628</v>
      </c>
      <c r="D4" s="8" t="s">
        <v>2228</v>
      </c>
      <c r="E4" s="650"/>
      <c r="F4" s="650"/>
      <c r="G4" s="650"/>
      <c r="H4" s="650"/>
      <c r="I4" s="650"/>
      <c r="J4" s="650"/>
      <c r="K4" s="650"/>
      <c r="L4" s="650"/>
      <c r="M4" s="650"/>
      <c r="N4" s="650"/>
    </row>
    <row r="5" spans="1:14" s="123" customFormat="1" ht="89.25">
      <c r="A5" s="238" t="s">
        <v>4992</v>
      </c>
      <c r="B5" s="72"/>
      <c r="C5" s="333" t="s">
        <v>2629</v>
      </c>
      <c r="D5" s="8" t="s">
        <v>921</v>
      </c>
      <c r="E5" s="650"/>
      <c r="F5" s="650"/>
      <c r="G5" s="650"/>
      <c r="H5" s="650"/>
      <c r="I5" s="650"/>
      <c r="J5" s="650"/>
      <c r="K5" s="650"/>
      <c r="L5" s="650"/>
      <c r="M5" s="650"/>
      <c r="N5" s="650"/>
    </row>
    <row r="6" spans="1:14" s="123" customFormat="1" ht="138.75" customHeight="1">
      <c r="A6" s="238" t="s">
        <v>4993</v>
      </c>
      <c r="B6" s="72"/>
      <c r="C6" s="333" t="s">
        <v>2629</v>
      </c>
      <c r="D6" s="8" t="s">
        <v>376</v>
      </c>
      <c r="E6" s="650"/>
      <c r="F6" s="650"/>
      <c r="G6" s="650"/>
      <c r="H6" s="650"/>
      <c r="I6" s="650"/>
      <c r="J6" s="650"/>
      <c r="K6" s="650"/>
      <c r="L6" s="650"/>
      <c r="M6" s="650"/>
      <c r="N6" s="650"/>
    </row>
    <row r="7" spans="1:14" s="123" customFormat="1" ht="89.25">
      <c r="A7" s="238" t="s">
        <v>4994</v>
      </c>
      <c r="B7" s="72" t="s">
        <v>5764</v>
      </c>
      <c r="C7" s="333" t="s">
        <v>2630</v>
      </c>
      <c r="D7" s="8" t="s">
        <v>377</v>
      </c>
      <c r="E7" s="650"/>
      <c r="F7" s="650"/>
      <c r="G7" s="650"/>
      <c r="H7" s="650"/>
      <c r="I7" s="650"/>
      <c r="J7" s="650"/>
      <c r="K7" s="650"/>
      <c r="L7" s="650"/>
      <c r="M7" s="650"/>
      <c r="N7" s="650"/>
    </row>
    <row r="8" spans="1:14" s="123" customFormat="1">
      <c r="A8" s="326"/>
      <c r="B8" s="72"/>
      <c r="C8" s="333" t="s">
        <v>2631</v>
      </c>
      <c r="D8" s="1794" t="s">
        <v>521</v>
      </c>
      <c r="E8" s="1794"/>
      <c r="F8" s="1794"/>
      <c r="G8" s="1794"/>
      <c r="H8" s="1794"/>
      <c r="I8" s="1794"/>
      <c r="J8" s="1794"/>
      <c r="K8" s="1794"/>
      <c r="L8" s="1794"/>
      <c r="M8" s="1794"/>
      <c r="N8" s="1794"/>
    </row>
    <row r="9" spans="1:14" s="123" customFormat="1" ht="191.25">
      <c r="A9" s="238" t="s">
        <v>4995</v>
      </c>
      <c r="B9" s="72" t="s">
        <v>2229</v>
      </c>
      <c r="C9" s="333" t="s">
        <v>2634</v>
      </c>
      <c r="D9" s="8" t="s">
        <v>378</v>
      </c>
      <c r="E9" s="650"/>
      <c r="F9" s="650"/>
      <c r="G9" s="650"/>
      <c r="H9" s="650"/>
      <c r="I9" s="650"/>
      <c r="J9" s="650"/>
      <c r="K9" s="650"/>
      <c r="L9" s="650"/>
      <c r="M9" s="650"/>
      <c r="N9" s="650"/>
    </row>
    <row r="10" spans="1:14" s="123" customFormat="1" ht="165.75">
      <c r="A10" s="238" t="s">
        <v>4996</v>
      </c>
      <c r="B10" s="72" t="s">
        <v>2230</v>
      </c>
      <c r="C10" s="333" t="s">
        <v>2635</v>
      </c>
      <c r="D10" s="8" t="s">
        <v>2231</v>
      </c>
      <c r="E10" s="650"/>
      <c r="F10" s="650"/>
      <c r="G10" s="650"/>
      <c r="H10" s="650"/>
      <c r="I10" s="650"/>
      <c r="J10" s="650"/>
      <c r="K10" s="650"/>
      <c r="L10" s="650"/>
      <c r="M10" s="650"/>
      <c r="N10" s="650"/>
    </row>
    <row r="11" spans="1:14" s="123" customFormat="1" ht="185.25" customHeight="1">
      <c r="A11" s="238" t="s">
        <v>4997</v>
      </c>
      <c r="B11" s="72" t="s">
        <v>331</v>
      </c>
      <c r="C11" s="333" t="s">
        <v>2636</v>
      </c>
      <c r="D11" s="8" t="s">
        <v>379</v>
      </c>
      <c r="E11" s="650"/>
      <c r="F11" s="650"/>
      <c r="G11" s="650"/>
      <c r="H11" s="650"/>
      <c r="I11" s="650"/>
      <c r="J11" s="650"/>
      <c r="K11" s="650"/>
      <c r="L11" s="650"/>
      <c r="M11" s="650"/>
      <c r="N11" s="650"/>
    </row>
    <row r="12" spans="1:14" s="123" customFormat="1" ht="88.5" customHeight="1">
      <c r="A12" s="238" t="s">
        <v>4998</v>
      </c>
      <c r="B12" s="72"/>
      <c r="C12" s="333" t="s">
        <v>2637</v>
      </c>
      <c r="D12" s="8" t="s">
        <v>332</v>
      </c>
      <c r="E12" s="650"/>
      <c r="F12" s="650"/>
      <c r="G12" s="650"/>
      <c r="H12" s="650"/>
      <c r="I12" s="650"/>
      <c r="J12" s="650"/>
      <c r="K12" s="650"/>
      <c r="L12" s="650"/>
      <c r="M12" s="650"/>
      <c r="N12" s="650"/>
    </row>
    <row r="13" spans="1:14" s="123" customFormat="1" ht="159" customHeight="1">
      <c r="A13" s="238" t="s">
        <v>4999</v>
      </c>
      <c r="B13" s="72"/>
      <c r="C13" s="333" t="s">
        <v>2638</v>
      </c>
      <c r="D13" s="8" t="s">
        <v>2232</v>
      </c>
      <c r="E13" s="650"/>
      <c r="F13" s="650"/>
      <c r="G13" s="650"/>
      <c r="H13" s="650"/>
      <c r="I13" s="650"/>
      <c r="J13" s="650"/>
      <c r="K13" s="650"/>
      <c r="L13" s="650"/>
      <c r="M13" s="650"/>
      <c r="N13" s="650"/>
    </row>
    <row r="14" spans="1:14" s="123" customFormat="1" ht="184.5" customHeight="1">
      <c r="A14" s="238" t="s">
        <v>5000</v>
      </c>
      <c r="B14" s="72" t="s">
        <v>2233</v>
      </c>
      <c r="C14" s="333" t="s">
        <v>2639</v>
      </c>
      <c r="D14" s="8" t="s">
        <v>48</v>
      </c>
      <c r="E14" s="650"/>
      <c r="F14" s="650"/>
      <c r="G14" s="650"/>
      <c r="H14" s="650"/>
      <c r="I14" s="650"/>
      <c r="J14" s="650"/>
      <c r="K14" s="650"/>
      <c r="L14" s="650"/>
      <c r="M14" s="650"/>
      <c r="N14" s="650"/>
    </row>
    <row r="15" spans="1:14" s="123" customFormat="1" ht="127.5">
      <c r="A15" s="238" t="s">
        <v>5001</v>
      </c>
      <c r="B15" s="59" t="s">
        <v>47</v>
      </c>
      <c r="C15" s="333" t="s">
        <v>2639</v>
      </c>
      <c r="D15" s="36" t="s">
        <v>898</v>
      </c>
      <c r="E15" s="650"/>
      <c r="F15" s="650"/>
      <c r="G15" s="650"/>
      <c r="H15" s="650"/>
      <c r="I15" s="650"/>
      <c r="J15" s="650"/>
      <c r="K15" s="650"/>
      <c r="L15" s="650"/>
      <c r="M15" s="650"/>
      <c r="N15" s="650"/>
    </row>
    <row r="16" spans="1:14" s="123" customFormat="1">
      <c r="A16" s="238"/>
      <c r="B16" s="72"/>
      <c r="C16" s="333" t="s">
        <v>2633</v>
      </c>
      <c r="D16" s="1794" t="s">
        <v>1307</v>
      </c>
      <c r="E16" s="1794"/>
      <c r="F16" s="1794"/>
      <c r="G16" s="1794"/>
      <c r="H16" s="1794"/>
      <c r="I16" s="1794"/>
      <c r="J16" s="1794"/>
      <c r="K16" s="1794"/>
      <c r="L16" s="1794"/>
      <c r="M16" s="561"/>
      <c r="N16" s="561"/>
    </row>
    <row r="17" spans="1:14" s="123" customFormat="1" ht="38.25">
      <c r="A17" s="238"/>
      <c r="B17" s="72" t="s">
        <v>2234</v>
      </c>
      <c r="C17" s="333"/>
      <c r="D17" s="1794" t="s">
        <v>667</v>
      </c>
      <c r="E17" s="1794"/>
      <c r="F17" s="1794"/>
      <c r="G17" s="1794"/>
      <c r="H17" s="1794"/>
      <c r="I17" s="1794"/>
      <c r="J17" s="1794"/>
      <c r="K17" s="1794"/>
      <c r="L17" s="1794"/>
      <c r="M17" s="561"/>
      <c r="N17" s="561"/>
    </row>
    <row r="18" spans="1:14" s="123" customFormat="1" ht="191.25">
      <c r="A18" s="238" t="s">
        <v>5002</v>
      </c>
      <c r="B18" s="72" t="s">
        <v>2235</v>
      </c>
      <c r="C18" s="333" t="s">
        <v>2632</v>
      </c>
      <c r="D18" s="8" t="s">
        <v>1989</v>
      </c>
      <c r="E18" s="29"/>
      <c r="F18" s="29"/>
      <c r="G18" s="29"/>
      <c r="H18" s="29"/>
      <c r="I18" s="29"/>
      <c r="J18" s="29"/>
      <c r="K18" s="29"/>
      <c r="L18" s="29"/>
      <c r="M18" s="29"/>
      <c r="N18" s="29"/>
    </row>
    <row r="19" spans="1:14" s="123" customFormat="1" ht="127.5">
      <c r="A19" s="326"/>
      <c r="B19" s="72" t="s">
        <v>5765</v>
      </c>
      <c r="C19" s="333"/>
      <c r="D19" s="8"/>
      <c r="E19" s="29"/>
      <c r="F19" s="29"/>
      <c r="G19" s="29"/>
      <c r="H19" s="29"/>
      <c r="I19" s="29"/>
      <c r="J19" s="29"/>
      <c r="K19" s="29"/>
      <c r="L19" s="29"/>
      <c r="M19" s="29"/>
      <c r="N19" s="29"/>
    </row>
    <row r="20" spans="1:14" s="123" customFormat="1">
      <c r="A20" s="326"/>
      <c r="B20" s="72"/>
      <c r="C20" s="333"/>
      <c r="D20" s="1789" t="s">
        <v>668</v>
      </c>
      <c r="E20" s="1799"/>
      <c r="F20" s="1799"/>
      <c r="G20" s="1799"/>
      <c r="H20" s="1799"/>
      <c r="I20" s="1799"/>
      <c r="J20" s="1799"/>
      <c r="K20" s="1799"/>
      <c r="L20" s="1799"/>
      <c r="M20" s="1799"/>
      <c r="N20" s="1800"/>
    </row>
    <row r="21" spans="1:14" s="123" customFormat="1" ht="38.25">
      <c r="A21" s="326" t="s">
        <v>5003</v>
      </c>
      <c r="B21" s="59"/>
      <c r="C21" s="333" t="s">
        <v>2640</v>
      </c>
      <c r="D21" s="8" t="s">
        <v>669</v>
      </c>
      <c r="E21" s="650"/>
      <c r="F21" s="650"/>
      <c r="G21" s="650"/>
      <c r="H21" s="650"/>
      <c r="I21" s="650"/>
      <c r="J21" s="650"/>
      <c r="K21" s="650"/>
      <c r="L21" s="650"/>
      <c r="M21" s="650"/>
      <c r="N21" s="650"/>
    </row>
    <row r="22" spans="1:14" s="123" customFormat="1" ht="191.25">
      <c r="A22" s="326" t="s">
        <v>5004</v>
      </c>
      <c r="B22" s="72" t="s">
        <v>2236</v>
      </c>
      <c r="C22" s="333"/>
      <c r="D22" s="8" t="s">
        <v>899</v>
      </c>
      <c r="E22" s="650"/>
      <c r="F22" s="650"/>
      <c r="G22" s="650"/>
      <c r="H22" s="650"/>
      <c r="I22" s="650"/>
      <c r="J22" s="650"/>
      <c r="K22" s="650"/>
      <c r="L22" s="650"/>
      <c r="M22" s="650"/>
      <c r="N22" s="650"/>
    </row>
    <row r="23" spans="1:14" ht="154.5" customHeight="1">
      <c r="A23" s="326" t="s">
        <v>5005</v>
      </c>
      <c r="B23" s="135"/>
      <c r="C23" s="334" t="s">
        <v>2641</v>
      </c>
      <c r="D23" s="8" t="s">
        <v>670</v>
      </c>
      <c r="E23" s="828"/>
      <c r="F23" s="828"/>
      <c r="G23" s="828"/>
      <c r="H23" s="828"/>
      <c r="I23" s="828"/>
      <c r="J23" s="828"/>
      <c r="K23" s="828"/>
      <c r="L23" s="828"/>
      <c r="M23" s="828"/>
      <c r="N23" s="828"/>
    </row>
    <row r="24" spans="1:14">
      <c r="A24" s="326" t="s">
        <v>5006</v>
      </c>
      <c r="B24" s="135"/>
      <c r="C24" s="334"/>
      <c r="D24" s="1794" t="s">
        <v>671</v>
      </c>
      <c r="E24" s="1801"/>
      <c r="F24" s="1801"/>
      <c r="G24" s="1801"/>
      <c r="H24" s="1801"/>
      <c r="I24" s="1801"/>
      <c r="J24" s="1801"/>
      <c r="K24" s="1801"/>
      <c r="L24" s="1801"/>
      <c r="M24" s="1801"/>
      <c r="N24" s="1801"/>
    </row>
    <row r="25" spans="1:14" ht="156" customHeight="1">
      <c r="A25" s="326" t="s">
        <v>5007</v>
      </c>
      <c r="B25" s="72" t="s">
        <v>2237</v>
      </c>
      <c r="C25" s="334" t="s">
        <v>2642</v>
      </c>
      <c r="D25" s="8" t="s">
        <v>1990</v>
      </c>
      <c r="E25" s="828"/>
      <c r="F25" s="828"/>
      <c r="G25" s="828"/>
      <c r="H25" s="828"/>
      <c r="I25" s="828"/>
      <c r="J25" s="828"/>
      <c r="K25" s="828"/>
      <c r="L25" s="828"/>
      <c r="M25" s="828"/>
      <c r="N25" s="828"/>
    </row>
    <row r="26" spans="1:14">
      <c r="A26" s="326"/>
      <c r="B26" s="135"/>
      <c r="C26" s="334"/>
      <c r="D26" s="1796" t="s">
        <v>499</v>
      </c>
      <c r="E26" s="1797"/>
      <c r="F26" s="1797"/>
      <c r="G26" s="1797"/>
      <c r="H26" s="1797"/>
      <c r="I26" s="1797"/>
      <c r="J26" s="1797"/>
      <c r="K26" s="1797"/>
      <c r="L26" s="1797"/>
      <c r="M26" s="1797"/>
      <c r="N26" s="1798"/>
    </row>
    <row r="27" spans="1:14" ht="242.25" customHeight="1">
      <c r="A27" s="326" t="s">
        <v>5008</v>
      </c>
      <c r="B27" s="72" t="s">
        <v>2238</v>
      </c>
      <c r="C27" s="334" t="s">
        <v>2643</v>
      </c>
      <c r="D27" s="8" t="s">
        <v>2239</v>
      </c>
      <c r="E27" s="828"/>
      <c r="F27" s="828"/>
      <c r="G27" s="828"/>
      <c r="H27" s="828"/>
      <c r="I27" s="828"/>
      <c r="J27" s="828"/>
      <c r="K27" s="828"/>
      <c r="L27" s="828"/>
      <c r="M27" s="828"/>
      <c r="N27" s="828"/>
    </row>
    <row r="28" spans="1:14" ht="76.5">
      <c r="A28" s="326" t="s">
        <v>5009</v>
      </c>
      <c r="B28" s="135"/>
      <c r="C28" s="334" t="s">
        <v>2644</v>
      </c>
      <c r="D28" s="8" t="s">
        <v>1723</v>
      </c>
      <c r="E28" s="828"/>
      <c r="F28" s="828"/>
      <c r="G28" s="828"/>
      <c r="H28" s="828"/>
      <c r="I28" s="828"/>
      <c r="J28" s="828"/>
      <c r="K28" s="828"/>
      <c r="L28" s="828"/>
      <c r="M28" s="828"/>
      <c r="N28" s="828"/>
    </row>
    <row r="29" spans="1:14" ht="102">
      <c r="A29" s="326" t="s">
        <v>5010</v>
      </c>
      <c r="B29" s="72"/>
      <c r="C29" s="334" t="s">
        <v>2644</v>
      </c>
      <c r="D29" s="8" t="s">
        <v>1724</v>
      </c>
      <c r="E29" s="828"/>
      <c r="F29" s="828"/>
      <c r="G29" s="828"/>
      <c r="H29" s="828"/>
      <c r="I29" s="828"/>
      <c r="J29" s="828"/>
      <c r="K29" s="828"/>
      <c r="L29" s="828"/>
      <c r="M29" s="828"/>
      <c r="N29" s="828"/>
    </row>
    <row r="30" spans="1:14" ht="114.75">
      <c r="A30" s="326" t="s">
        <v>5011</v>
      </c>
      <c r="B30" s="72" t="s">
        <v>1254</v>
      </c>
      <c r="C30" s="334" t="s">
        <v>2646</v>
      </c>
      <c r="D30" s="8" t="s">
        <v>1255</v>
      </c>
      <c r="E30" s="828"/>
      <c r="F30" s="828"/>
      <c r="G30" s="828"/>
      <c r="H30" s="828"/>
      <c r="I30" s="828"/>
      <c r="J30" s="828"/>
      <c r="K30" s="828"/>
      <c r="L30" s="828"/>
      <c r="M30" s="828"/>
      <c r="N30" s="828"/>
    </row>
    <row r="31" spans="1:14" ht="255">
      <c r="A31" s="326" t="s">
        <v>5012</v>
      </c>
      <c r="B31" s="72" t="s">
        <v>2240</v>
      </c>
      <c r="C31" s="334" t="s">
        <v>2645</v>
      </c>
      <c r="D31" s="8" t="s">
        <v>2241</v>
      </c>
      <c r="E31" s="828"/>
      <c r="F31" s="828"/>
      <c r="G31" s="828"/>
      <c r="H31" s="828"/>
      <c r="I31" s="828"/>
      <c r="J31" s="828"/>
      <c r="K31" s="828"/>
      <c r="L31" s="828"/>
      <c r="M31" s="828"/>
      <c r="N31" s="828"/>
    </row>
  </sheetData>
  <mergeCells count="13">
    <mergeCell ref="D26:N26"/>
    <mergeCell ref="D20:N20"/>
    <mergeCell ref="M1:N1"/>
    <mergeCell ref="D2:N2"/>
    <mergeCell ref="K1:L1"/>
    <mergeCell ref="E1:F1"/>
    <mergeCell ref="G1:H1"/>
    <mergeCell ref="I1:J1"/>
    <mergeCell ref="D8:N8"/>
    <mergeCell ref="D16:L16"/>
    <mergeCell ref="D24:N24"/>
    <mergeCell ref="D17:L17"/>
    <mergeCell ref="D3:N3"/>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&amp;C4h PEFC % claim</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R79"/>
  <sheetViews>
    <sheetView zoomScaleNormal="100" workbookViewId="0">
      <selection activeCell="K4" sqref="K4:N5"/>
    </sheetView>
  </sheetViews>
  <sheetFormatPr defaultRowHeight="12.75"/>
  <cols>
    <col min="1" max="1" width="8" style="268" customWidth="1"/>
    <col min="2" max="2" width="25.140625" customWidth="1"/>
    <col min="3" max="3" width="12.7109375" style="10" customWidth="1"/>
    <col min="4" max="4" width="23.85546875" style="10" customWidth="1"/>
    <col min="5" max="5" width="4.28515625" customWidth="1"/>
    <col min="6" max="6" width="19.42578125" customWidth="1"/>
    <col min="7" max="7" width="4.7109375" customWidth="1"/>
    <col min="8" max="8" width="18.140625" customWidth="1"/>
    <col min="9" max="9" width="5.5703125" customWidth="1"/>
    <col min="10" max="10" width="16.7109375" customWidth="1"/>
    <col min="11" max="11" width="4.28515625" customWidth="1"/>
    <col min="12" max="12" width="18.28515625" customWidth="1"/>
    <col min="13" max="13" width="4.5703125" customWidth="1"/>
    <col min="14" max="14" width="18.28515625" customWidth="1"/>
    <col min="16" max="16" width="9.140625" style="369" hidden="1" customWidth="1"/>
    <col min="17" max="17" width="0" style="369" hidden="1" customWidth="1"/>
  </cols>
  <sheetData>
    <row r="1" spans="1:18" ht="19.5" customHeight="1">
      <c r="A1" s="238" t="s">
        <v>5370</v>
      </c>
      <c r="B1" s="63" t="s">
        <v>2744</v>
      </c>
      <c r="C1" s="72"/>
      <c r="D1" s="388" t="s">
        <v>2745</v>
      </c>
      <c r="E1" s="389"/>
      <c r="F1" s="389"/>
      <c r="G1" s="389"/>
      <c r="H1" s="389"/>
      <c r="I1" s="389"/>
      <c r="J1" s="389"/>
      <c r="K1" s="389"/>
      <c r="L1" s="389"/>
      <c r="M1" s="389"/>
      <c r="N1" s="390"/>
      <c r="P1" s="850"/>
      <c r="Q1" s="851"/>
    </row>
    <row r="2" spans="1:18" ht="19.5" customHeight="1">
      <c r="A2" s="238"/>
      <c r="B2" s="211"/>
      <c r="C2" s="72"/>
      <c r="D2" s="388" t="s">
        <v>3124</v>
      </c>
      <c r="E2" s="389"/>
      <c r="F2" s="389"/>
      <c r="G2" s="389"/>
      <c r="H2" s="389"/>
      <c r="I2" s="389"/>
      <c r="J2" s="389"/>
      <c r="K2" s="389"/>
      <c r="L2" s="389"/>
      <c r="M2" s="389"/>
      <c r="N2" s="390"/>
      <c r="P2" s="850"/>
      <c r="Q2" s="851"/>
    </row>
    <row r="3" spans="1:18" ht="39" customHeight="1">
      <c r="A3" s="238"/>
      <c r="B3" s="211"/>
      <c r="C3" s="72"/>
      <c r="D3" s="1806" t="s">
        <v>3415</v>
      </c>
      <c r="E3" s="1807"/>
      <c r="F3" s="1807"/>
      <c r="G3" s="1807"/>
      <c r="H3" s="1807"/>
      <c r="I3" s="1807"/>
      <c r="J3" s="1807"/>
      <c r="K3" s="1807"/>
      <c r="L3" s="1807"/>
      <c r="M3" s="1807"/>
      <c r="N3" s="1808"/>
      <c r="P3" s="368" t="s">
        <v>5769</v>
      </c>
      <c r="Q3" s="851"/>
    </row>
    <row r="4" spans="1:18" ht="49.5" customHeight="1">
      <c r="A4" s="238"/>
      <c r="B4" s="1809" t="s">
        <v>6039</v>
      </c>
      <c r="C4" s="72"/>
      <c r="D4" s="1811" t="s">
        <v>6037</v>
      </c>
      <c r="E4" s="1812"/>
      <c r="F4" s="1812"/>
      <c r="G4" s="1812"/>
      <c r="H4" s="1812"/>
      <c r="I4" s="627"/>
      <c r="J4" s="628" t="s">
        <v>4730</v>
      </c>
      <c r="K4" s="1813" t="str">
        <f>IF(J5="NO","STOP HERE ONLY IF BOTH CELLS NO","COMPLETE SHEET IF EITHER CELL IS YES")</f>
        <v>STOP HERE ONLY IF BOTH CELLS NO</v>
      </c>
      <c r="L4" s="1814"/>
      <c r="M4" s="1814"/>
      <c r="N4" s="1815"/>
      <c r="O4" s="391"/>
      <c r="Q4" s="851"/>
      <c r="R4" s="210"/>
    </row>
    <row r="5" spans="1:18" ht="59.25" customHeight="1">
      <c r="A5" s="238"/>
      <c r="B5" s="1810"/>
      <c r="C5" s="72"/>
      <c r="D5" s="1811" t="s">
        <v>6038</v>
      </c>
      <c r="E5" s="1812"/>
      <c r="F5" s="1812"/>
      <c r="G5" s="1812"/>
      <c r="H5" s="1812"/>
      <c r="I5" s="627"/>
      <c r="J5" s="628" t="s">
        <v>4729</v>
      </c>
      <c r="K5" s="1813" t="str">
        <f>IF(J4="NO","STOP HERE ONLY IF BOTH CELLS NO","COMPLETE SHEET IF EITHER CELL IS YES")</f>
        <v>COMPLETE SHEET IF EITHER CELL IS YES</v>
      </c>
      <c r="L5" s="1814"/>
      <c r="M5" s="1814"/>
      <c r="N5" s="1815"/>
      <c r="O5" s="391"/>
      <c r="P5" s="850"/>
      <c r="Q5" s="851"/>
      <c r="R5" s="210"/>
    </row>
    <row r="6" spans="1:18" ht="70.5" customHeight="1">
      <c r="A6" s="238"/>
      <c r="B6" s="1824" t="s">
        <v>4668</v>
      </c>
      <c r="C6" s="392"/>
      <c r="D6" s="1806" t="s">
        <v>2746</v>
      </c>
      <c r="E6" s="1807"/>
      <c r="F6" s="1807"/>
      <c r="G6" s="1827"/>
      <c r="H6" s="1827"/>
      <c r="I6" s="1828"/>
      <c r="J6" s="393" t="s">
        <v>2747</v>
      </c>
      <c r="K6" s="1829" t="s">
        <v>2748</v>
      </c>
      <c r="L6" s="1829"/>
      <c r="M6" s="1829"/>
      <c r="N6" s="1829"/>
      <c r="P6" s="850"/>
      <c r="Q6" s="851"/>
    </row>
    <row r="7" spans="1:18" ht="60" customHeight="1">
      <c r="A7" s="238"/>
      <c r="B7" s="1825"/>
      <c r="C7" s="387"/>
      <c r="D7" s="394" t="s">
        <v>2749</v>
      </c>
      <c r="E7" s="395" t="s">
        <v>2129</v>
      </c>
      <c r="F7" s="396" t="s">
        <v>2750</v>
      </c>
      <c r="G7" s="1816" t="s">
        <v>2751</v>
      </c>
      <c r="H7" s="1817"/>
      <c r="I7" s="1818"/>
      <c r="J7" s="395"/>
      <c r="K7" s="1803" t="s">
        <v>2752</v>
      </c>
      <c r="L7" s="1804"/>
      <c r="M7" s="1804"/>
      <c r="N7" s="1805"/>
      <c r="P7" s="850"/>
      <c r="Q7" s="851"/>
    </row>
    <row r="8" spans="1:18" ht="75.75" customHeight="1">
      <c r="A8" s="238"/>
      <c r="B8" s="1825"/>
      <c r="C8" s="387"/>
      <c r="D8" s="394" t="s">
        <v>2753</v>
      </c>
      <c r="E8" s="395" t="s">
        <v>2129</v>
      </c>
      <c r="F8" s="397" t="s">
        <v>2754</v>
      </c>
      <c r="G8" s="1816" t="s">
        <v>2755</v>
      </c>
      <c r="H8" s="1817"/>
      <c r="I8" s="1818"/>
      <c r="J8" s="395" t="s">
        <v>2756</v>
      </c>
      <c r="K8" s="1803" t="s">
        <v>3125</v>
      </c>
      <c r="L8" s="1819"/>
      <c r="M8" s="1819"/>
      <c r="N8" s="1820"/>
      <c r="P8" s="850"/>
      <c r="Q8" s="851"/>
    </row>
    <row r="9" spans="1:18" ht="60" customHeight="1">
      <c r="A9" s="238"/>
      <c r="B9" s="1825"/>
      <c r="C9" s="387"/>
      <c r="D9" s="394" t="s">
        <v>2757</v>
      </c>
      <c r="E9" s="395" t="s">
        <v>2129</v>
      </c>
      <c r="F9" s="397" t="s">
        <v>2750</v>
      </c>
      <c r="G9" s="1816" t="s">
        <v>2758</v>
      </c>
      <c r="H9" s="1817"/>
      <c r="I9" s="1818"/>
      <c r="J9" s="395"/>
      <c r="K9" s="1803" t="s">
        <v>2752</v>
      </c>
      <c r="L9" s="1804"/>
      <c r="M9" s="1804"/>
      <c r="N9" s="1805"/>
      <c r="P9" s="850"/>
      <c r="Q9" s="851"/>
    </row>
    <row r="10" spans="1:18" ht="105" customHeight="1">
      <c r="A10" s="238"/>
      <c r="B10" s="1825"/>
      <c r="C10" s="387"/>
      <c r="D10" s="394" t="s">
        <v>2759</v>
      </c>
      <c r="E10" s="395" t="s">
        <v>2129</v>
      </c>
      <c r="F10" s="397" t="s">
        <v>2760</v>
      </c>
      <c r="G10" s="1816" t="s">
        <v>2761</v>
      </c>
      <c r="H10" s="1817"/>
      <c r="I10" s="1818"/>
      <c r="J10" s="395" t="s">
        <v>2762</v>
      </c>
      <c r="K10" s="1803" t="s">
        <v>2763</v>
      </c>
      <c r="L10" s="1819"/>
      <c r="M10" s="1819"/>
      <c r="N10" s="1820"/>
      <c r="P10" s="850"/>
      <c r="Q10" s="851"/>
    </row>
    <row r="11" spans="1:18" ht="66.75" customHeight="1">
      <c r="A11" s="238"/>
      <c r="B11" s="1825"/>
      <c r="C11" s="387"/>
      <c r="D11" s="394" t="s">
        <v>2764</v>
      </c>
      <c r="E11" s="395" t="s">
        <v>393</v>
      </c>
      <c r="F11" s="397" t="s">
        <v>2754</v>
      </c>
      <c r="G11" s="1816" t="s">
        <v>2765</v>
      </c>
      <c r="H11" s="1817"/>
      <c r="I11" s="1818"/>
      <c r="J11" s="395" t="s">
        <v>2756</v>
      </c>
      <c r="K11" s="1803" t="s">
        <v>892</v>
      </c>
      <c r="L11" s="1819"/>
      <c r="M11" s="1819"/>
      <c r="N11" s="1820"/>
      <c r="P11" s="850"/>
      <c r="Q11" s="851"/>
    </row>
    <row r="12" spans="1:18" ht="60" customHeight="1">
      <c r="A12" s="238"/>
      <c r="B12" s="1825"/>
      <c r="C12" s="387"/>
      <c r="D12" s="394" t="s">
        <v>2766</v>
      </c>
      <c r="E12" s="398"/>
      <c r="F12" s="397" t="s">
        <v>2750</v>
      </c>
      <c r="G12" s="1816"/>
      <c r="H12" s="1817"/>
      <c r="I12" s="1818"/>
      <c r="J12" s="395"/>
      <c r="K12" s="1803"/>
      <c r="L12" s="1819"/>
      <c r="M12" s="1819"/>
      <c r="N12" s="1820"/>
      <c r="P12" s="850"/>
      <c r="Q12" s="851"/>
    </row>
    <row r="13" spans="1:18" ht="60" customHeight="1">
      <c r="A13" s="238"/>
      <c r="B13" s="1825"/>
      <c r="C13" s="387"/>
      <c r="D13" s="394" t="s">
        <v>2767</v>
      </c>
      <c r="E13" s="398"/>
      <c r="F13" s="397" t="s">
        <v>2754</v>
      </c>
      <c r="G13" s="1816"/>
      <c r="H13" s="1817"/>
      <c r="I13" s="1818"/>
      <c r="J13" s="395"/>
      <c r="K13" s="1803"/>
      <c r="L13" s="1819"/>
      <c r="M13" s="1819"/>
      <c r="N13" s="1820"/>
      <c r="P13" s="850"/>
      <c r="Q13" s="851"/>
    </row>
    <row r="14" spans="1:18" ht="60" customHeight="1">
      <c r="A14" s="238"/>
      <c r="B14" s="1825"/>
      <c r="C14" s="387"/>
      <c r="D14" s="394" t="s">
        <v>2768</v>
      </c>
      <c r="E14" s="398"/>
      <c r="F14" s="397" t="s">
        <v>2750</v>
      </c>
      <c r="G14" s="1816"/>
      <c r="H14" s="1817"/>
      <c r="I14" s="1818"/>
      <c r="J14" s="395"/>
      <c r="K14" s="1803"/>
      <c r="L14" s="1819"/>
      <c r="M14" s="1819"/>
      <c r="N14" s="1820"/>
      <c r="P14" s="850"/>
      <c r="Q14" s="851"/>
    </row>
    <row r="15" spans="1:18" ht="60" customHeight="1">
      <c r="A15" s="238"/>
      <c r="B15" s="1825"/>
      <c r="C15" s="387"/>
      <c r="D15" s="394" t="s">
        <v>2769</v>
      </c>
      <c r="E15" s="398"/>
      <c r="F15" s="397" t="s">
        <v>2760</v>
      </c>
      <c r="G15" s="1816"/>
      <c r="H15" s="1817"/>
      <c r="I15" s="1818"/>
      <c r="J15" s="395"/>
      <c r="K15" s="1803"/>
      <c r="L15" s="1819"/>
      <c r="M15" s="1819"/>
      <c r="N15" s="1820"/>
      <c r="P15" s="850"/>
      <c r="Q15" s="851"/>
    </row>
    <row r="16" spans="1:18" ht="60" customHeight="1">
      <c r="A16" s="238"/>
      <c r="B16" s="1825"/>
      <c r="C16" s="387"/>
      <c r="D16" s="394" t="s">
        <v>2770</v>
      </c>
      <c r="E16" s="398"/>
      <c r="F16" s="397" t="s">
        <v>2754</v>
      </c>
      <c r="G16" s="1816"/>
      <c r="H16" s="1817"/>
      <c r="I16" s="1818"/>
      <c r="J16" s="395"/>
      <c r="K16" s="1803"/>
      <c r="L16" s="1819"/>
      <c r="M16" s="1819"/>
      <c r="N16" s="1820"/>
      <c r="P16" s="850"/>
      <c r="Q16" s="851"/>
    </row>
    <row r="17" spans="1:18" ht="60" customHeight="1">
      <c r="A17" s="238"/>
      <c r="B17" s="1825"/>
      <c r="C17" s="387"/>
      <c r="D17" s="394" t="s">
        <v>2771</v>
      </c>
      <c r="E17" s="398"/>
      <c r="F17" s="397" t="s">
        <v>2750</v>
      </c>
      <c r="G17" s="1816"/>
      <c r="H17" s="1817"/>
      <c r="I17" s="1818"/>
      <c r="J17" s="395"/>
      <c r="K17" s="1803"/>
      <c r="L17" s="1819"/>
      <c r="M17" s="1819"/>
      <c r="N17" s="1820"/>
      <c r="P17" s="850"/>
      <c r="Q17" s="851"/>
    </row>
    <row r="18" spans="1:18" ht="60" customHeight="1">
      <c r="A18" s="238"/>
      <c r="B18" s="1825"/>
      <c r="C18" s="387"/>
      <c r="D18" s="394" t="s">
        <v>2772</v>
      </c>
      <c r="E18" s="398"/>
      <c r="F18" s="397" t="s">
        <v>2754</v>
      </c>
      <c r="G18" s="1816"/>
      <c r="H18" s="1817"/>
      <c r="I18" s="1818"/>
      <c r="J18" s="395"/>
      <c r="K18" s="1803"/>
      <c r="L18" s="1819"/>
      <c r="M18" s="1819"/>
      <c r="N18" s="1820"/>
      <c r="P18" s="850"/>
      <c r="Q18" s="851"/>
    </row>
    <row r="19" spans="1:18" ht="60" customHeight="1">
      <c r="A19" s="238"/>
      <c r="B19" s="1825"/>
      <c r="C19" s="387"/>
      <c r="D19" s="394" t="s">
        <v>2773</v>
      </c>
      <c r="E19" s="398"/>
      <c r="F19" s="397" t="s">
        <v>2750</v>
      </c>
      <c r="G19" s="1816"/>
      <c r="H19" s="1817"/>
      <c r="I19" s="1818"/>
      <c r="J19" s="395"/>
      <c r="K19" s="1803"/>
      <c r="L19" s="1819"/>
      <c r="M19" s="1819"/>
      <c r="N19" s="1820"/>
      <c r="P19" s="850"/>
      <c r="Q19" s="851"/>
    </row>
    <row r="20" spans="1:18" ht="60" customHeight="1">
      <c r="A20" s="238"/>
      <c r="B20" s="1825"/>
      <c r="C20" s="387"/>
      <c r="D20" s="394" t="s">
        <v>2774</v>
      </c>
      <c r="E20" s="398"/>
      <c r="F20" s="397" t="s">
        <v>2760</v>
      </c>
      <c r="G20" s="1816"/>
      <c r="H20" s="1817"/>
      <c r="I20" s="1818"/>
      <c r="J20" s="395"/>
      <c r="K20" s="1803"/>
      <c r="L20" s="1819"/>
      <c r="M20" s="1819"/>
      <c r="N20" s="1820"/>
      <c r="P20" s="850"/>
      <c r="Q20" s="851"/>
    </row>
    <row r="21" spans="1:18" ht="60" customHeight="1">
      <c r="A21" s="238"/>
      <c r="B21" s="1825"/>
      <c r="C21" s="387"/>
      <c r="D21" s="394" t="s">
        <v>2775</v>
      </c>
      <c r="E21" s="398"/>
      <c r="F21" s="397" t="s">
        <v>2754</v>
      </c>
      <c r="G21" s="1816"/>
      <c r="H21" s="1817"/>
      <c r="I21" s="1818"/>
      <c r="J21" s="395"/>
      <c r="K21" s="1803"/>
      <c r="L21" s="1819"/>
      <c r="M21" s="1819"/>
      <c r="N21" s="1820"/>
      <c r="P21" s="850"/>
      <c r="Q21" s="851"/>
    </row>
    <row r="22" spans="1:18" ht="60" customHeight="1">
      <c r="A22" s="238"/>
      <c r="B22" s="1825"/>
      <c r="C22" s="387"/>
      <c r="D22" s="394" t="s">
        <v>4669</v>
      </c>
      <c r="E22" s="398"/>
      <c r="F22" s="397" t="s">
        <v>2750</v>
      </c>
      <c r="G22" s="1816"/>
      <c r="H22" s="1817"/>
      <c r="I22" s="1818"/>
      <c r="J22" s="395"/>
      <c r="K22" s="1803"/>
      <c r="L22" s="1819"/>
      <c r="M22" s="1819"/>
      <c r="N22" s="1820"/>
      <c r="P22" s="850"/>
      <c r="Q22" s="851"/>
    </row>
    <row r="23" spans="1:18" ht="60" customHeight="1">
      <c r="A23" s="238"/>
      <c r="B23" s="1825"/>
      <c r="C23" s="387"/>
      <c r="D23" s="394" t="s">
        <v>2776</v>
      </c>
      <c r="E23" s="398"/>
      <c r="F23" s="397" t="s">
        <v>2754</v>
      </c>
      <c r="G23" s="1816"/>
      <c r="H23" s="1817"/>
      <c r="I23" s="1818"/>
      <c r="J23" s="395"/>
      <c r="K23" s="1803"/>
      <c r="L23" s="1819"/>
      <c r="M23" s="1819"/>
      <c r="N23" s="1820"/>
      <c r="P23" s="850"/>
      <c r="Q23" s="851"/>
    </row>
    <row r="24" spans="1:18" ht="60" customHeight="1">
      <c r="A24" s="238"/>
      <c r="B24" s="1825"/>
      <c r="C24" s="386"/>
      <c r="D24" s="394" t="s">
        <v>4670</v>
      </c>
      <c r="E24" s="398"/>
      <c r="F24" s="397" t="s">
        <v>2750</v>
      </c>
      <c r="G24" s="1816"/>
      <c r="H24" s="1817"/>
      <c r="I24" s="1818"/>
      <c r="J24" s="395"/>
      <c r="K24" s="1803"/>
      <c r="L24" s="1819"/>
      <c r="M24" s="1819"/>
      <c r="N24" s="1820"/>
      <c r="P24" s="850"/>
      <c r="Q24" s="851"/>
    </row>
    <row r="25" spans="1:18" ht="60" customHeight="1">
      <c r="A25" s="238"/>
      <c r="B25" s="1825"/>
      <c r="C25" s="387"/>
      <c r="D25" s="394" t="s">
        <v>2777</v>
      </c>
      <c r="E25" s="398"/>
      <c r="F25" s="397" t="s">
        <v>2760</v>
      </c>
      <c r="G25" s="1816"/>
      <c r="H25" s="1817"/>
      <c r="I25" s="1818"/>
      <c r="J25" s="395"/>
      <c r="K25" s="1803"/>
      <c r="L25" s="1819"/>
      <c r="M25" s="1819"/>
      <c r="N25" s="1820"/>
      <c r="P25" s="850"/>
      <c r="Q25" s="851"/>
    </row>
    <row r="26" spans="1:18" ht="60" customHeight="1">
      <c r="A26" s="238"/>
      <c r="B26" s="1825"/>
      <c r="C26" s="387"/>
      <c r="D26" s="394" t="s">
        <v>2778</v>
      </c>
      <c r="E26" s="398"/>
      <c r="F26" s="397" t="s">
        <v>2754</v>
      </c>
      <c r="G26" s="1816"/>
      <c r="H26" s="1817"/>
      <c r="I26" s="1818"/>
      <c r="J26" s="395"/>
      <c r="K26" s="1803"/>
      <c r="L26" s="1819"/>
      <c r="M26" s="1819"/>
      <c r="N26" s="1820"/>
      <c r="P26" s="850"/>
      <c r="Q26" s="851"/>
    </row>
    <row r="27" spans="1:18" ht="60" customHeight="1">
      <c r="A27" s="238"/>
      <c r="B27" s="1825"/>
      <c r="C27" s="386"/>
      <c r="D27" s="394" t="s">
        <v>4671</v>
      </c>
      <c r="E27" s="398"/>
      <c r="F27" s="397" t="s">
        <v>2750</v>
      </c>
      <c r="G27" s="1816"/>
      <c r="H27" s="1817"/>
      <c r="I27" s="1818"/>
      <c r="J27" s="395"/>
      <c r="K27" s="1803"/>
      <c r="L27" s="1819"/>
      <c r="M27" s="1819"/>
      <c r="N27" s="1820"/>
      <c r="P27" s="850"/>
      <c r="Q27" s="851"/>
    </row>
    <row r="28" spans="1:18" ht="60" customHeight="1">
      <c r="A28" s="238"/>
      <c r="B28" s="1825"/>
      <c r="C28" s="387"/>
      <c r="D28" s="394" t="s">
        <v>2779</v>
      </c>
      <c r="E28" s="398"/>
      <c r="F28" s="397" t="s">
        <v>2754</v>
      </c>
      <c r="G28" s="1816"/>
      <c r="H28" s="1817"/>
      <c r="I28" s="1818"/>
      <c r="J28" s="395"/>
      <c r="K28" s="1803"/>
      <c r="L28" s="1819"/>
      <c r="M28" s="1819"/>
      <c r="N28" s="1820"/>
      <c r="P28" s="850"/>
      <c r="Q28" s="851"/>
    </row>
    <row r="29" spans="1:18" ht="60" customHeight="1">
      <c r="A29" s="238"/>
      <c r="B29" s="1825"/>
      <c r="C29" s="386"/>
      <c r="D29" s="394" t="s">
        <v>4672</v>
      </c>
      <c r="E29" s="398"/>
      <c r="F29" s="397" t="s">
        <v>2750</v>
      </c>
      <c r="G29" s="1816"/>
      <c r="H29" s="1817"/>
      <c r="I29" s="1818"/>
      <c r="J29" s="395"/>
      <c r="K29" s="1803"/>
      <c r="L29" s="1819"/>
      <c r="M29" s="1819"/>
      <c r="N29" s="1820"/>
      <c r="P29" s="850"/>
      <c r="Q29" s="851"/>
    </row>
    <row r="30" spans="1:18" ht="60" customHeight="1">
      <c r="A30" s="238"/>
      <c r="B30" s="1825"/>
      <c r="C30" s="387"/>
      <c r="D30" s="394" t="s">
        <v>2780</v>
      </c>
      <c r="E30" s="398"/>
      <c r="F30" s="397" t="s">
        <v>2760</v>
      </c>
      <c r="G30" s="1816"/>
      <c r="H30" s="1817"/>
      <c r="I30" s="1818"/>
      <c r="J30" s="395"/>
      <c r="K30" s="1803"/>
      <c r="L30" s="1819"/>
      <c r="M30" s="1819"/>
      <c r="N30" s="1820"/>
      <c r="P30" s="850"/>
      <c r="Q30" s="851"/>
    </row>
    <row r="31" spans="1:18" ht="60" customHeight="1">
      <c r="A31" s="238"/>
      <c r="B31" s="1826"/>
      <c r="C31" s="387"/>
      <c r="D31" s="394" t="s">
        <v>2781</v>
      </c>
      <c r="E31" s="398"/>
      <c r="F31" s="397" t="s">
        <v>2754</v>
      </c>
      <c r="G31" s="1816"/>
      <c r="H31" s="1817"/>
      <c r="I31" s="1818"/>
      <c r="J31" s="395"/>
      <c r="K31" s="1803"/>
      <c r="L31" s="1819"/>
      <c r="M31" s="1819"/>
      <c r="N31" s="1820"/>
      <c r="P31" s="850"/>
      <c r="Q31" s="851"/>
    </row>
    <row r="32" spans="1:18" ht="119.25" customHeight="1">
      <c r="A32" s="238"/>
      <c r="B32" s="1809" t="s">
        <v>5911</v>
      </c>
      <c r="C32" s="72"/>
      <c r="D32" s="1811" t="s">
        <v>5913</v>
      </c>
      <c r="E32" s="1812"/>
      <c r="F32" s="1812"/>
      <c r="G32" s="1812"/>
      <c r="H32" s="1812"/>
      <c r="I32" s="627"/>
      <c r="J32" s="628" t="s">
        <v>4730</v>
      </c>
      <c r="K32" s="1821" t="s">
        <v>6032</v>
      </c>
      <c r="L32" s="1822"/>
      <c r="M32" s="1822"/>
      <c r="N32" s="1823"/>
      <c r="O32" s="391"/>
      <c r="Q32" s="851"/>
      <c r="R32" s="210"/>
    </row>
    <row r="33" spans="1:18" ht="144" customHeight="1">
      <c r="A33" s="238"/>
      <c r="B33" s="1810"/>
      <c r="C33" s="72"/>
      <c r="D33" s="1811" t="s">
        <v>5912</v>
      </c>
      <c r="E33" s="1812"/>
      <c r="F33" s="1812"/>
      <c r="G33" s="1812"/>
      <c r="H33" s="1812"/>
      <c r="I33" s="627"/>
      <c r="J33" s="628" t="s">
        <v>4730</v>
      </c>
      <c r="K33" s="1821" t="s">
        <v>6033</v>
      </c>
      <c r="L33" s="1822"/>
      <c r="M33" s="1822"/>
      <c r="N33" s="1823"/>
      <c r="O33" s="391"/>
      <c r="P33" s="850"/>
      <c r="Q33" s="851"/>
      <c r="R33" s="210"/>
    </row>
    <row r="34" spans="1:18" ht="34.5" customHeight="1">
      <c r="A34" s="326" t="s">
        <v>2782</v>
      </c>
      <c r="B34" s="63" t="s">
        <v>70</v>
      </c>
      <c r="C34" s="211" t="s">
        <v>4654</v>
      </c>
      <c r="D34" s="8" t="s">
        <v>71</v>
      </c>
      <c r="E34" s="1787" t="s">
        <v>399</v>
      </c>
      <c r="F34" s="1835"/>
      <c r="G34" s="1787" t="s">
        <v>1249</v>
      </c>
      <c r="H34" s="1835"/>
      <c r="I34" s="1787" t="s">
        <v>1250</v>
      </c>
      <c r="J34" s="1835"/>
      <c r="K34" s="1787" t="s">
        <v>1251</v>
      </c>
      <c r="L34" s="1835"/>
      <c r="M34" s="1787" t="s">
        <v>1252</v>
      </c>
      <c r="N34" s="1835"/>
      <c r="P34" s="850"/>
      <c r="Q34" s="851"/>
    </row>
    <row r="35" spans="1:18" s="44" customFormat="1" ht="53.25" customHeight="1">
      <c r="A35" s="326"/>
      <c r="B35" s="214" t="s">
        <v>2783</v>
      </c>
      <c r="C35" s="72">
        <v>6</v>
      </c>
      <c r="D35" s="1833" t="s">
        <v>2784</v>
      </c>
      <c r="E35" s="1831"/>
      <c r="F35" s="1831"/>
      <c r="G35" s="1831"/>
      <c r="H35" s="1831"/>
      <c r="I35" s="1831"/>
      <c r="J35" s="1831"/>
      <c r="K35" s="1831"/>
      <c r="L35" s="1831"/>
      <c r="M35" s="1831"/>
      <c r="N35" s="1832"/>
      <c r="P35" s="852"/>
      <c r="Q35" s="852"/>
    </row>
    <row r="36" spans="1:18" ht="50.25" customHeight="1" thickBot="1">
      <c r="A36" s="326"/>
      <c r="B36" s="226" t="s">
        <v>2785</v>
      </c>
      <c r="C36" s="72">
        <v>6.1</v>
      </c>
      <c r="D36" s="1830" t="s">
        <v>2786</v>
      </c>
      <c r="E36" s="1831"/>
      <c r="F36" s="1831"/>
      <c r="G36" s="1831"/>
      <c r="H36" s="1831"/>
      <c r="I36" s="1831"/>
      <c r="J36" s="1831"/>
      <c r="K36" s="1831"/>
      <c r="L36" s="1831"/>
      <c r="M36" s="1831"/>
      <c r="N36" s="1832"/>
    </row>
    <row r="37" spans="1:18" ht="75" customHeight="1" thickBot="1">
      <c r="A37" s="326" t="s">
        <v>5016</v>
      </c>
      <c r="B37" s="211" t="s">
        <v>2787</v>
      </c>
      <c r="C37" s="227" t="s">
        <v>2788</v>
      </c>
      <c r="D37" s="399" t="s">
        <v>3099</v>
      </c>
      <c r="E37" s="829"/>
      <c r="F37" s="779"/>
      <c r="G37" s="1438"/>
      <c r="H37" s="1438"/>
      <c r="I37" s="1438"/>
      <c r="J37" s="1438"/>
      <c r="K37" s="1438"/>
      <c r="L37" s="1438"/>
      <c r="M37" s="1438"/>
      <c r="N37" s="1438"/>
    </row>
    <row r="38" spans="1:18" s="44" customFormat="1" ht="45" customHeight="1" thickBot="1">
      <c r="A38" s="326" t="s">
        <v>5015</v>
      </c>
      <c r="B38" s="211" t="s">
        <v>2789</v>
      </c>
      <c r="C38" s="227" t="s">
        <v>2790</v>
      </c>
      <c r="D38" s="228" t="s">
        <v>3100</v>
      </c>
      <c r="E38" s="830"/>
      <c r="F38" s="779"/>
      <c r="G38" s="1438"/>
      <c r="H38" s="1438"/>
      <c r="I38" s="1438"/>
      <c r="J38" s="1438"/>
      <c r="K38" s="1438"/>
      <c r="L38" s="1438"/>
      <c r="M38" s="1438"/>
      <c r="N38" s="1438"/>
      <c r="P38" s="852"/>
      <c r="Q38" s="852"/>
    </row>
    <row r="39" spans="1:18" s="44" customFormat="1" ht="79.5" customHeight="1" thickBot="1">
      <c r="A39" s="326" t="s">
        <v>5014</v>
      </c>
      <c r="B39" s="211" t="s">
        <v>2791</v>
      </c>
      <c r="C39" s="227" t="s">
        <v>2792</v>
      </c>
      <c r="D39" s="400" t="s">
        <v>5910</v>
      </c>
      <c r="E39" s="830"/>
      <c r="F39" s="1437"/>
      <c r="G39" s="1438"/>
      <c r="H39" s="1438"/>
      <c r="I39" s="1438"/>
      <c r="J39" s="1438"/>
      <c r="K39" s="1438"/>
      <c r="L39" s="1438"/>
      <c r="M39" s="1438"/>
      <c r="N39" s="1438"/>
      <c r="P39" s="852"/>
      <c r="Q39" s="852"/>
    </row>
    <row r="40" spans="1:18" ht="36.75" customHeight="1" thickBot="1">
      <c r="A40" s="326" t="s">
        <v>5017</v>
      </c>
      <c r="B40" s="226"/>
      <c r="C40" s="227" t="s">
        <v>2793</v>
      </c>
      <c r="D40" s="228" t="s">
        <v>3101</v>
      </c>
      <c r="E40" s="704"/>
      <c r="F40" s="702"/>
      <c r="G40" s="1439"/>
      <c r="H40" s="1439"/>
      <c r="I40" s="1439"/>
      <c r="J40" s="1439"/>
      <c r="K40" s="1439"/>
      <c r="L40" s="1439"/>
      <c r="M40" s="1439"/>
      <c r="N40" s="1439"/>
    </row>
    <row r="41" spans="1:18" ht="54.75" customHeight="1" thickBot="1">
      <c r="A41" s="326" t="s">
        <v>5018</v>
      </c>
      <c r="B41" s="226"/>
      <c r="C41" s="227" t="s">
        <v>2794</v>
      </c>
      <c r="D41" s="401" t="s">
        <v>3102</v>
      </c>
      <c r="E41" s="704"/>
      <c r="F41" s="702"/>
      <c r="G41" s="1439"/>
      <c r="H41" s="1439"/>
      <c r="I41" s="1439"/>
      <c r="J41" s="1439"/>
      <c r="K41" s="1439"/>
      <c r="L41" s="1439"/>
      <c r="M41" s="1439"/>
      <c r="N41" s="1439"/>
    </row>
    <row r="42" spans="1:18" s="44" customFormat="1" ht="28.5" customHeight="1" thickBot="1">
      <c r="A42" s="326" t="s">
        <v>5019</v>
      </c>
      <c r="B42" s="214"/>
      <c r="C42" s="72"/>
      <c r="D42" s="1833" t="s">
        <v>2801</v>
      </c>
      <c r="E42" s="1831"/>
      <c r="F42" s="1831"/>
      <c r="G42" s="1831"/>
      <c r="H42" s="1831"/>
      <c r="I42" s="1831"/>
      <c r="J42" s="1831"/>
      <c r="K42" s="1831"/>
      <c r="L42" s="1831"/>
      <c r="M42" s="1831"/>
      <c r="N42" s="1832"/>
      <c r="P42" s="852"/>
      <c r="Q42" s="852"/>
    </row>
    <row r="43" spans="1:18" ht="126" customHeight="1" thickBot="1">
      <c r="A43" s="326" t="s">
        <v>5020</v>
      </c>
      <c r="B43" s="211" t="s">
        <v>3416</v>
      </c>
      <c r="C43" s="227">
        <v>1.4</v>
      </c>
      <c r="D43" s="228" t="s">
        <v>2802</v>
      </c>
      <c r="E43" s="830"/>
      <c r="F43" s="1437"/>
      <c r="G43" s="1437"/>
      <c r="H43" s="831"/>
      <c r="I43" s="832"/>
      <c r="J43" s="830"/>
      <c r="K43" s="1437"/>
      <c r="L43" s="1437"/>
      <c r="M43" s="1437"/>
      <c r="N43" s="1437"/>
    </row>
    <row r="44" spans="1:18" ht="36" customHeight="1" thickBot="1">
      <c r="A44" s="326" t="s">
        <v>5022</v>
      </c>
      <c r="B44" s="211"/>
      <c r="C44" s="72">
        <v>6.2</v>
      </c>
      <c r="D44" s="1834" t="s">
        <v>2795</v>
      </c>
      <c r="E44" s="1831"/>
      <c r="F44" s="1831"/>
      <c r="G44" s="1831"/>
      <c r="H44" s="1831"/>
      <c r="I44" s="1831"/>
      <c r="J44" s="1831"/>
      <c r="K44" s="1831"/>
      <c r="L44" s="1831"/>
      <c r="M44" s="1831"/>
      <c r="N44" s="1832"/>
    </row>
    <row r="45" spans="1:18" ht="58.5" customHeight="1" thickBot="1">
      <c r="A45" s="326" t="s">
        <v>5023</v>
      </c>
      <c r="B45" s="211"/>
      <c r="C45" s="227" t="s">
        <v>2796</v>
      </c>
      <c r="D45" s="399" t="s">
        <v>3103</v>
      </c>
      <c r="E45" s="830"/>
      <c r="F45" s="1437"/>
      <c r="G45" s="1438"/>
      <c r="H45" s="1438"/>
      <c r="I45" s="1438"/>
      <c r="J45" s="1438"/>
      <c r="K45" s="1438"/>
      <c r="L45" s="1438"/>
      <c r="M45" s="1438"/>
      <c r="N45" s="1438"/>
    </row>
    <row r="46" spans="1:18" ht="69.75" customHeight="1" thickBot="1">
      <c r="A46" s="326" t="s">
        <v>5915</v>
      </c>
      <c r="B46" s="211"/>
      <c r="C46" s="227" t="s">
        <v>2797</v>
      </c>
      <c r="D46" s="228" t="s">
        <v>3104</v>
      </c>
      <c r="E46" s="830"/>
      <c r="F46" s="1437"/>
      <c r="G46" s="1438"/>
      <c r="H46" s="1438"/>
      <c r="I46" s="1438"/>
      <c r="J46" s="1438"/>
      <c r="K46" s="1438"/>
      <c r="L46" s="1438"/>
      <c r="M46" s="1438"/>
      <c r="N46" s="1438"/>
    </row>
    <row r="47" spans="1:18" ht="117" customHeight="1" thickBot="1">
      <c r="A47" s="326" t="s">
        <v>5916</v>
      </c>
      <c r="B47" s="211" t="s">
        <v>2798</v>
      </c>
      <c r="C47" s="227" t="s">
        <v>2799</v>
      </c>
      <c r="D47" s="401" t="s">
        <v>3105</v>
      </c>
      <c r="E47" s="830"/>
      <c r="F47" s="1437"/>
      <c r="G47" s="1438"/>
      <c r="H47" s="1438"/>
      <c r="I47" s="1438"/>
      <c r="J47" s="1438"/>
      <c r="K47" s="1438"/>
      <c r="L47" s="1438"/>
      <c r="M47" s="1438"/>
      <c r="N47" s="1438"/>
    </row>
    <row r="48" spans="1:18" ht="213.75" customHeight="1" thickBot="1">
      <c r="A48" s="326" t="s">
        <v>5917</v>
      </c>
      <c r="B48" s="211" t="s">
        <v>3123</v>
      </c>
      <c r="C48" s="227" t="s">
        <v>2800</v>
      </c>
      <c r="D48" s="401" t="s">
        <v>3106</v>
      </c>
      <c r="E48" s="830"/>
      <c r="F48" s="1437"/>
      <c r="G48" s="1438"/>
      <c r="H48" s="1438"/>
      <c r="I48" s="1438"/>
      <c r="J48" s="1438"/>
      <c r="K48" s="1438"/>
      <c r="L48" s="1438"/>
      <c r="M48" s="1438"/>
      <c r="N48" s="1438"/>
    </row>
    <row r="49" spans="1:17" s="44" customFormat="1" ht="28.5" customHeight="1" thickBot="1">
      <c r="A49" s="326" t="s">
        <v>5024</v>
      </c>
      <c r="B49" s="214"/>
      <c r="C49" s="72"/>
      <c r="D49" s="1833" t="s">
        <v>2803</v>
      </c>
      <c r="E49" s="1831"/>
      <c r="F49" s="1831"/>
      <c r="G49" s="1831"/>
      <c r="H49" s="1831"/>
      <c r="I49" s="1831"/>
      <c r="J49" s="1831"/>
      <c r="K49" s="1831"/>
      <c r="L49" s="1831"/>
      <c r="M49" s="1831"/>
      <c r="N49" s="1832"/>
      <c r="P49" s="852"/>
      <c r="Q49" s="852"/>
    </row>
    <row r="50" spans="1:17" ht="113.25" customHeight="1" thickBot="1">
      <c r="A50" s="326" t="s">
        <v>5025</v>
      </c>
      <c r="B50" s="211" t="s">
        <v>2804</v>
      </c>
      <c r="C50" s="227"/>
      <c r="D50" s="228" t="s">
        <v>2805</v>
      </c>
      <c r="E50" s="830"/>
      <c r="F50" s="1437"/>
      <c r="G50" s="1437"/>
      <c r="H50" s="831"/>
      <c r="I50" s="832"/>
      <c r="J50" s="830"/>
      <c r="K50" s="1437"/>
      <c r="L50" s="1437"/>
      <c r="M50" s="1437"/>
      <c r="N50" s="1437"/>
    </row>
    <row r="78" spans="16:16">
      <c r="P78" s="850" t="s">
        <v>4730</v>
      </c>
    </row>
    <row r="79" spans="16:16">
      <c r="P79" s="850" t="s">
        <v>4729</v>
      </c>
    </row>
  </sheetData>
  <mergeCells count="75">
    <mergeCell ref="D36:N36"/>
    <mergeCell ref="D42:N42"/>
    <mergeCell ref="D44:N44"/>
    <mergeCell ref="D49:N49"/>
    <mergeCell ref="E34:F34"/>
    <mergeCell ref="G34:H34"/>
    <mergeCell ref="I34:J34"/>
    <mergeCell ref="K34:L34"/>
    <mergeCell ref="M34:N34"/>
    <mergeCell ref="D35:N35"/>
    <mergeCell ref="G31:I31"/>
    <mergeCell ref="K31:N31"/>
    <mergeCell ref="B32:B33"/>
    <mergeCell ref="D32:H32"/>
    <mergeCell ref="K32:N32"/>
    <mergeCell ref="D33:H33"/>
    <mergeCell ref="K33:N33"/>
    <mergeCell ref="B6:B31"/>
    <mergeCell ref="D6:F6"/>
    <mergeCell ref="G6:I6"/>
    <mergeCell ref="K6:N6"/>
    <mergeCell ref="G7:I7"/>
    <mergeCell ref="K7:N7"/>
    <mergeCell ref="G8:I8"/>
    <mergeCell ref="K8:N8"/>
    <mergeCell ref="G9:I9"/>
    <mergeCell ref="G28:I28"/>
    <mergeCell ref="K28:N28"/>
    <mergeCell ref="G29:I29"/>
    <mergeCell ref="K29:N29"/>
    <mergeCell ref="G30:I30"/>
    <mergeCell ref="K30:N30"/>
    <mergeCell ref="G25:I25"/>
    <mergeCell ref="K25:N25"/>
    <mergeCell ref="G26:I26"/>
    <mergeCell ref="K26:N26"/>
    <mergeCell ref="G27:I27"/>
    <mergeCell ref="K27:N27"/>
    <mergeCell ref="G22:I22"/>
    <mergeCell ref="K22:N22"/>
    <mergeCell ref="G23:I23"/>
    <mergeCell ref="K23:N23"/>
    <mergeCell ref="G24:I24"/>
    <mergeCell ref="K24:N24"/>
    <mergeCell ref="G19:I19"/>
    <mergeCell ref="K19:N19"/>
    <mergeCell ref="G20:I20"/>
    <mergeCell ref="K20:N20"/>
    <mergeCell ref="G21:I21"/>
    <mergeCell ref="K21:N21"/>
    <mergeCell ref="G16:I16"/>
    <mergeCell ref="K16:N16"/>
    <mergeCell ref="G17:I17"/>
    <mergeCell ref="K17:N17"/>
    <mergeCell ref="G18:I18"/>
    <mergeCell ref="K18:N18"/>
    <mergeCell ref="G13:I13"/>
    <mergeCell ref="K13:N13"/>
    <mergeCell ref="G14:I14"/>
    <mergeCell ref="K14:N14"/>
    <mergeCell ref="G15:I15"/>
    <mergeCell ref="K15:N15"/>
    <mergeCell ref="G10:I10"/>
    <mergeCell ref="K10:N10"/>
    <mergeCell ref="G11:I11"/>
    <mergeCell ref="K11:N11"/>
    <mergeCell ref="G12:I12"/>
    <mergeCell ref="K12:N12"/>
    <mergeCell ref="K9:N9"/>
    <mergeCell ref="D3:N3"/>
    <mergeCell ref="B4:B5"/>
    <mergeCell ref="D4:H4"/>
    <mergeCell ref="K4:N4"/>
    <mergeCell ref="D5:H5"/>
    <mergeCell ref="K5:N5"/>
  </mergeCells>
  <conditionalFormatting sqref="K4:N5">
    <cfRule type="cellIs" dxfId="3" priority="2" operator="equal">
      <formula>"STOP HERE IF BOTH CELLS NO"</formula>
    </cfRule>
  </conditionalFormatting>
  <conditionalFormatting sqref="K32:N33">
    <cfRule type="cellIs" dxfId="2" priority="1" operator="equal">
      <formula>"STOP HERE IF BOTH CELLS NO"</formula>
    </cfRule>
  </conditionalFormatting>
  <dataValidations count="1">
    <dataValidation type="list" allowBlank="1" showInputMessage="1" showErrorMessage="1" sqref="J4:J5 J32:J33">
      <formula1>$P$78:$P$79</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55"/>
  </sheetPr>
  <dimension ref="A1:Q129"/>
  <sheetViews>
    <sheetView zoomScaleNormal="100" workbookViewId="0"/>
  </sheetViews>
  <sheetFormatPr defaultRowHeight="12.75"/>
  <cols>
    <col min="1" max="1" width="10.28515625" style="330" customWidth="1"/>
    <col min="2" max="2" width="19.7109375" style="10" customWidth="1"/>
    <col min="3" max="3" width="6.7109375" style="10" customWidth="1"/>
    <col min="4" max="4" width="23.85546875" style="10" customWidth="1"/>
    <col min="5" max="5" width="4.28515625" customWidth="1"/>
    <col min="6" max="6" width="19.42578125" customWidth="1"/>
    <col min="7" max="7" width="4.7109375" customWidth="1"/>
    <col min="8" max="8" width="18.140625" customWidth="1"/>
    <col min="9" max="9" width="5.5703125" customWidth="1"/>
    <col min="10" max="10" width="16.7109375" customWidth="1"/>
    <col min="11" max="11" width="4.28515625" customWidth="1"/>
    <col min="12" max="12" width="18.28515625" customWidth="1"/>
    <col min="13" max="13" width="4.5703125" customWidth="1"/>
    <col min="14" max="14" width="18.28515625" customWidth="1"/>
  </cols>
  <sheetData>
    <row r="1" spans="1:17" ht="19.5" customHeight="1">
      <c r="A1" s="238"/>
      <c r="B1" s="63"/>
      <c r="C1" s="72"/>
      <c r="D1" s="1836" t="s">
        <v>2806</v>
      </c>
      <c r="E1" s="1837"/>
      <c r="F1" s="1837"/>
      <c r="G1" s="1837"/>
      <c r="H1" s="1837"/>
      <c r="I1" s="1837"/>
      <c r="J1" s="1837"/>
      <c r="K1" s="1837"/>
      <c r="L1" s="1837"/>
      <c r="M1" s="1837"/>
      <c r="N1" s="1837"/>
      <c r="P1" s="212"/>
      <c r="Q1" s="213"/>
    </row>
    <row r="2" spans="1:17" ht="39">
      <c r="A2" s="326" t="s">
        <v>5371</v>
      </c>
      <c r="B2" s="63" t="s">
        <v>70</v>
      </c>
      <c r="C2" s="72" t="s">
        <v>2807</v>
      </c>
      <c r="D2" s="8" t="s">
        <v>71</v>
      </c>
      <c r="E2" s="1792" t="s">
        <v>399</v>
      </c>
      <c r="F2" s="1793"/>
      <c r="G2" s="1792" t="s">
        <v>1249</v>
      </c>
      <c r="H2" s="1792"/>
      <c r="I2" s="1792" t="s">
        <v>1250</v>
      </c>
      <c r="J2" s="1792"/>
      <c r="K2" s="1792" t="s">
        <v>1251</v>
      </c>
      <c r="L2" s="1792"/>
      <c r="M2" s="1792" t="s">
        <v>1252</v>
      </c>
      <c r="N2" s="1838"/>
      <c r="P2" s="212"/>
      <c r="Q2" s="213"/>
    </row>
    <row r="3" spans="1:17" ht="27.75" customHeight="1">
      <c r="A3" s="238"/>
      <c r="B3" s="211"/>
      <c r="C3" s="72"/>
      <c r="D3" s="1839" t="s">
        <v>3107</v>
      </c>
      <c r="E3" s="1840"/>
      <c r="F3" s="1840"/>
      <c r="G3" s="1840"/>
      <c r="H3" s="1840"/>
      <c r="I3" s="1840"/>
      <c r="J3" s="1840"/>
      <c r="K3" s="1840"/>
      <c r="L3" s="1840"/>
      <c r="M3" s="1840"/>
      <c r="N3" s="1841"/>
    </row>
    <row r="4" spans="1:17" ht="27.75" customHeight="1" thickBot="1">
      <c r="A4" s="238" t="s">
        <v>5013</v>
      </c>
      <c r="B4" s="211"/>
      <c r="C4" s="72"/>
      <c r="D4" s="1842" t="s">
        <v>3108</v>
      </c>
      <c r="E4" s="1840"/>
      <c r="F4" s="1840"/>
      <c r="G4" s="1840"/>
      <c r="H4" s="1840"/>
      <c r="I4" s="1840"/>
      <c r="J4" s="1840"/>
      <c r="K4" s="1840"/>
      <c r="L4" s="1840"/>
      <c r="M4" s="1840"/>
      <c r="N4" s="1841"/>
    </row>
    <row r="5" spans="1:17" ht="180.75" thickBot="1">
      <c r="A5" s="238" t="s">
        <v>5026</v>
      </c>
      <c r="B5" s="211" t="s">
        <v>5871</v>
      </c>
      <c r="C5" s="227">
        <v>1.1000000000000001</v>
      </c>
      <c r="D5" s="1372" t="s">
        <v>5876</v>
      </c>
      <c r="E5" s="1373"/>
      <c r="F5" s="1374"/>
      <c r="G5" s="1374"/>
      <c r="H5" s="831"/>
      <c r="I5" s="832"/>
      <c r="J5" s="1373"/>
      <c r="K5" s="1374"/>
      <c r="L5" s="1374"/>
      <c r="M5" s="1374"/>
      <c r="N5" s="1374"/>
    </row>
    <row r="6" spans="1:17" ht="100.5" customHeight="1" thickBot="1">
      <c r="A6" s="238" t="s">
        <v>5027</v>
      </c>
      <c r="B6" s="211" t="s">
        <v>3122</v>
      </c>
      <c r="C6" s="227">
        <v>1.2</v>
      </c>
      <c r="D6" s="1372" t="s">
        <v>2808</v>
      </c>
      <c r="E6" s="1373"/>
      <c r="F6" s="1374"/>
      <c r="G6" s="1374"/>
      <c r="H6" s="831"/>
      <c r="I6" s="832"/>
      <c r="J6" s="1373"/>
      <c r="K6" s="1374"/>
      <c r="L6" s="1374"/>
      <c r="M6" s="1374"/>
      <c r="N6" s="1374"/>
    </row>
    <row r="7" spans="1:17" ht="174" customHeight="1" thickBot="1">
      <c r="A7" s="238" t="s">
        <v>5028</v>
      </c>
      <c r="B7" s="211" t="s">
        <v>2809</v>
      </c>
      <c r="C7" s="72">
        <v>1.3</v>
      </c>
      <c r="D7" s="90" t="s">
        <v>2810</v>
      </c>
      <c r="E7" s="1374"/>
      <c r="F7" s="1374"/>
      <c r="G7" s="1374"/>
      <c r="H7" s="831"/>
      <c r="I7" s="832"/>
      <c r="J7" s="1373"/>
      <c r="K7" s="1374"/>
      <c r="L7" s="1374"/>
      <c r="M7" s="1374"/>
      <c r="N7" s="1374"/>
    </row>
    <row r="8" spans="1:17" ht="126" customHeight="1" thickBot="1">
      <c r="A8" s="238" t="s">
        <v>5029</v>
      </c>
      <c r="B8" s="211" t="s">
        <v>3417</v>
      </c>
      <c r="C8" s="227">
        <v>1.4</v>
      </c>
      <c r="D8" s="1372" t="s">
        <v>2802</v>
      </c>
      <c r="E8" s="1373"/>
      <c r="F8" s="1374" t="s">
        <v>2811</v>
      </c>
      <c r="G8" s="1374"/>
      <c r="H8" s="831"/>
      <c r="I8" s="832"/>
      <c r="J8" s="1373"/>
      <c r="K8" s="1374"/>
      <c r="L8" s="1374"/>
      <c r="M8" s="1374"/>
      <c r="N8" s="1374"/>
    </row>
    <row r="9" spans="1:17" ht="131.25" customHeight="1">
      <c r="A9" s="238" t="s">
        <v>5030</v>
      </c>
      <c r="B9" s="211" t="s">
        <v>2812</v>
      </c>
      <c r="C9" s="72">
        <v>1.5</v>
      </c>
      <c r="D9" s="1375" t="s">
        <v>2813</v>
      </c>
      <c r="E9" s="1374"/>
      <c r="F9" s="1374"/>
      <c r="G9" s="1376"/>
      <c r="H9" s="1376"/>
      <c r="I9" s="1376"/>
      <c r="J9" s="1374"/>
      <c r="K9" s="1374"/>
      <c r="L9" s="1374"/>
      <c r="M9" s="1374"/>
      <c r="N9" s="1374"/>
    </row>
    <row r="10" spans="1:17" ht="114.75">
      <c r="A10" s="238" t="s">
        <v>5031</v>
      </c>
      <c r="B10" s="211" t="s">
        <v>2814</v>
      </c>
      <c r="C10" s="72">
        <v>1.6</v>
      </c>
      <c r="D10" s="1377" t="s">
        <v>3119</v>
      </c>
      <c r="E10" s="1374"/>
      <c r="F10" s="1374"/>
      <c r="G10" s="1374"/>
      <c r="H10" s="1374"/>
      <c r="I10" s="1374"/>
      <c r="J10" s="1374"/>
      <c r="K10" s="1374"/>
      <c r="L10" s="1374"/>
      <c r="M10" s="1374"/>
      <c r="N10" s="1374"/>
    </row>
    <row r="11" spans="1:17" ht="90">
      <c r="A11" s="238" t="s">
        <v>5032</v>
      </c>
      <c r="B11" s="211" t="s">
        <v>2815</v>
      </c>
      <c r="C11" s="72">
        <v>1.7</v>
      </c>
      <c r="D11" s="1377" t="s">
        <v>2816</v>
      </c>
      <c r="E11" s="1374"/>
      <c r="F11" s="1374"/>
      <c r="G11" s="1374"/>
      <c r="H11" s="1374"/>
      <c r="I11" s="1374"/>
      <c r="J11" s="1374"/>
      <c r="K11" s="1374"/>
      <c r="L11" s="1374"/>
      <c r="M11" s="1374"/>
      <c r="N11" s="1374"/>
    </row>
    <row r="12" spans="1:17" ht="51.75" thickBot="1">
      <c r="A12" s="238" t="s">
        <v>5033</v>
      </c>
      <c r="B12" s="211"/>
      <c r="C12" s="72">
        <v>1.8</v>
      </c>
      <c r="D12" s="89" t="s">
        <v>3109</v>
      </c>
      <c r="E12" s="655"/>
      <c r="F12" s="655"/>
      <c r="G12" s="655"/>
      <c r="H12" s="655"/>
      <c r="I12" s="655"/>
      <c r="J12" s="655"/>
      <c r="K12" s="655"/>
      <c r="L12" s="655"/>
      <c r="M12" s="655"/>
      <c r="N12" s="655"/>
    </row>
    <row r="13" spans="1:17" ht="141" thickBot="1">
      <c r="A13" s="238" t="s">
        <v>5034</v>
      </c>
      <c r="B13" s="211" t="s">
        <v>2817</v>
      </c>
      <c r="C13" s="227">
        <v>1.9</v>
      </c>
      <c r="D13" s="1372" t="s">
        <v>3418</v>
      </c>
      <c r="E13" s="1373"/>
      <c r="F13" s="1374"/>
      <c r="G13" s="655"/>
      <c r="H13" s="655"/>
      <c r="I13" s="655"/>
      <c r="J13" s="655"/>
      <c r="K13" s="655"/>
      <c r="L13" s="655"/>
      <c r="M13" s="655"/>
      <c r="N13" s="655"/>
    </row>
    <row r="14" spans="1:17" ht="90" thickBot="1">
      <c r="A14" s="238" t="s">
        <v>5035</v>
      </c>
      <c r="B14" s="225"/>
      <c r="C14" s="227">
        <v>1.1000000000000001</v>
      </c>
      <c r="D14" s="1372" t="s">
        <v>3110</v>
      </c>
      <c r="E14" s="1373"/>
      <c r="F14" s="1374"/>
      <c r="G14" s="1374"/>
      <c r="H14" s="1374"/>
      <c r="I14" s="1374"/>
      <c r="J14" s="1374"/>
      <c r="K14" s="1374"/>
      <c r="L14" s="1374"/>
      <c r="M14" s="1374"/>
      <c r="N14" s="1374"/>
    </row>
    <row r="15" spans="1:17">
      <c r="A15" s="238"/>
      <c r="B15" s="211"/>
      <c r="C15" s="72"/>
      <c r="D15" s="1843" t="s">
        <v>2818</v>
      </c>
      <c r="E15" s="1844"/>
      <c r="F15" s="1844"/>
      <c r="G15" s="1844"/>
      <c r="H15" s="1844"/>
      <c r="I15" s="1844"/>
      <c r="J15" s="1844"/>
      <c r="K15" s="1844"/>
      <c r="L15" s="1844"/>
      <c r="M15" s="1844"/>
      <c r="N15" s="1845"/>
    </row>
    <row r="16" spans="1:17" ht="17.25" customHeight="1">
      <c r="A16" s="326" t="s">
        <v>5036</v>
      </c>
      <c r="B16" s="211"/>
      <c r="C16" s="72">
        <v>2.1</v>
      </c>
      <c r="D16" s="1846" t="s">
        <v>3111</v>
      </c>
      <c r="E16" s="1847"/>
      <c r="F16" s="1847"/>
      <c r="G16" s="1847"/>
      <c r="H16" s="1847"/>
      <c r="I16" s="1847"/>
      <c r="J16" s="1847"/>
      <c r="K16" s="1847"/>
      <c r="L16" s="1847"/>
      <c r="M16" s="1847"/>
      <c r="N16" s="1848"/>
    </row>
    <row r="17" spans="1:14" ht="63.75" customHeight="1">
      <c r="A17" s="326" t="s">
        <v>5037</v>
      </c>
      <c r="B17" s="211"/>
      <c r="C17" s="72" t="s">
        <v>2819</v>
      </c>
      <c r="D17" s="1377" t="s">
        <v>2820</v>
      </c>
      <c r="E17" s="1374"/>
      <c r="F17" s="1374"/>
      <c r="G17" s="655"/>
      <c r="H17" s="655"/>
      <c r="I17" s="655"/>
      <c r="J17" s="655"/>
      <c r="K17" s="655"/>
      <c r="L17" s="655"/>
      <c r="M17" s="655"/>
      <c r="N17" s="655"/>
    </row>
    <row r="18" spans="1:14" ht="25.5">
      <c r="A18" s="326" t="s">
        <v>5038</v>
      </c>
      <c r="B18" s="225"/>
      <c r="C18" s="72" t="s">
        <v>2821</v>
      </c>
      <c r="D18" s="1377" t="s">
        <v>2822</v>
      </c>
      <c r="E18" s="1374"/>
      <c r="F18" s="1374"/>
      <c r="G18" s="655"/>
      <c r="H18" s="655"/>
      <c r="I18" s="655"/>
      <c r="J18" s="655"/>
      <c r="K18" s="655"/>
      <c r="L18" s="655"/>
      <c r="M18" s="655"/>
      <c r="N18" s="655"/>
    </row>
    <row r="19" spans="1:14" ht="38.25">
      <c r="A19" s="326" t="s">
        <v>5039</v>
      </c>
      <c r="B19" s="225"/>
      <c r="C19" s="72" t="s">
        <v>2823</v>
      </c>
      <c r="D19" s="1377" t="s">
        <v>2824</v>
      </c>
      <c r="E19" s="1374"/>
      <c r="F19" s="1374"/>
      <c r="G19" s="655"/>
      <c r="H19" s="655"/>
      <c r="I19" s="655"/>
      <c r="J19" s="655"/>
      <c r="K19" s="655"/>
      <c r="L19" s="655"/>
      <c r="M19" s="655"/>
      <c r="N19" s="655"/>
    </row>
    <row r="20" spans="1:14" ht="114.75">
      <c r="A20" s="326" t="s">
        <v>5040</v>
      </c>
      <c r="B20" s="225" t="s">
        <v>2825</v>
      </c>
      <c r="C20" s="72" t="s">
        <v>2826</v>
      </c>
      <c r="D20" s="1377" t="s">
        <v>2827</v>
      </c>
      <c r="E20" s="1374"/>
      <c r="F20" s="1374"/>
      <c r="G20" s="655"/>
      <c r="H20" s="655"/>
      <c r="I20" s="655"/>
      <c r="J20" s="655"/>
      <c r="K20" s="655"/>
      <c r="L20" s="655"/>
      <c r="M20" s="655"/>
      <c r="N20" s="655"/>
    </row>
    <row r="21" spans="1:14" ht="24.75" customHeight="1">
      <c r="A21" s="326" t="s">
        <v>5041</v>
      </c>
      <c r="B21" s="211"/>
      <c r="C21" s="72" t="s">
        <v>2828</v>
      </c>
      <c r="D21" s="1377" t="s">
        <v>2829</v>
      </c>
      <c r="E21" s="1374"/>
      <c r="F21" s="1374"/>
      <c r="G21" s="655"/>
      <c r="H21" s="655"/>
      <c r="I21" s="655"/>
      <c r="J21" s="655"/>
      <c r="K21" s="655"/>
      <c r="L21" s="655"/>
      <c r="M21" s="655"/>
      <c r="N21" s="655"/>
    </row>
    <row r="22" spans="1:14" ht="25.5">
      <c r="A22" s="326" t="s">
        <v>5042</v>
      </c>
      <c r="B22" s="225"/>
      <c r="C22" s="72" t="s">
        <v>2830</v>
      </c>
      <c r="D22" s="1377" t="s">
        <v>2831</v>
      </c>
      <c r="E22" s="1374"/>
      <c r="F22" s="1374"/>
      <c r="G22" s="655"/>
      <c r="H22" s="655"/>
      <c r="I22" s="655"/>
      <c r="J22" s="655"/>
      <c r="K22" s="655"/>
      <c r="L22" s="655"/>
      <c r="M22" s="655"/>
      <c r="N22" s="655"/>
    </row>
    <row r="23" spans="1:14" ht="51">
      <c r="A23" s="326" t="s">
        <v>5043</v>
      </c>
      <c r="B23" s="225"/>
      <c r="C23" s="72" t="s">
        <v>2832</v>
      </c>
      <c r="D23" s="1377" t="s">
        <v>2833</v>
      </c>
      <c r="E23" s="1374"/>
      <c r="F23" s="1374"/>
      <c r="G23" s="655"/>
      <c r="H23" s="655"/>
      <c r="I23" s="655"/>
      <c r="J23" s="655"/>
      <c r="K23" s="655"/>
      <c r="L23" s="655"/>
      <c r="M23" s="655"/>
      <c r="N23" s="655"/>
    </row>
    <row r="24" spans="1:14" ht="38.25">
      <c r="A24" s="326" t="s">
        <v>5044</v>
      </c>
      <c r="B24" s="225"/>
      <c r="C24" s="72" t="s">
        <v>2834</v>
      </c>
      <c r="D24" s="1378" t="s">
        <v>5211</v>
      </c>
      <c r="E24" s="1373"/>
      <c r="F24" s="1374"/>
      <c r="G24" s="655"/>
      <c r="H24" s="655"/>
      <c r="I24" s="655"/>
      <c r="J24" s="655"/>
      <c r="K24" s="655"/>
      <c r="L24" s="655"/>
      <c r="M24" s="655"/>
      <c r="N24" s="655"/>
    </row>
    <row r="25" spans="1:14" ht="39" thickBot="1">
      <c r="A25" s="326" t="s">
        <v>5045</v>
      </c>
      <c r="B25" s="225"/>
      <c r="C25" s="72" t="s">
        <v>2835</v>
      </c>
      <c r="D25" s="1379" t="s">
        <v>5212</v>
      </c>
      <c r="E25" s="1373"/>
      <c r="F25" s="1374"/>
      <c r="G25" s="655"/>
      <c r="H25" s="655"/>
      <c r="I25" s="655"/>
      <c r="J25" s="655"/>
      <c r="K25" s="655"/>
      <c r="L25" s="655"/>
      <c r="M25" s="655"/>
      <c r="N25" s="655"/>
    </row>
    <row r="26" spans="1:14" ht="256.5" customHeight="1" thickBot="1">
      <c r="A26" s="326" t="s">
        <v>5020</v>
      </c>
      <c r="B26" s="225" t="s">
        <v>3419</v>
      </c>
      <c r="C26" s="227" t="s">
        <v>2836</v>
      </c>
      <c r="D26" s="1372" t="s">
        <v>2837</v>
      </c>
      <c r="E26" s="1373"/>
      <c r="F26" s="1374"/>
      <c r="G26" s="655"/>
      <c r="H26" s="655"/>
      <c r="I26" s="655"/>
      <c r="J26" s="655"/>
      <c r="K26" s="655"/>
      <c r="L26" s="655"/>
      <c r="M26" s="655"/>
      <c r="N26" s="655"/>
    </row>
    <row r="27" spans="1:14" ht="171.75" customHeight="1" thickBot="1">
      <c r="A27" s="326" t="s">
        <v>5021</v>
      </c>
      <c r="B27" s="225" t="s">
        <v>2838</v>
      </c>
      <c r="C27" s="227" t="s">
        <v>2839</v>
      </c>
      <c r="D27" s="1372" t="s">
        <v>2840</v>
      </c>
      <c r="E27" s="1373"/>
      <c r="F27" s="1374"/>
      <c r="G27" s="655"/>
      <c r="H27" s="655"/>
      <c r="I27" s="655"/>
      <c r="J27" s="655"/>
      <c r="K27" s="655"/>
      <c r="L27" s="655"/>
      <c r="M27" s="655"/>
      <c r="N27" s="655"/>
    </row>
    <row r="28" spans="1:14" ht="237.75" customHeight="1" thickBot="1">
      <c r="A28" s="326" t="s">
        <v>5022</v>
      </c>
      <c r="B28" s="225" t="s">
        <v>3420</v>
      </c>
      <c r="C28" s="227">
        <v>2.2999999999999998</v>
      </c>
      <c r="D28" s="1372" t="s">
        <v>2841</v>
      </c>
      <c r="E28" s="1373"/>
      <c r="F28" s="1374"/>
      <c r="G28" s="655"/>
      <c r="H28" s="655"/>
      <c r="I28" s="655"/>
      <c r="J28" s="655"/>
      <c r="K28" s="655"/>
      <c r="L28" s="655"/>
      <c r="M28" s="655"/>
      <c r="N28" s="655"/>
    </row>
    <row r="29" spans="1:14" ht="121.5" customHeight="1">
      <c r="A29" s="326" t="s">
        <v>5046</v>
      </c>
      <c r="B29" s="225"/>
      <c r="C29" s="72">
        <v>2.4</v>
      </c>
      <c r="D29" s="1375" t="s">
        <v>2842</v>
      </c>
      <c r="E29" s="1374"/>
      <c r="F29" s="1374"/>
      <c r="G29" s="655"/>
      <c r="H29" s="655"/>
      <c r="I29" s="655"/>
      <c r="J29" s="655"/>
      <c r="K29" s="655"/>
      <c r="L29" s="655"/>
      <c r="M29" s="655"/>
      <c r="N29" s="655"/>
    </row>
    <row r="30" spans="1:14">
      <c r="A30" s="326"/>
      <c r="B30" s="211"/>
      <c r="C30" s="72">
        <v>2.5</v>
      </c>
      <c r="D30" s="1846" t="s">
        <v>2843</v>
      </c>
      <c r="E30" s="1847"/>
      <c r="F30" s="1847"/>
      <c r="G30" s="1847"/>
      <c r="H30" s="1847"/>
      <c r="I30" s="1847"/>
      <c r="J30" s="1847"/>
      <c r="K30" s="1847"/>
      <c r="L30" s="1847"/>
      <c r="M30" s="1847"/>
      <c r="N30" s="1848"/>
    </row>
    <row r="31" spans="1:14" ht="127.5">
      <c r="A31" s="326" t="s">
        <v>5047</v>
      </c>
      <c r="B31" s="225"/>
      <c r="C31" s="72">
        <v>2.5</v>
      </c>
      <c r="D31" s="1377" t="s">
        <v>2844</v>
      </c>
      <c r="E31" s="1374"/>
      <c r="F31" s="1374"/>
      <c r="G31" s="655"/>
      <c r="H31" s="655"/>
      <c r="I31" s="655"/>
      <c r="J31" s="655"/>
      <c r="K31" s="655"/>
      <c r="L31" s="655"/>
      <c r="M31" s="655"/>
      <c r="N31" s="655"/>
    </row>
    <row r="32" spans="1:14" ht="165.75">
      <c r="A32" s="326" t="s">
        <v>5048</v>
      </c>
      <c r="B32" s="225"/>
      <c r="C32" s="72" t="s">
        <v>2845</v>
      </c>
      <c r="D32" s="1377" t="s">
        <v>2846</v>
      </c>
      <c r="E32" s="1374"/>
      <c r="F32" s="1374"/>
      <c r="G32" s="655"/>
      <c r="H32" s="655"/>
      <c r="I32" s="655"/>
      <c r="J32" s="655"/>
      <c r="K32" s="655"/>
      <c r="L32" s="655"/>
      <c r="M32" s="655"/>
      <c r="N32" s="655"/>
    </row>
    <row r="33" spans="1:14" ht="140.25">
      <c r="A33" s="326" t="s">
        <v>5049</v>
      </c>
      <c r="B33" s="225"/>
      <c r="C33" s="72" t="s">
        <v>2847</v>
      </c>
      <c r="D33" s="1377" t="s">
        <v>2848</v>
      </c>
      <c r="E33" s="1374"/>
      <c r="F33" s="1374"/>
      <c r="G33" s="655"/>
      <c r="H33" s="655"/>
      <c r="I33" s="655"/>
      <c r="J33" s="655"/>
      <c r="K33" s="655"/>
      <c r="L33" s="655"/>
      <c r="M33" s="655"/>
      <c r="N33" s="655"/>
    </row>
    <row r="34" spans="1:14" ht="153">
      <c r="A34" s="326" t="s">
        <v>5050</v>
      </c>
      <c r="B34" s="225" t="s">
        <v>3421</v>
      </c>
      <c r="C34" s="72" t="s">
        <v>2849</v>
      </c>
      <c r="D34" s="1377" t="s">
        <v>2850</v>
      </c>
      <c r="E34" s="1374"/>
      <c r="F34" s="1374"/>
      <c r="G34" s="655"/>
      <c r="H34" s="655"/>
      <c r="I34" s="655"/>
      <c r="J34" s="655"/>
      <c r="K34" s="655"/>
      <c r="L34" s="655"/>
      <c r="M34" s="655"/>
      <c r="N34" s="655"/>
    </row>
    <row r="35" spans="1:14" ht="69.75" customHeight="1">
      <c r="A35" s="326" t="s">
        <v>5051</v>
      </c>
      <c r="B35" s="225"/>
      <c r="C35" s="72" t="s">
        <v>2851</v>
      </c>
      <c r="D35" s="1377" t="s">
        <v>2852</v>
      </c>
      <c r="E35" s="1374"/>
      <c r="F35" s="1374"/>
      <c r="G35" s="655"/>
      <c r="H35" s="655"/>
      <c r="I35" s="655"/>
      <c r="J35" s="655"/>
      <c r="K35" s="655"/>
      <c r="L35" s="655"/>
      <c r="M35" s="655"/>
      <c r="N35" s="655"/>
    </row>
    <row r="36" spans="1:14" ht="128.25" customHeight="1">
      <c r="A36" s="326" t="s">
        <v>5052</v>
      </c>
      <c r="B36" s="225" t="s">
        <v>3413</v>
      </c>
      <c r="C36" s="72" t="s">
        <v>2853</v>
      </c>
      <c r="D36" s="1377" t="s">
        <v>2854</v>
      </c>
      <c r="E36" s="1374"/>
      <c r="F36" s="1374"/>
      <c r="G36" s="655"/>
      <c r="H36" s="655"/>
      <c r="I36" s="655"/>
      <c r="J36" s="655"/>
      <c r="K36" s="655"/>
      <c r="L36" s="655"/>
      <c r="M36" s="655"/>
      <c r="N36" s="655"/>
    </row>
    <row r="37" spans="1:14" ht="95.25" customHeight="1">
      <c r="A37" s="326" t="s">
        <v>5053</v>
      </c>
      <c r="B37" s="225"/>
      <c r="C37" s="72" t="s">
        <v>2855</v>
      </c>
      <c r="D37" s="1377" t="s">
        <v>2856</v>
      </c>
      <c r="E37" s="1374"/>
      <c r="F37" s="1374"/>
      <c r="G37" s="655"/>
      <c r="H37" s="655"/>
      <c r="I37" s="655"/>
      <c r="J37" s="655"/>
      <c r="K37" s="655"/>
      <c r="L37" s="655"/>
      <c r="M37" s="655"/>
      <c r="N37" s="655"/>
    </row>
    <row r="38" spans="1:14">
      <c r="A38" s="326"/>
      <c r="B38" s="211"/>
      <c r="C38" s="72"/>
      <c r="D38" s="1846" t="s">
        <v>2857</v>
      </c>
      <c r="E38" s="1847"/>
      <c r="F38" s="1847"/>
      <c r="G38" s="1847"/>
      <c r="H38" s="1847"/>
      <c r="I38" s="1847"/>
      <c r="J38" s="1847"/>
      <c r="K38" s="1847"/>
      <c r="L38" s="1847"/>
      <c r="M38" s="1847"/>
      <c r="N38" s="1848"/>
    </row>
    <row r="39" spans="1:14" ht="114.75">
      <c r="A39" s="326" t="s">
        <v>5054</v>
      </c>
      <c r="B39" s="211" t="s">
        <v>2858</v>
      </c>
      <c r="C39" s="72">
        <v>2.6</v>
      </c>
      <c r="D39" s="1377" t="s">
        <v>2859</v>
      </c>
      <c r="E39" s="655"/>
      <c r="F39" s="655"/>
      <c r="G39" s="655"/>
      <c r="H39" s="655"/>
      <c r="I39" s="655"/>
      <c r="J39" s="655"/>
      <c r="K39" s="655"/>
      <c r="L39" s="655"/>
      <c r="M39" s="655"/>
      <c r="N39" s="655"/>
    </row>
    <row r="40" spans="1:14" ht="16.5" thickBot="1">
      <c r="A40" s="326"/>
      <c r="B40" s="211"/>
      <c r="C40" s="72">
        <v>3</v>
      </c>
      <c r="D40" s="1849" t="s">
        <v>2860</v>
      </c>
      <c r="E40" s="1850"/>
      <c r="F40" s="1850"/>
      <c r="G40" s="1850"/>
      <c r="H40" s="1850"/>
      <c r="I40" s="1850"/>
      <c r="J40" s="1850"/>
      <c r="K40" s="1850"/>
      <c r="L40" s="1850"/>
      <c r="M40" s="1850"/>
      <c r="N40" s="1851"/>
    </row>
    <row r="41" spans="1:14" ht="141.75" customHeight="1" thickBot="1">
      <c r="A41" s="326" t="s">
        <v>5055</v>
      </c>
      <c r="B41" s="211" t="s">
        <v>5720</v>
      </c>
      <c r="C41" s="227">
        <v>3.1</v>
      </c>
      <c r="D41" s="1372" t="s">
        <v>5719</v>
      </c>
      <c r="E41" s="1373"/>
      <c r="F41" s="1374"/>
      <c r="G41" s="655"/>
      <c r="H41" s="655"/>
      <c r="I41" s="655"/>
      <c r="J41" s="655"/>
      <c r="K41" s="655"/>
      <c r="L41" s="655"/>
      <c r="M41" s="655"/>
      <c r="N41" s="655"/>
    </row>
    <row r="42" spans="1:14" ht="124.5" thickBot="1">
      <c r="A42" s="326" t="s">
        <v>5056</v>
      </c>
      <c r="B42" s="211" t="s">
        <v>3115</v>
      </c>
      <c r="C42" s="227">
        <v>3.2</v>
      </c>
      <c r="D42" s="1372" t="s">
        <v>2861</v>
      </c>
      <c r="E42" s="1380"/>
      <c r="F42" s="1374"/>
      <c r="G42" s="655"/>
      <c r="H42" s="655"/>
      <c r="I42" s="655"/>
      <c r="J42" s="655"/>
      <c r="K42" s="655"/>
      <c r="L42" s="655"/>
      <c r="M42" s="655"/>
      <c r="N42" s="655"/>
    </row>
    <row r="43" spans="1:14" ht="249" customHeight="1" thickBot="1">
      <c r="A43" s="326" t="s">
        <v>5057</v>
      </c>
      <c r="B43" s="211" t="s">
        <v>5878</v>
      </c>
      <c r="C43" s="227">
        <v>3.3</v>
      </c>
      <c r="D43" s="1372" t="s">
        <v>5877</v>
      </c>
      <c r="E43" s="1373"/>
      <c r="F43" s="655"/>
      <c r="G43" s="655"/>
      <c r="H43" s="655"/>
      <c r="I43" s="655"/>
      <c r="J43" s="655"/>
      <c r="K43" s="655"/>
      <c r="L43" s="655"/>
      <c r="M43" s="655"/>
      <c r="N43" s="655"/>
    </row>
    <row r="44" spans="1:14" ht="113.25" thickBot="1">
      <c r="A44" s="326" t="s">
        <v>5058</v>
      </c>
      <c r="B44" s="211" t="s">
        <v>2862</v>
      </c>
      <c r="C44" s="227">
        <v>3.4</v>
      </c>
      <c r="D44" s="1372" t="s">
        <v>2863</v>
      </c>
      <c r="E44" s="1373"/>
      <c r="F44" s="1374"/>
      <c r="G44" s="655"/>
      <c r="H44" s="655"/>
      <c r="I44" s="655"/>
      <c r="J44" s="655"/>
      <c r="K44" s="655"/>
      <c r="L44" s="655"/>
      <c r="M44" s="655"/>
      <c r="N44" s="655"/>
    </row>
    <row r="45" spans="1:14" ht="159" customHeight="1" thickBot="1">
      <c r="A45" s="326" t="s">
        <v>5059</v>
      </c>
      <c r="B45" s="211" t="s">
        <v>3116</v>
      </c>
      <c r="C45" s="227">
        <v>3.5</v>
      </c>
      <c r="D45" s="1372" t="s">
        <v>2864</v>
      </c>
      <c r="E45" s="1373"/>
      <c r="F45" s="1374"/>
      <c r="G45" s="655"/>
      <c r="H45" s="655"/>
      <c r="I45" s="655"/>
      <c r="J45" s="655"/>
      <c r="K45" s="655"/>
      <c r="L45" s="655"/>
      <c r="M45" s="655"/>
      <c r="N45" s="655"/>
    </row>
    <row r="46" spans="1:14" ht="181.5" customHeight="1" thickBot="1">
      <c r="A46" s="326" t="s">
        <v>5060</v>
      </c>
      <c r="B46" s="211" t="s">
        <v>2865</v>
      </c>
      <c r="C46" s="227">
        <v>3.6</v>
      </c>
      <c r="D46" s="1372" t="s">
        <v>2866</v>
      </c>
      <c r="E46" s="1373"/>
      <c r="F46" s="1374"/>
      <c r="G46" s="655"/>
      <c r="H46" s="655"/>
      <c r="I46" s="655"/>
      <c r="J46" s="655"/>
      <c r="K46" s="655"/>
      <c r="L46" s="655"/>
      <c r="M46" s="655"/>
      <c r="N46" s="655"/>
    </row>
    <row r="47" spans="1:14" ht="192" customHeight="1" thickBot="1">
      <c r="A47" s="326" t="s">
        <v>5061</v>
      </c>
      <c r="B47" s="211"/>
      <c r="C47" s="227">
        <v>3.7</v>
      </c>
      <c r="D47" s="1372" t="s">
        <v>2867</v>
      </c>
      <c r="E47" s="1373"/>
      <c r="F47" s="1374"/>
      <c r="G47" s="655"/>
      <c r="H47" s="655"/>
      <c r="I47" s="655"/>
      <c r="J47" s="655"/>
      <c r="K47" s="655"/>
      <c r="L47" s="655"/>
      <c r="M47" s="655"/>
      <c r="N47" s="655"/>
    </row>
    <row r="48" spans="1:14" s="44" customFormat="1" ht="21" customHeight="1">
      <c r="A48" s="326"/>
      <c r="B48" s="211"/>
      <c r="C48" s="72"/>
      <c r="D48" s="1852" t="s">
        <v>3422</v>
      </c>
      <c r="E48" s="1853"/>
      <c r="F48" s="1853"/>
      <c r="G48" s="1853"/>
      <c r="H48" s="1853"/>
      <c r="I48" s="1853"/>
      <c r="J48" s="1853"/>
      <c r="K48" s="1853"/>
      <c r="L48" s="1853"/>
      <c r="M48" s="1853"/>
      <c r="N48" s="1854"/>
    </row>
    <row r="49" spans="1:14" ht="112.5" customHeight="1">
      <c r="A49" s="326"/>
      <c r="B49" s="211" t="s">
        <v>3423</v>
      </c>
      <c r="C49" s="72">
        <v>1.1000000000000001</v>
      </c>
      <c r="D49" s="1855" t="s">
        <v>3424</v>
      </c>
      <c r="E49" s="1844"/>
      <c r="F49" s="1844"/>
      <c r="G49" s="1844"/>
      <c r="H49" s="1844"/>
      <c r="I49" s="1844"/>
      <c r="J49" s="1844"/>
      <c r="K49" s="1844"/>
      <c r="L49" s="1844"/>
      <c r="M49" s="1844"/>
      <c r="N49" s="1845"/>
    </row>
    <row r="50" spans="1:14" ht="111" customHeight="1">
      <c r="A50" s="326" t="s">
        <v>5024</v>
      </c>
      <c r="B50" s="211"/>
      <c r="C50" s="72" t="s">
        <v>2868</v>
      </c>
      <c r="D50" s="1855" t="s">
        <v>3120</v>
      </c>
      <c r="E50" s="1844"/>
      <c r="F50" s="1844"/>
      <c r="G50" s="1844"/>
      <c r="H50" s="1844"/>
      <c r="I50" s="1844"/>
      <c r="J50" s="1844"/>
      <c r="K50" s="1844"/>
      <c r="L50" s="1844"/>
      <c r="M50" s="1844"/>
      <c r="N50" s="1845"/>
    </row>
    <row r="51" spans="1:14" s="402" customFormat="1" ht="73.5" customHeight="1">
      <c r="A51" s="326" t="s">
        <v>5062</v>
      </c>
      <c r="B51" s="211" t="s">
        <v>3117</v>
      </c>
      <c r="C51" s="72" t="s">
        <v>2868</v>
      </c>
      <c r="D51" s="1381" t="s">
        <v>2869</v>
      </c>
      <c r="E51" s="1382"/>
      <c r="F51" s="1383"/>
      <c r="G51" s="1384"/>
      <c r="H51" s="1384"/>
      <c r="I51" s="1384"/>
      <c r="J51" s="1384"/>
      <c r="K51" s="1384"/>
      <c r="L51" s="1384"/>
      <c r="M51" s="1384"/>
      <c r="N51" s="1384"/>
    </row>
    <row r="52" spans="1:14" ht="24.75" customHeight="1">
      <c r="A52" s="326"/>
      <c r="B52" s="211"/>
      <c r="C52" s="72"/>
      <c r="D52" s="1855" t="s">
        <v>2870</v>
      </c>
      <c r="E52" s="1844"/>
      <c r="F52" s="1844"/>
      <c r="G52" s="1844"/>
      <c r="H52" s="1844"/>
      <c r="I52" s="1844"/>
      <c r="J52" s="1844"/>
      <c r="K52" s="1844"/>
      <c r="L52" s="1844"/>
      <c r="M52" s="1844"/>
      <c r="N52" s="1845"/>
    </row>
    <row r="53" spans="1:14" s="402" customFormat="1" ht="166.5" customHeight="1">
      <c r="A53" s="326" t="s">
        <v>5063</v>
      </c>
      <c r="B53" s="211" t="s">
        <v>2871</v>
      </c>
      <c r="C53" s="72" t="s">
        <v>2872</v>
      </c>
      <c r="D53" s="1381" t="s">
        <v>3425</v>
      </c>
      <c r="E53" s="1382"/>
      <c r="F53" s="1382"/>
      <c r="G53" s="1384"/>
      <c r="H53" s="1384"/>
      <c r="I53" s="1384"/>
      <c r="J53" s="1384"/>
      <c r="K53" s="1384"/>
      <c r="L53" s="1384"/>
      <c r="M53" s="1384"/>
      <c r="N53" s="1384"/>
    </row>
    <row r="54" spans="1:14" s="403" customFormat="1" ht="61.5" customHeight="1">
      <c r="A54" s="326" t="s">
        <v>5064</v>
      </c>
      <c r="B54" s="226"/>
      <c r="C54" s="72" t="s">
        <v>2873</v>
      </c>
      <c r="D54" s="1381" t="s">
        <v>2874</v>
      </c>
      <c r="E54" s="1385"/>
      <c r="F54" s="1385"/>
      <c r="G54" s="1386"/>
      <c r="H54" s="1386"/>
      <c r="I54" s="1386"/>
      <c r="J54" s="1386"/>
      <c r="K54" s="1386"/>
      <c r="L54" s="1386"/>
      <c r="M54" s="1386"/>
      <c r="N54" s="1386"/>
    </row>
    <row r="55" spans="1:14" s="403" customFormat="1" ht="302.25" customHeight="1">
      <c r="A55" s="326" t="s">
        <v>5065</v>
      </c>
      <c r="B55" s="226" t="s">
        <v>3426</v>
      </c>
      <c r="C55" s="72" t="s">
        <v>2875</v>
      </c>
      <c r="D55" s="1381" t="s">
        <v>2876</v>
      </c>
      <c r="E55" s="1385"/>
      <c r="F55" s="1385"/>
      <c r="G55" s="1386"/>
      <c r="H55" s="1386"/>
      <c r="I55" s="1386"/>
      <c r="J55" s="1386"/>
      <c r="K55" s="1386"/>
      <c r="L55" s="1386"/>
      <c r="M55" s="1386"/>
      <c r="N55" s="1386"/>
    </row>
    <row r="56" spans="1:14" s="402" customFormat="1" ht="72.75" customHeight="1">
      <c r="A56" s="326" t="s">
        <v>5066</v>
      </c>
      <c r="B56" s="211"/>
      <c r="C56" s="227" t="s">
        <v>2877</v>
      </c>
      <c r="D56" s="1381" t="s">
        <v>2878</v>
      </c>
      <c r="E56" s="1382"/>
      <c r="F56" s="1383"/>
      <c r="G56" s="1384"/>
      <c r="H56" s="1384"/>
      <c r="I56" s="1384"/>
      <c r="J56" s="1384"/>
      <c r="K56" s="1384"/>
      <c r="L56" s="1384"/>
      <c r="M56" s="1384"/>
      <c r="N56" s="1384"/>
    </row>
    <row r="57" spans="1:14" s="402" customFormat="1" ht="68.25" customHeight="1">
      <c r="A57" s="326" t="s">
        <v>5067</v>
      </c>
      <c r="B57" s="211"/>
      <c r="C57" s="227" t="s">
        <v>2877</v>
      </c>
      <c r="D57" s="1381" t="s">
        <v>2879</v>
      </c>
      <c r="E57" s="1382"/>
      <c r="F57" s="1383"/>
      <c r="G57" s="1384"/>
      <c r="H57" s="1384"/>
      <c r="I57" s="1384"/>
      <c r="J57" s="1384"/>
      <c r="K57" s="1384"/>
      <c r="L57" s="1384"/>
      <c r="M57" s="1384"/>
      <c r="N57" s="1384"/>
    </row>
    <row r="58" spans="1:14" s="402" customFormat="1" ht="72.75" customHeight="1">
      <c r="A58" s="326" t="s">
        <v>5068</v>
      </c>
      <c r="B58" s="211"/>
      <c r="C58" s="227" t="s">
        <v>2877</v>
      </c>
      <c r="D58" s="1381" t="s">
        <v>2880</v>
      </c>
      <c r="E58" s="1382"/>
      <c r="F58" s="1383"/>
      <c r="G58" s="1384"/>
      <c r="H58" s="1384"/>
      <c r="I58" s="1384"/>
      <c r="J58" s="1384"/>
      <c r="K58" s="1384"/>
      <c r="L58" s="1384"/>
      <c r="M58" s="1384"/>
      <c r="N58" s="1384"/>
    </row>
    <row r="59" spans="1:14" ht="36" customHeight="1">
      <c r="A59" s="326"/>
      <c r="B59" s="211" t="s">
        <v>2881</v>
      </c>
      <c r="C59" s="72"/>
      <c r="D59" s="1855" t="s">
        <v>3427</v>
      </c>
      <c r="E59" s="1844"/>
      <c r="F59" s="1844"/>
      <c r="G59" s="1844"/>
      <c r="H59" s="1844"/>
      <c r="I59" s="1844"/>
      <c r="J59" s="1844"/>
      <c r="K59" s="1844"/>
      <c r="L59" s="1844"/>
      <c r="M59" s="1844"/>
      <c r="N59" s="1845"/>
    </row>
    <row r="60" spans="1:14" ht="111" customHeight="1">
      <c r="A60" s="326" t="s">
        <v>5069</v>
      </c>
      <c r="B60" s="211"/>
      <c r="C60" s="72">
        <v>2.1</v>
      </c>
      <c r="D60" s="89" t="s">
        <v>2882</v>
      </c>
      <c r="E60" s="1374"/>
      <c r="F60" s="1374"/>
      <c r="G60" s="655"/>
      <c r="H60" s="655"/>
      <c r="I60" s="655"/>
      <c r="J60" s="655"/>
      <c r="K60" s="655"/>
      <c r="L60" s="655"/>
      <c r="M60" s="655"/>
      <c r="N60" s="655"/>
    </row>
    <row r="61" spans="1:14" s="402" customFormat="1" ht="51" customHeight="1">
      <c r="A61" s="326" t="s">
        <v>5070</v>
      </c>
      <c r="B61" s="211"/>
      <c r="C61" s="227" t="s">
        <v>2877</v>
      </c>
      <c r="D61" s="1381" t="s">
        <v>2883</v>
      </c>
      <c r="E61" s="1382"/>
      <c r="F61" s="1383"/>
      <c r="G61" s="1384"/>
      <c r="H61" s="1384"/>
      <c r="I61" s="1384"/>
      <c r="J61" s="1384"/>
      <c r="K61" s="1384"/>
      <c r="L61" s="1384"/>
      <c r="M61" s="1384"/>
      <c r="N61" s="1384"/>
    </row>
    <row r="62" spans="1:14" ht="75" customHeight="1">
      <c r="A62" s="326" t="s">
        <v>5071</v>
      </c>
      <c r="B62" s="211"/>
      <c r="C62" s="72" t="s">
        <v>2884</v>
      </c>
      <c r="D62" s="1375" t="s">
        <v>2885</v>
      </c>
      <c r="E62" s="1374"/>
      <c r="F62" s="1374"/>
      <c r="G62" s="655"/>
      <c r="H62" s="655"/>
      <c r="I62" s="655"/>
      <c r="J62" s="655"/>
      <c r="K62" s="655"/>
      <c r="L62" s="655"/>
      <c r="M62" s="655"/>
      <c r="N62" s="655"/>
    </row>
    <row r="63" spans="1:14" ht="72.75" customHeight="1">
      <c r="A63" s="326" t="s">
        <v>5072</v>
      </c>
      <c r="B63" s="211"/>
      <c r="C63" s="72" t="s">
        <v>2886</v>
      </c>
      <c r="D63" s="1377" t="s">
        <v>2887</v>
      </c>
      <c r="E63" s="1374"/>
      <c r="F63" s="1374"/>
      <c r="G63" s="655"/>
      <c r="H63" s="655"/>
      <c r="I63" s="655"/>
      <c r="J63" s="655"/>
      <c r="K63" s="655"/>
      <c r="L63" s="655"/>
      <c r="M63" s="655"/>
      <c r="N63" s="655"/>
    </row>
    <row r="64" spans="1:14" ht="125.25" customHeight="1">
      <c r="A64" s="326" t="s">
        <v>5073</v>
      </c>
      <c r="B64" s="211"/>
      <c r="C64" s="72" t="s">
        <v>2888</v>
      </c>
      <c r="D64" s="1377" t="s">
        <v>2889</v>
      </c>
      <c r="E64" s="1374"/>
      <c r="F64" s="1374"/>
      <c r="G64" s="655"/>
      <c r="H64" s="655"/>
      <c r="I64" s="655"/>
      <c r="J64" s="655"/>
      <c r="K64" s="655"/>
      <c r="L64" s="655"/>
      <c r="M64" s="655"/>
      <c r="N64" s="655"/>
    </row>
    <row r="65" spans="1:14" s="402" customFormat="1" ht="84" customHeight="1">
      <c r="A65" s="326" t="s">
        <v>5074</v>
      </c>
      <c r="B65" s="211"/>
      <c r="C65" s="227" t="s">
        <v>2877</v>
      </c>
      <c r="D65" s="1381" t="s">
        <v>2890</v>
      </c>
      <c r="E65" s="1382"/>
      <c r="F65" s="1383"/>
      <c r="G65" s="1384"/>
      <c r="H65" s="1384"/>
      <c r="I65" s="1384"/>
      <c r="J65" s="1384"/>
      <c r="K65" s="1384"/>
      <c r="L65" s="1384"/>
      <c r="M65" s="1384"/>
      <c r="N65" s="1384"/>
    </row>
    <row r="66" spans="1:14" ht="36" customHeight="1">
      <c r="A66" s="326"/>
      <c r="B66" s="211" t="s">
        <v>2881</v>
      </c>
      <c r="C66" s="72">
        <v>2.2000000000000002</v>
      </c>
      <c r="D66" s="1855" t="s">
        <v>3428</v>
      </c>
      <c r="E66" s="1844"/>
      <c r="F66" s="1844"/>
      <c r="G66" s="1844"/>
      <c r="H66" s="1844"/>
      <c r="I66" s="1844"/>
      <c r="J66" s="1844"/>
      <c r="K66" s="1844"/>
      <c r="L66" s="1844"/>
      <c r="M66" s="1844"/>
      <c r="N66" s="1845"/>
    </row>
    <row r="67" spans="1:14" ht="79.5" customHeight="1">
      <c r="A67" s="326" t="s">
        <v>5075</v>
      </c>
      <c r="B67" s="211" t="s">
        <v>3429</v>
      </c>
      <c r="C67" s="72" t="s">
        <v>2836</v>
      </c>
      <c r="D67" s="1375" t="s">
        <v>3430</v>
      </c>
      <c r="E67" s="1374"/>
      <c r="F67" s="1374"/>
      <c r="G67" s="655"/>
      <c r="H67" s="655"/>
      <c r="I67" s="655"/>
      <c r="J67" s="655"/>
      <c r="K67" s="655"/>
      <c r="L67" s="655"/>
      <c r="M67" s="655"/>
      <c r="N67" s="655"/>
    </row>
    <row r="68" spans="1:14" ht="72.75" customHeight="1">
      <c r="A68" s="326" t="s">
        <v>5076</v>
      </c>
      <c r="B68" s="211" t="s">
        <v>3431</v>
      </c>
      <c r="C68" s="72" t="s">
        <v>2839</v>
      </c>
      <c r="D68" s="1377" t="s">
        <v>3432</v>
      </c>
      <c r="E68" s="1374"/>
      <c r="F68" s="1374"/>
      <c r="G68" s="655"/>
      <c r="H68" s="655"/>
      <c r="I68" s="655"/>
      <c r="J68" s="655"/>
      <c r="K68" s="655"/>
      <c r="L68" s="655"/>
      <c r="M68" s="655"/>
      <c r="N68" s="655"/>
    </row>
    <row r="69" spans="1:14" ht="199.5" customHeight="1">
      <c r="A69" s="326" t="s">
        <v>5077</v>
      </c>
      <c r="B69" s="211" t="s">
        <v>2891</v>
      </c>
      <c r="C69" s="72" t="s">
        <v>2892</v>
      </c>
      <c r="D69" s="1377" t="s">
        <v>3433</v>
      </c>
      <c r="E69" s="1374"/>
      <c r="F69" s="1374"/>
      <c r="G69" s="655"/>
      <c r="H69" s="655"/>
      <c r="I69" s="655"/>
      <c r="J69" s="655"/>
      <c r="K69" s="655"/>
      <c r="L69" s="655"/>
      <c r="M69" s="655"/>
      <c r="N69" s="655"/>
    </row>
    <row r="70" spans="1:14" ht="36" customHeight="1">
      <c r="A70" s="326"/>
      <c r="B70" s="211" t="s">
        <v>2893</v>
      </c>
      <c r="C70" s="72"/>
      <c r="D70" s="1855" t="s">
        <v>3434</v>
      </c>
      <c r="E70" s="1844"/>
      <c r="F70" s="1844"/>
      <c r="G70" s="1844"/>
      <c r="H70" s="1844"/>
      <c r="I70" s="1844"/>
      <c r="J70" s="1844"/>
      <c r="K70" s="1844"/>
      <c r="L70" s="1844"/>
      <c r="M70" s="1844"/>
      <c r="N70" s="1845"/>
    </row>
    <row r="71" spans="1:14" ht="113.25" customHeight="1">
      <c r="A71" s="326" t="s">
        <v>5078</v>
      </c>
      <c r="B71" s="211"/>
      <c r="C71" s="72">
        <v>3.1</v>
      </c>
      <c r="D71" s="89" t="s">
        <v>2894</v>
      </c>
      <c r="E71" s="1374"/>
      <c r="F71" s="1374"/>
      <c r="G71" s="655"/>
      <c r="H71" s="655"/>
      <c r="I71" s="655"/>
      <c r="J71" s="655"/>
      <c r="K71" s="655"/>
      <c r="L71" s="655"/>
      <c r="M71" s="655"/>
      <c r="N71" s="655"/>
    </row>
    <row r="72" spans="1:14" ht="69.75" customHeight="1">
      <c r="A72" s="326" t="s">
        <v>5079</v>
      </c>
      <c r="B72" s="211"/>
      <c r="C72" s="227">
        <v>3.2</v>
      </c>
      <c r="D72" s="1377" t="s">
        <v>2895</v>
      </c>
      <c r="E72" s="1373"/>
      <c r="F72" s="1374"/>
      <c r="G72" s="655"/>
      <c r="H72" s="655"/>
      <c r="I72" s="655"/>
      <c r="J72" s="655"/>
      <c r="K72" s="655"/>
      <c r="L72" s="655"/>
      <c r="M72" s="655"/>
      <c r="N72" s="655"/>
    </row>
    <row r="73" spans="1:14" ht="152.25" customHeight="1">
      <c r="A73" s="326" t="s">
        <v>5080</v>
      </c>
      <c r="B73" s="211" t="s">
        <v>2896</v>
      </c>
      <c r="C73" s="72">
        <v>3.3</v>
      </c>
      <c r="D73" s="1375" t="s">
        <v>3435</v>
      </c>
      <c r="E73" s="1374"/>
      <c r="F73" s="1374"/>
      <c r="G73" s="655"/>
      <c r="H73" s="655"/>
      <c r="I73" s="655"/>
      <c r="J73" s="655"/>
      <c r="K73" s="655"/>
      <c r="L73" s="655"/>
      <c r="M73" s="655"/>
      <c r="N73" s="655"/>
    </row>
    <row r="74" spans="1:14" ht="75" customHeight="1">
      <c r="A74" s="326" t="s">
        <v>5081</v>
      </c>
      <c r="B74" s="211"/>
      <c r="C74" s="72" t="s">
        <v>2897</v>
      </c>
      <c r="D74" s="1377" t="s">
        <v>2898</v>
      </c>
      <c r="E74" s="1374"/>
      <c r="F74" s="1374"/>
      <c r="G74" s="655"/>
      <c r="H74" s="655"/>
      <c r="I74" s="655"/>
      <c r="J74" s="655"/>
      <c r="K74" s="655"/>
      <c r="L74" s="655"/>
      <c r="M74" s="655"/>
      <c r="N74" s="655"/>
    </row>
    <row r="75" spans="1:14" ht="147" customHeight="1">
      <c r="A75" s="326" t="s">
        <v>5082</v>
      </c>
      <c r="B75" s="211"/>
      <c r="C75" s="72" t="s">
        <v>2899</v>
      </c>
      <c r="D75" s="1377" t="s">
        <v>2900</v>
      </c>
      <c r="E75" s="1374"/>
      <c r="F75" s="1374"/>
      <c r="G75" s="655"/>
      <c r="H75" s="655"/>
      <c r="I75" s="655"/>
      <c r="J75" s="655"/>
      <c r="K75" s="655"/>
      <c r="L75" s="655"/>
      <c r="M75" s="655"/>
      <c r="N75" s="655"/>
    </row>
    <row r="76" spans="1:14" ht="357.75" customHeight="1">
      <c r="A76" s="326" t="s">
        <v>5083</v>
      </c>
      <c r="B76" s="211" t="s">
        <v>2901</v>
      </c>
      <c r="C76" s="72">
        <v>3.4</v>
      </c>
      <c r="D76" s="1377" t="s">
        <v>4653</v>
      </c>
      <c r="E76" s="1374"/>
      <c r="F76" s="1374"/>
      <c r="G76" s="655"/>
      <c r="H76" s="655"/>
      <c r="I76" s="655"/>
      <c r="J76" s="655"/>
      <c r="K76" s="655"/>
      <c r="L76" s="655"/>
      <c r="M76" s="655"/>
      <c r="N76" s="655"/>
    </row>
    <row r="77" spans="1:14" ht="212.25" customHeight="1">
      <c r="A77" s="326" t="s">
        <v>5084</v>
      </c>
      <c r="B77" s="211"/>
      <c r="C77" s="227" t="s">
        <v>2902</v>
      </c>
      <c r="D77" s="1377" t="s">
        <v>4652</v>
      </c>
      <c r="E77" s="1374"/>
      <c r="F77" s="1374"/>
      <c r="G77" s="655"/>
      <c r="H77" s="655"/>
      <c r="I77" s="655"/>
      <c r="J77" s="655"/>
      <c r="K77" s="655"/>
      <c r="L77" s="655"/>
      <c r="M77" s="655"/>
      <c r="N77" s="655"/>
    </row>
    <row r="78" spans="1:14" ht="36" customHeight="1">
      <c r="A78" s="326"/>
      <c r="B78" s="211" t="s">
        <v>2893</v>
      </c>
      <c r="C78" s="72"/>
      <c r="D78" s="1855" t="s">
        <v>3436</v>
      </c>
      <c r="E78" s="1844"/>
      <c r="F78" s="1844"/>
      <c r="G78" s="1844"/>
      <c r="H78" s="1844"/>
      <c r="I78" s="1844"/>
      <c r="J78" s="1844"/>
      <c r="K78" s="1844"/>
      <c r="L78" s="1844"/>
      <c r="M78" s="1844"/>
      <c r="N78" s="1845"/>
    </row>
    <row r="79" spans="1:14" ht="100.5" customHeight="1">
      <c r="A79" s="326" t="s">
        <v>5085</v>
      </c>
      <c r="B79" s="211" t="s">
        <v>2903</v>
      </c>
      <c r="C79" s="72" t="s">
        <v>2904</v>
      </c>
      <c r="D79" s="1377" t="s">
        <v>2905</v>
      </c>
      <c r="E79" s="1374"/>
      <c r="F79" s="1374"/>
      <c r="G79" s="655"/>
      <c r="H79" s="655"/>
      <c r="I79" s="655"/>
      <c r="J79" s="655"/>
      <c r="K79" s="655"/>
      <c r="L79" s="655"/>
      <c r="M79" s="655"/>
      <c r="N79" s="655"/>
    </row>
    <row r="80" spans="1:14" ht="276.75" customHeight="1">
      <c r="A80" s="326" t="s">
        <v>5086</v>
      </c>
      <c r="B80" s="211"/>
      <c r="C80" s="72" t="s">
        <v>2906</v>
      </c>
      <c r="D80" s="1377" t="s">
        <v>2907</v>
      </c>
      <c r="E80" s="1374"/>
      <c r="F80" s="1374"/>
      <c r="G80" s="655"/>
      <c r="H80" s="655"/>
      <c r="I80" s="655"/>
      <c r="J80" s="655"/>
      <c r="K80" s="655"/>
      <c r="L80" s="655"/>
      <c r="M80" s="655"/>
      <c r="N80" s="655"/>
    </row>
    <row r="81" spans="1:14" ht="90" customHeight="1">
      <c r="A81" s="326" t="s">
        <v>5087</v>
      </c>
      <c r="B81" s="211"/>
      <c r="C81" s="72">
        <v>3.6</v>
      </c>
      <c r="D81" s="1377" t="s">
        <v>2908</v>
      </c>
      <c r="E81" s="1374"/>
      <c r="F81" s="1374"/>
      <c r="G81" s="655"/>
      <c r="H81" s="655"/>
      <c r="I81" s="655"/>
      <c r="J81" s="655"/>
      <c r="K81" s="655"/>
      <c r="L81" s="655"/>
      <c r="M81" s="655"/>
      <c r="N81" s="655"/>
    </row>
    <row r="82" spans="1:14" ht="36" customHeight="1">
      <c r="A82" s="326"/>
      <c r="B82" s="211" t="s">
        <v>2893</v>
      </c>
      <c r="C82" s="72"/>
      <c r="D82" s="1855" t="s">
        <v>3437</v>
      </c>
      <c r="E82" s="1844"/>
      <c r="F82" s="1844"/>
      <c r="G82" s="1844"/>
      <c r="H82" s="1844"/>
      <c r="I82" s="1844"/>
      <c r="J82" s="1844"/>
      <c r="K82" s="1844"/>
      <c r="L82" s="1844"/>
      <c r="M82" s="1844"/>
      <c r="N82" s="1845"/>
    </row>
    <row r="83" spans="1:14" ht="163.5" customHeight="1">
      <c r="A83" s="326" t="s">
        <v>5088</v>
      </c>
      <c r="B83" s="211" t="s">
        <v>2909</v>
      </c>
      <c r="C83" s="72"/>
      <c r="D83" s="1377" t="s">
        <v>2910</v>
      </c>
      <c r="E83" s="1374"/>
      <c r="F83" s="1374"/>
      <c r="G83" s="655"/>
      <c r="H83" s="655"/>
      <c r="I83" s="655"/>
      <c r="J83" s="655"/>
      <c r="K83" s="655"/>
      <c r="L83" s="655"/>
      <c r="M83" s="655"/>
      <c r="N83" s="655"/>
    </row>
    <row r="84" spans="1:14" ht="36" customHeight="1">
      <c r="A84" s="326"/>
      <c r="B84" s="211" t="s">
        <v>2893</v>
      </c>
      <c r="C84" s="72"/>
      <c r="D84" s="1855" t="s">
        <v>3438</v>
      </c>
      <c r="E84" s="1844"/>
      <c r="F84" s="1844"/>
      <c r="G84" s="1844"/>
      <c r="H84" s="1844"/>
      <c r="I84" s="1844"/>
      <c r="J84" s="1844"/>
      <c r="K84" s="1844"/>
      <c r="L84" s="1844"/>
      <c r="M84" s="1844"/>
      <c r="N84" s="1845"/>
    </row>
    <row r="85" spans="1:14" ht="180" customHeight="1">
      <c r="A85" s="326" t="s">
        <v>5089</v>
      </c>
      <c r="B85" s="211" t="s">
        <v>3439</v>
      </c>
      <c r="C85" s="72">
        <v>3.9</v>
      </c>
      <c r="D85" s="1377" t="s">
        <v>2911</v>
      </c>
      <c r="E85" s="1374"/>
      <c r="F85" s="1374"/>
      <c r="G85" s="655"/>
      <c r="H85" s="655"/>
      <c r="I85" s="655"/>
      <c r="J85" s="655"/>
      <c r="K85" s="655"/>
      <c r="L85" s="655"/>
      <c r="M85" s="655"/>
      <c r="N85" s="655"/>
    </row>
    <row r="86" spans="1:14" ht="276.75" customHeight="1">
      <c r="A86" s="326" t="s">
        <v>5090</v>
      </c>
      <c r="B86" s="211"/>
      <c r="C86" s="72" t="s">
        <v>2912</v>
      </c>
      <c r="D86" s="1377" t="s">
        <v>2913</v>
      </c>
      <c r="E86" s="1374"/>
      <c r="F86" s="1374"/>
      <c r="G86" s="655"/>
      <c r="H86" s="655"/>
      <c r="I86" s="655"/>
      <c r="J86" s="655"/>
      <c r="K86" s="655"/>
      <c r="L86" s="655"/>
      <c r="M86" s="655"/>
      <c r="N86" s="655"/>
    </row>
    <row r="87" spans="1:14" ht="36" customHeight="1">
      <c r="A87" s="326"/>
      <c r="B87" s="211" t="s">
        <v>2893</v>
      </c>
      <c r="C87" s="72"/>
      <c r="D87" s="1855" t="s">
        <v>3440</v>
      </c>
      <c r="E87" s="1844"/>
      <c r="F87" s="1844"/>
      <c r="G87" s="1844"/>
      <c r="H87" s="1844"/>
      <c r="I87" s="1844"/>
      <c r="J87" s="1844"/>
      <c r="K87" s="1844"/>
      <c r="L87" s="1844"/>
      <c r="M87" s="1844"/>
      <c r="N87" s="1845"/>
    </row>
    <row r="88" spans="1:14" ht="148.5" customHeight="1">
      <c r="A88" s="326" t="s">
        <v>5091</v>
      </c>
      <c r="B88" s="211" t="s">
        <v>2914</v>
      </c>
      <c r="C88" s="74">
        <v>3.1</v>
      </c>
      <c r="D88" s="1377" t="s">
        <v>2915</v>
      </c>
      <c r="E88" s="1374"/>
      <c r="F88" s="1374"/>
      <c r="G88" s="655"/>
      <c r="H88" s="655"/>
      <c r="I88" s="655"/>
      <c r="J88" s="655"/>
      <c r="K88" s="655"/>
      <c r="L88" s="655"/>
      <c r="M88" s="655"/>
      <c r="N88" s="655"/>
    </row>
    <row r="89" spans="1:14" ht="36" customHeight="1">
      <c r="A89" s="326"/>
      <c r="B89" s="211" t="s">
        <v>2893</v>
      </c>
      <c r="C89" s="72"/>
      <c r="D89" s="1855" t="s">
        <v>3441</v>
      </c>
      <c r="E89" s="1844"/>
      <c r="F89" s="1844"/>
      <c r="G89" s="1844"/>
      <c r="H89" s="1844"/>
      <c r="I89" s="1844"/>
      <c r="J89" s="1844"/>
      <c r="K89" s="1844"/>
      <c r="L89" s="1844"/>
      <c r="M89" s="1844"/>
      <c r="N89" s="1845"/>
    </row>
    <row r="90" spans="1:14" ht="111.75" customHeight="1">
      <c r="A90" s="326" t="s">
        <v>5092</v>
      </c>
      <c r="B90" s="211"/>
      <c r="C90" s="74">
        <v>3.11</v>
      </c>
      <c r="D90" s="1377" t="s">
        <v>2916</v>
      </c>
      <c r="E90" s="1374"/>
      <c r="F90" s="1374"/>
      <c r="G90" s="655"/>
      <c r="H90" s="655"/>
      <c r="I90" s="655"/>
      <c r="J90" s="655"/>
      <c r="K90" s="655"/>
      <c r="L90" s="655"/>
      <c r="M90" s="655"/>
      <c r="N90" s="655"/>
    </row>
    <row r="91" spans="1:14" ht="28.5" customHeight="1">
      <c r="A91" s="326" t="s">
        <v>5093</v>
      </c>
      <c r="B91" s="211"/>
      <c r="C91" s="72">
        <v>4</v>
      </c>
      <c r="D91" s="1858" t="s">
        <v>2917</v>
      </c>
      <c r="E91" s="1859"/>
      <c r="F91" s="1859"/>
      <c r="G91" s="1859"/>
      <c r="H91" s="1859"/>
      <c r="I91" s="1859"/>
      <c r="J91" s="1859"/>
      <c r="K91" s="1859"/>
      <c r="L91" s="1859"/>
      <c r="M91" s="1859"/>
      <c r="N91" s="1860"/>
    </row>
    <row r="92" spans="1:14" ht="111.75" customHeight="1">
      <c r="A92" s="326" t="s">
        <v>5094</v>
      </c>
      <c r="B92" s="211" t="s">
        <v>3442</v>
      </c>
      <c r="C92" s="74">
        <v>4</v>
      </c>
      <c r="D92" s="1377" t="s">
        <v>2918</v>
      </c>
      <c r="E92" s="1374"/>
      <c r="F92" s="1374"/>
      <c r="G92" s="655"/>
      <c r="H92" s="655"/>
      <c r="I92" s="655"/>
      <c r="J92" s="655"/>
      <c r="K92" s="655"/>
      <c r="L92" s="655"/>
      <c r="M92" s="655"/>
      <c r="N92" s="655"/>
    </row>
    <row r="93" spans="1:14" ht="33.75" customHeight="1">
      <c r="A93" s="238" t="s">
        <v>5095</v>
      </c>
      <c r="B93" s="211"/>
      <c r="C93" s="72"/>
      <c r="D93" s="1861" t="s">
        <v>2919</v>
      </c>
      <c r="E93" s="1861"/>
      <c r="F93" s="1861"/>
      <c r="G93" s="1861"/>
      <c r="H93" s="1861"/>
      <c r="I93" s="1861"/>
      <c r="J93" s="1861"/>
      <c r="K93" s="1861"/>
      <c r="L93" s="1861"/>
      <c r="M93" s="1861"/>
      <c r="N93" s="1861"/>
    </row>
    <row r="94" spans="1:14">
      <c r="A94" s="238" t="s">
        <v>5096</v>
      </c>
      <c r="B94" s="211"/>
      <c r="C94" s="72">
        <v>5</v>
      </c>
      <c r="D94" s="1856" t="s">
        <v>2920</v>
      </c>
      <c r="E94" s="1844"/>
      <c r="F94" s="1844"/>
      <c r="G94" s="1844"/>
      <c r="H94" s="1844"/>
      <c r="I94" s="1844"/>
      <c r="J94" s="1844"/>
      <c r="K94" s="1844"/>
      <c r="L94" s="1844"/>
      <c r="M94" s="1844"/>
      <c r="N94" s="1845"/>
    </row>
    <row r="95" spans="1:14" ht="141.75" customHeight="1">
      <c r="A95" s="238" t="s">
        <v>5097</v>
      </c>
      <c r="B95" s="211" t="s">
        <v>2921</v>
      </c>
      <c r="C95" s="72">
        <v>5.0999999999999996</v>
      </c>
      <c r="D95" s="1377" t="s">
        <v>2922</v>
      </c>
      <c r="E95" s="830"/>
      <c r="F95" s="960"/>
      <c r="G95" s="961"/>
      <c r="H95" s="961"/>
      <c r="I95" s="961"/>
      <c r="J95" s="961"/>
      <c r="K95" s="961"/>
      <c r="L95" s="961"/>
      <c r="M95" s="961"/>
      <c r="N95" s="961"/>
    </row>
    <row r="96" spans="1:14" ht="109.5" customHeight="1">
      <c r="A96" s="238" t="s">
        <v>5098</v>
      </c>
      <c r="B96" s="211" t="s">
        <v>3118</v>
      </c>
      <c r="C96" s="72">
        <v>5.2</v>
      </c>
      <c r="D96" s="1377" t="s">
        <v>2923</v>
      </c>
      <c r="E96" s="830"/>
      <c r="F96" s="960"/>
      <c r="G96" s="961"/>
      <c r="H96" s="961"/>
      <c r="I96" s="961"/>
      <c r="J96" s="961"/>
      <c r="K96" s="961"/>
      <c r="L96" s="961"/>
      <c r="M96" s="961"/>
      <c r="N96" s="961"/>
    </row>
    <row r="97" spans="1:14" ht="76.5">
      <c r="A97" s="238" t="s">
        <v>5099</v>
      </c>
      <c r="B97" s="211"/>
      <c r="C97" s="72">
        <v>5.3</v>
      </c>
      <c r="D97" s="1375" t="s">
        <v>2924</v>
      </c>
      <c r="E97" s="960"/>
      <c r="F97" s="960"/>
      <c r="G97" s="961"/>
      <c r="H97" s="961"/>
      <c r="I97" s="961"/>
      <c r="J97" s="961"/>
      <c r="K97" s="961"/>
      <c r="L97" s="961"/>
      <c r="M97" s="961"/>
      <c r="N97" s="961"/>
    </row>
    <row r="98" spans="1:14" ht="114.75">
      <c r="A98" s="238" t="s">
        <v>5100</v>
      </c>
      <c r="B98" s="211"/>
      <c r="C98" s="72">
        <v>5.4</v>
      </c>
      <c r="D98" s="1377" t="s">
        <v>2925</v>
      </c>
      <c r="E98" s="960"/>
      <c r="F98" s="960"/>
      <c r="G98" s="961"/>
      <c r="H98" s="961"/>
      <c r="I98" s="961"/>
      <c r="J98" s="961"/>
      <c r="K98" s="961"/>
      <c r="L98" s="961"/>
      <c r="M98" s="961"/>
      <c r="N98" s="961"/>
    </row>
    <row r="99" spans="1:14" s="44" customFormat="1" ht="51">
      <c r="A99" s="238" t="s">
        <v>5101</v>
      </c>
      <c r="B99" s="211" t="s">
        <v>2926</v>
      </c>
      <c r="C99" s="72">
        <v>5.5</v>
      </c>
      <c r="D99" s="1377" t="s">
        <v>2927</v>
      </c>
      <c r="E99" s="960"/>
      <c r="F99" s="960"/>
      <c r="G99" s="961"/>
      <c r="H99" s="961"/>
      <c r="I99" s="961"/>
      <c r="J99" s="961"/>
      <c r="K99" s="961"/>
      <c r="L99" s="961"/>
      <c r="M99" s="961"/>
      <c r="N99" s="961"/>
    </row>
    <row r="100" spans="1:14" ht="29.25" customHeight="1">
      <c r="A100" s="404"/>
      <c r="B100" s="73"/>
      <c r="C100" s="227">
        <v>7.2</v>
      </c>
      <c r="D100" s="1843" t="s">
        <v>2928</v>
      </c>
      <c r="E100" s="1844"/>
      <c r="F100" s="1844"/>
      <c r="G100" s="1844"/>
      <c r="H100" s="1844"/>
      <c r="I100" s="1844"/>
      <c r="J100" s="1844"/>
      <c r="K100" s="1844"/>
      <c r="L100" s="1844"/>
      <c r="M100" s="1844"/>
      <c r="N100" s="1845"/>
    </row>
    <row r="101" spans="1:14" ht="31.5" customHeight="1">
      <c r="A101" s="326" t="s">
        <v>5102</v>
      </c>
      <c r="B101" s="211"/>
      <c r="C101" s="72" t="s">
        <v>2929</v>
      </c>
      <c r="D101" s="1387" t="s">
        <v>2930</v>
      </c>
      <c r="E101" s="960"/>
      <c r="F101" s="960"/>
      <c r="G101" s="961"/>
      <c r="H101" s="961"/>
      <c r="I101" s="961"/>
      <c r="J101" s="961"/>
      <c r="K101" s="961"/>
      <c r="L101" s="961"/>
      <c r="M101" s="961"/>
      <c r="N101" s="961"/>
    </row>
    <row r="102" spans="1:14" ht="97.5" customHeight="1">
      <c r="A102" s="326" t="s">
        <v>5103</v>
      </c>
      <c r="B102" s="211"/>
      <c r="C102" s="72" t="s">
        <v>2931</v>
      </c>
      <c r="D102" s="1387" t="s">
        <v>2932</v>
      </c>
      <c r="E102" s="960"/>
      <c r="F102" s="960"/>
      <c r="G102" s="961"/>
      <c r="H102" s="961"/>
      <c r="I102" s="961"/>
      <c r="J102" s="961"/>
      <c r="K102" s="961"/>
      <c r="L102" s="961"/>
      <c r="M102" s="961"/>
      <c r="N102" s="961"/>
    </row>
    <row r="103" spans="1:14" ht="78.75">
      <c r="A103" s="326" t="s">
        <v>5104</v>
      </c>
      <c r="B103" s="211" t="s">
        <v>2933</v>
      </c>
      <c r="C103" s="72" t="s">
        <v>2934</v>
      </c>
      <c r="D103" s="1377" t="s">
        <v>2935</v>
      </c>
      <c r="E103" s="702"/>
      <c r="F103" s="702"/>
      <c r="G103" s="962"/>
      <c r="H103" s="962"/>
      <c r="I103" s="962"/>
      <c r="J103" s="962"/>
      <c r="K103" s="962"/>
      <c r="L103" s="962"/>
      <c r="M103" s="962"/>
      <c r="N103" s="962"/>
    </row>
    <row r="104" spans="1:14" ht="151.5" customHeight="1">
      <c r="A104" s="326" t="s">
        <v>5105</v>
      </c>
      <c r="B104" s="211" t="s">
        <v>2936</v>
      </c>
      <c r="C104" s="72" t="s">
        <v>2937</v>
      </c>
      <c r="D104" s="1377" t="s">
        <v>2938</v>
      </c>
      <c r="E104" s="960"/>
      <c r="F104" s="960"/>
      <c r="G104" s="961"/>
      <c r="H104" s="961"/>
      <c r="I104" s="961"/>
      <c r="J104" s="961"/>
      <c r="K104" s="961"/>
      <c r="L104" s="961"/>
      <c r="M104" s="961"/>
      <c r="N104" s="961"/>
    </row>
    <row r="105" spans="1:14" ht="76.5">
      <c r="A105" s="326" t="s">
        <v>5106</v>
      </c>
      <c r="B105" s="211" t="s">
        <v>2936</v>
      </c>
      <c r="C105" s="72" t="s">
        <v>2939</v>
      </c>
      <c r="D105" s="1377" t="s">
        <v>2940</v>
      </c>
      <c r="E105" s="960"/>
      <c r="F105" s="960"/>
      <c r="G105" s="961"/>
      <c r="H105" s="961"/>
      <c r="I105" s="961"/>
      <c r="J105" s="961"/>
      <c r="K105" s="961"/>
      <c r="L105" s="961"/>
      <c r="M105" s="961"/>
      <c r="N105" s="961"/>
    </row>
    <row r="106" spans="1:14" ht="224.25" customHeight="1">
      <c r="A106" s="326" t="s">
        <v>5107</v>
      </c>
      <c r="B106" s="211" t="s">
        <v>2936</v>
      </c>
      <c r="C106" s="72" t="s">
        <v>2941</v>
      </c>
      <c r="D106" s="1377" t="s">
        <v>2942</v>
      </c>
      <c r="E106" s="960"/>
      <c r="F106" s="960"/>
      <c r="G106" s="961"/>
      <c r="H106" s="961"/>
      <c r="I106" s="961"/>
      <c r="J106" s="961"/>
      <c r="K106" s="961"/>
      <c r="L106" s="961"/>
      <c r="M106" s="961"/>
      <c r="N106" s="961"/>
    </row>
    <row r="107" spans="1:14" ht="135.75" customHeight="1">
      <c r="A107" s="326" t="s">
        <v>5108</v>
      </c>
      <c r="B107" s="211" t="s">
        <v>3121</v>
      </c>
      <c r="C107" s="72" t="s">
        <v>2943</v>
      </c>
      <c r="D107" s="1377" t="s">
        <v>2944</v>
      </c>
      <c r="E107" s="960"/>
      <c r="F107" s="960"/>
      <c r="G107" s="961"/>
      <c r="H107" s="961"/>
      <c r="I107" s="961"/>
      <c r="J107" s="961"/>
      <c r="K107" s="961"/>
      <c r="L107" s="961"/>
      <c r="M107" s="961"/>
      <c r="N107" s="961"/>
    </row>
    <row r="108" spans="1:14" ht="114.75">
      <c r="A108" s="326" t="s">
        <v>5109</v>
      </c>
      <c r="B108" s="211" t="s">
        <v>2936</v>
      </c>
      <c r="C108" s="72" t="s">
        <v>2945</v>
      </c>
      <c r="D108" s="1377" t="s">
        <v>2946</v>
      </c>
      <c r="E108" s="960"/>
      <c r="F108" s="960"/>
      <c r="G108" s="961"/>
      <c r="H108" s="961"/>
      <c r="I108" s="961"/>
      <c r="J108" s="961"/>
      <c r="K108" s="961"/>
      <c r="L108" s="961"/>
      <c r="M108" s="961"/>
      <c r="N108" s="961"/>
    </row>
    <row r="109" spans="1:14" ht="178.5">
      <c r="A109" s="326" t="s">
        <v>5110</v>
      </c>
      <c r="B109" s="211" t="s">
        <v>2936</v>
      </c>
      <c r="C109" s="72" t="s">
        <v>2947</v>
      </c>
      <c r="D109" s="1377" t="s">
        <v>2948</v>
      </c>
      <c r="E109" s="960"/>
      <c r="F109" s="960"/>
      <c r="G109" s="961"/>
      <c r="H109" s="961"/>
      <c r="I109" s="961"/>
      <c r="J109" s="961"/>
      <c r="K109" s="961"/>
      <c r="L109" s="961"/>
      <c r="M109" s="961"/>
      <c r="N109" s="961"/>
    </row>
    <row r="110" spans="1:14" ht="63.75">
      <c r="A110" s="326" t="s">
        <v>5111</v>
      </c>
      <c r="B110" s="211" t="s">
        <v>2936</v>
      </c>
      <c r="C110" s="72" t="s">
        <v>2949</v>
      </c>
      <c r="D110" s="1377" t="s">
        <v>2950</v>
      </c>
      <c r="E110" s="960"/>
      <c r="F110" s="960"/>
      <c r="G110" s="961"/>
      <c r="H110" s="961"/>
      <c r="I110" s="961"/>
      <c r="J110" s="961"/>
      <c r="K110" s="961"/>
      <c r="L110" s="961"/>
      <c r="M110" s="961"/>
      <c r="N110" s="961"/>
    </row>
    <row r="111" spans="1:14" ht="51">
      <c r="A111" s="326" t="s">
        <v>5112</v>
      </c>
      <c r="B111" s="211" t="s">
        <v>2936</v>
      </c>
      <c r="C111" s="72" t="s">
        <v>2951</v>
      </c>
      <c r="D111" s="1377" t="s">
        <v>2952</v>
      </c>
      <c r="E111" s="960"/>
      <c r="F111" s="960"/>
      <c r="G111" s="961"/>
      <c r="H111" s="961"/>
      <c r="I111" s="961"/>
      <c r="J111" s="961"/>
      <c r="K111" s="961"/>
      <c r="L111" s="961"/>
      <c r="M111" s="961"/>
      <c r="N111" s="961"/>
    </row>
    <row r="112" spans="1:14" ht="140.25">
      <c r="A112" s="326" t="s">
        <v>5113</v>
      </c>
      <c r="B112" s="211"/>
      <c r="C112" s="72" t="s">
        <v>2953</v>
      </c>
      <c r="D112" s="1377" t="s">
        <v>2954</v>
      </c>
      <c r="E112" s="960"/>
      <c r="F112" s="960"/>
      <c r="G112" s="961"/>
      <c r="H112" s="961"/>
      <c r="I112" s="961"/>
      <c r="J112" s="961"/>
      <c r="K112" s="961"/>
      <c r="L112" s="961"/>
      <c r="M112" s="961"/>
      <c r="N112" s="961"/>
    </row>
    <row r="113" spans="1:14" ht="38.25">
      <c r="A113" s="326" t="s">
        <v>5114</v>
      </c>
      <c r="B113" s="211"/>
      <c r="C113" s="72" t="s">
        <v>2955</v>
      </c>
      <c r="D113" s="1377" t="s">
        <v>2956</v>
      </c>
      <c r="E113" s="960"/>
      <c r="F113" s="960"/>
      <c r="G113" s="961"/>
      <c r="H113" s="961"/>
      <c r="I113" s="961"/>
      <c r="J113" s="961"/>
      <c r="K113" s="961"/>
      <c r="L113" s="961"/>
      <c r="M113" s="961"/>
      <c r="N113" s="961"/>
    </row>
    <row r="114" spans="1:14" ht="62.25" customHeight="1">
      <c r="A114" s="326"/>
      <c r="B114" s="211" t="s">
        <v>2957</v>
      </c>
      <c r="C114" s="72" t="s">
        <v>2958</v>
      </c>
      <c r="D114" s="1856" t="s">
        <v>2959</v>
      </c>
      <c r="E114" s="1844"/>
      <c r="F114" s="1844"/>
      <c r="G114" s="1844"/>
      <c r="H114" s="1844"/>
      <c r="I114" s="1844"/>
      <c r="J114" s="1844"/>
      <c r="K114" s="1844"/>
      <c r="L114" s="1844"/>
      <c r="M114" s="1844"/>
      <c r="N114" s="1845"/>
    </row>
    <row r="115" spans="1:14" ht="26.25" customHeight="1">
      <c r="A115" s="326" t="s">
        <v>5115</v>
      </c>
      <c r="B115" s="211"/>
      <c r="C115" s="72" t="s">
        <v>2960</v>
      </c>
      <c r="D115" s="1856" t="s">
        <v>2961</v>
      </c>
      <c r="E115" s="1844"/>
      <c r="F115" s="1844"/>
      <c r="G115" s="1844"/>
      <c r="H115" s="1844"/>
      <c r="I115" s="1844"/>
      <c r="J115" s="1844"/>
      <c r="K115" s="1844"/>
      <c r="L115" s="1844"/>
      <c r="M115" s="1844"/>
      <c r="N115" s="1845"/>
    </row>
    <row r="116" spans="1:14" ht="161.25" customHeight="1">
      <c r="A116" s="326" t="s">
        <v>5116</v>
      </c>
      <c r="B116" s="211"/>
      <c r="C116" s="72" t="s">
        <v>2962</v>
      </c>
      <c r="D116" s="1377" t="s">
        <v>2963</v>
      </c>
      <c r="E116" s="830"/>
      <c r="F116" s="960"/>
      <c r="G116" s="961"/>
      <c r="H116" s="961"/>
      <c r="I116" s="961"/>
      <c r="J116" s="961"/>
      <c r="K116" s="961"/>
      <c r="L116" s="961"/>
      <c r="M116" s="961"/>
      <c r="N116" s="961"/>
    </row>
    <row r="117" spans="1:14" ht="243.75" customHeight="1">
      <c r="A117" s="326" t="s">
        <v>5117</v>
      </c>
      <c r="B117" s="211" t="s">
        <v>5889</v>
      </c>
      <c r="C117" s="72" t="s">
        <v>2964</v>
      </c>
      <c r="D117" s="1377" t="s">
        <v>5888</v>
      </c>
      <c r="E117" s="830"/>
      <c r="F117" s="960"/>
      <c r="G117" s="961"/>
      <c r="H117" s="961"/>
      <c r="I117" s="961"/>
      <c r="J117" s="961"/>
      <c r="K117" s="961"/>
      <c r="L117" s="961"/>
      <c r="M117" s="961"/>
      <c r="N117" s="961"/>
    </row>
    <row r="118" spans="1:14" ht="264.75" customHeight="1">
      <c r="A118" s="326" t="s">
        <v>5118</v>
      </c>
      <c r="B118" s="211" t="s">
        <v>2965</v>
      </c>
      <c r="C118" s="72" t="s">
        <v>2966</v>
      </c>
      <c r="D118" s="1377" t="s">
        <v>2967</v>
      </c>
      <c r="E118" s="830"/>
      <c r="F118" s="960"/>
      <c r="G118" s="961"/>
      <c r="H118" s="961"/>
      <c r="I118" s="961"/>
      <c r="J118" s="961"/>
      <c r="K118" s="961"/>
      <c r="L118" s="961"/>
      <c r="M118" s="961"/>
      <c r="N118" s="961"/>
    </row>
    <row r="119" spans="1:14" ht="145.5" customHeight="1" thickBot="1">
      <c r="A119" s="326" t="s">
        <v>5119</v>
      </c>
      <c r="B119" s="211"/>
      <c r="C119" s="72" t="s">
        <v>2968</v>
      </c>
      <c r="D119" s="89" t="s">
        <v>2969</v>
      </c>
      <c r="E119" s="830"/>
      <c r="F119" s="960"/>
      <c r="G119" s="961"/>
      <c r="H119" s="961"/>
      <c r="I119" s="961"/>
      <c r="J119" s="961"/>
      <c r="K119" s="961"/>
      <c r="L119" s="961"/>
      <c r="M119" s="961"/>
      <c r="N119" s="961"/>
    </row>
    <row r="120" spans="1:14" ht="161.25" customHeight="1" thickBot="1">
      <c r="A120" s="326" t="s">
        <v>5120</v>
      </c>
      <c r="B120" s="211"/>
      <c r="C120" s="227" t="s">
        <v>2970</v>
      </c>
      <c r="D120" s="1372" t="s">
        <v>2971</v>
      </c>
      <c r="E120" s="830"/>
      <c r="F120" s="960"/>
      <c r="G120" s="961"/>
      <c r="H120" s="961"/>
      <c r="I120" s="961"/>
      <c r="J120" s="961"/>
      <c r="K120" s="961"/>
      <c r="L120" s="961"/>
      <c r="M120" s="961"/>
      <c r="N120" s="961"/>
    </row>
    <row r="121" spans="1:14" ht="26.25" customHeight="1" thickBot="1">
      <c r="A121" s="326"/>
      <c r="B121" s="211"/>
      <c r="C121" s="72" t="s">
        <v>2972</v>
      </c>
      <c r="D121" s="1857" t="s">
        <v>2973</v>
      </c>
      <c r="E121" s="1844"/>
      <c r="F121" s="1844"/>
      <c r="G121" s="1844"/>
      <c r="H121" s="1844"/>
      <c r="I121" s="1844"/>
      <c r="J121" s="1844"/>
      <c r="K121" s="1844"/>
      <c r="L121" s="1844"/>
      <c r="M121" s="1844"/>
      <c r="N121" s="1845"/>
    </row>
    <row r="122" spans="1:14" ht="78.75" customHeight="1">
      <c r="A122" s="326" t="s">
        <v>5121</v>
      </c>
      <c r="B122" s="211" t="s">
        <v>2974</v>
      </c>
      <c r="C122" s="227" t="s">
        <v>2975</v>
      </c>
      <c r="D122" s="1388" t="s">
        <v>2976</v>
      </c>
      <c r="E122" s="830"/>
      <c r="F122" s="960"/>
      <c r="G122" s="961"/>
      <c r="H122" s="961"/>
      <c r="I122" s="961"/>
      <c r="J122" s="961"/>
      <c r="K122" s="961"/>
      <c r="L122" s="961"/>
      <c r="M122" s="961"/>
      <c r="N122" s="961"/>
    </row>
    <row r="123" spans="1:14" ht="78.75" customHeight="1">
      <c r="A123" s="326" t="s">
        <v>5123</v>
      </c>
      <c r="B123" s="211"/>
      <c r="C123" s="227" t="s">
        <v>2977</v>
      </c>
      <c r="D123" s="1389" t="s">
        <v>2978</v>
      </c>
      <c r="E123" s="830"/>
      <c r="F123" s="960"/>
      <c r="G123" s="961"/>
      <c r="H123" s="961"/>
      <c r="I123" s="961"/>
      <c r="J123" s="961"/>
      <c r="K123" s="961"/>
      <c r="L123" s="961"/>
      <c r="M123" s="961"/>
      <c r="N123" s="961"/>
    </row>
    <row r="124" spans="1:14" ht="117" customHeight="1">
      <c r="A124" s="326" t="s">
        <v>5124</v>
      </c>
      <c r="B124" s="211"/>
      <c r="C124" s="227" t="s">
        <v>2979</v>
      </c>
      <c r="D124" s="1389" t="s">
        <v>2980</v>
      </c>
      <c r="E124" s="830"/>
      <c r="F124" s="960"/>
      <c r="G124" s="961"/>
      <c r="H124" s="961"/>
      <c r="I124" s="961"/>
      <c r="J124" s="961"/>
      <c r="K124" s="961"/>
      <c r="L124" s="961"/>
      <c r="M124" s="961"/>
      <c r="N124" s="961"/>
    </row>
    <row r="125" spans="1:14" ht="57.75" customHeight="1">
      <c r="A125" s="326" t="s">
        <v>5125</v>
      </c>
      <c r="B125" s="211"/>
      <c r="C125" s="227" t="s">
        <v>2981</v>
      </c>
      <c r="D125" s="1389" t="s">
        <v>2982</v>
      </c>
      <c r="E125" s="830"/>
      <c r="F125" s="960"/>
      <c r="G125" s="961"/>
      <c r="H125" s="961"/>
      <c r="I125" s="961"/>
      <c r="J125" s="961"/>
      <c r="K125" s="961"/>
      <c r="L125" s="961"/>
      <c r="M125" s="961"/>
      <c r="N125" s="961"/>
    </row>
    <row r="126" spans="1:14" ht="103.5" customHeight="1" thickBot="1">
      <c r="A126" s="326" t="s">
        <v>5126</v>
      </c>
      <c r="B126" s="211"/>
      <c r="C126" s="227" t="s">
        <v>2983</v>
      </c>
      <c r="D126" s="1390" t="s">
        <v>2984</v>
      </c>
      <c r="E126" s="830"/>
      <c r="F126" s="960"/>
      <c r="G126" s="961"/>
      <c r="H126" s="961"/>
      <c r="I126" s="961"/>
      <c r="J126" s="961"/>
      <c r="K126" s="961"/>
      <c r="L126" s="961"/>
      <c r="M126" s="961"/>
      <c r="N126" s="961"/>
    </row>
    <row r="127" spans="1:14" s="44" customFormat="1" ht="136.5" customHeight="1">
      <c r="A127" s="326" t="s">
        <v>5122</v>
      </c>
      <c r="B127" s="211" t="s">
        <v>2985</v>
      </c>
      <c r="C127" s="72" t="s">
        <v>2986</v>
      </c>
      <c r="D127" s="1375" t="s">
        <v>2987</v>
      </c>
      <c r="E127" s="960"/>
      <c r="F127" s="960"/>
      <c r="G127" s="961"/>
      <c r="H127" s="961"/>
      <c r="I127" s="961"/>
      <c r="J127" s="961"/>
      <c r="K127" s="961"/>
      <c r="L127" s="961"/>
      <c r="M127" s="961"/>
      <c r="N127" s="961"/>
    </row>
    <row r="128" spans="1:14">
      <c r="D128" s="1031"/>
      <c r="E128" s="981"/>
      <c r="F128" s="981"/>
      <c r="G128" s="981"/>
      <c r="H128" s="981"/>
      <c r="I128" s="981"/>
      <c r="J128" s="981"/>
      <c r="K128" s="981"/>
      <c r="L128" s="981"/>
      <c r="M128" s="981"/>
      <c r="N128" s="981"/>
    </row>
    <row r="129" spans="4:14">
      <c r="D129" s="1031"/>
      <c r="E129" s="981"/>
      <c r="F129" s="981"/>
      <c r="G129" s="981"/>
      <c r="H129" s="981"/>
      <c r="I129" s="981"/>
      <c r="J129" s="981"/>
      <c r="K129" s="981"/>
      <c r="L129" s="981"/>
      <c r="M129" s="981"/>
      <c r="N129" s="981"/>
    </row>
  </sheetData>
  <mergeCells count="32">
    <mergeCell ref="D82:N82"/>
    <mergeCell ref="D84:N84"/>
    <mergeCell ref="D87:N87"/>
    <mergeCell ref="D115:N115"/>
    <mergeCell ref="D121:N121"/>
    <mergeCell ref="D89:N89"/>
    <mergeCell ref="D91:N91"/>
    <mergeCell ref="D93:N93"/>
    <mergeCell ref="D94:N94"/>
    <mergeCell ref="D100:N100"/>
    <mergeCell ref="D114:N114"/>
    <mergeCell ref="D52:N52"/>
    <mergeCell ref="D59:N59"/>
    <mergeCell ref="D66:N66"/>
    <mergeCell ref="D70:N70"/>
    <mergeCell ref="D78:N78"/>
    <mergeCell ref="D38:N38"/>
    <mergeCell ref="D40:N40"/>
    <mergeCell ref="D48:N48"/>
    <mergeCell ref="D49:N49"/>
    <mergeCell ref="D50:N50"/>
    <mergeCell ref="D3:N3"/>
    <mergeCell ref="D4:N4"/>
    <mergeCell ref="D15:N15"/>
    <mergeCell ref="D16:N16"/>
    <mergeCell ref="D30:N30"/>
    <mergeCell ref="D1:N1"/>
    <mergeCell ref="E2:F2"/>
    <mergeCell ref="G2:H2"/>
    <mergeCell ref="I2:J2"/>
    <mergeCell ref="K2:L2"/>
    <mergeCell ref="M2:N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AT406"/>
  <sheetViews>
    <sheetView zoomScaleNormal="100" workbookViewId="0"/>
  </sheetViews>
  <sheetFormatPr defaultRowHeight="12.75"/>
  <cols>
    <col min="1" max="1" width="7.7109375" style="337" customWidth="1"/>
    <col min="2" max="2" width="32.5703125" style="201" customWidth="1"/>
    <col min="3" max="3" width="8.5703125" style="98" customWidth="1"/>
    <col min="4" max="4" width="23.5703125" style="137" customWidth="1"/>
    <col min="5" max="5" width="3.42578125" customWidth="1"/>
    <col min="6" max="6" width="18.5703125" customWidth="1"/>
    <col min="7" max="7" width="4.42578125" customWidth="1"/>
    <col min="8" max="8" width="18.42578125" customWidth="1"/>
    <col min="9" max="9" width="3.42578125" customWidth="1"/>
    <col min="10" max="10" width="18.28515625" customWidth="1"/>
    <col min="11" max="11" width="3.28515625" customWidth="1"/>
    <col min="12" max="12" width="18.28515625" customWidth="1"/>
    <col min="13" max="13" width="3.42578125" customWidth="1"/>
    <col min="14" max="14" width="18.28515625" customWidth="1"/>
    <col min="15" max="46" width="9.140625" style="37"/>
  </cols>
  <sheetData>
    <row r="1" spans="1:46" s="95" customFormat="1" ht="102" customHeight="1">
      <c r="A1" s="327" t="s">
        <v>5369</v>
      </c>
      <c r="B1" s="57" t="s">
        <v>70</v>
      </c>
      <c r="C1" s="64" t="s">
        <v>2021</v>
      </c>
      <c r="D1" s="8" t="s">
        <v>71</v>
      </c>
      <c r="E1" s="1792" t="s">
        <v>643</v>
      </c>
      <c r="F1" s="1793"/>
      <c r="G1" s="1792" t="s">
        <v>1249</v>
      </c>
      <c r="H1" s="1792"/>
      <c r="I1" s="1792" t="s">
        <v>1250</v>
      </c>
      <c r="J1" s="1792"/>
      <c r="K1" s="1792" t="s">
        <v>1251</v>
      </c>
      <c r="L1" s="1792"/>
      <c r="M1" s="1787" t="s">
        <v>1252</v>
      </c>
      <c r="N1" s="1788"/>
      <c r="O1" s="138"/>
      <c r="P1" s="140"/>
      <c r="Q1" s="123"/>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row>
    <row r="2" spans="1:46" s="1" customFormat="1" ht="172.5" customHeight="1">
      <c r="A2" s="327" t="s">
        <v>5127</v>
      </c>
      <c r="B2" s="196" t="s">
        <v>2134</v>
      </c>
      <c r="C2" s="65" t="s">
        <v>2022</v>
      </c>
      <c r="D2" s="1872" t="s">
        <v>2164</v>
      </c>
      <c r="E2" s="1837"/>
      <c r="F2" s="1837"/>
      <c r="G2" s="1837"/>
      <c r="H2" s="1837"/>
      <c r="I2" s="1837"/>
      <c r="J2" s="1837"/>
      <c r="K2" s="1837"/>
      <c r="L2" s="1837"/>
      <c r="M2" s="1837"/>
      <c r="N2" s="1837"/>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row>
    <row r="3" spans="1:46" s="25" customFormat="1" ht="30" customHeight="1">
      <c r="A3" s="327" t="s">
        <v>5128</v>
      </c>
      <c r="B3" s="196"/>
      <c r="C3" s="65">
        <v>5.3</v>
      </c>
      <c r="D3" s="1862" t="s">
        <v>939</v>
      </c>
      <c r="E3" s="1867"/>
      <c r="F3" s="1867"/>
      <c r="G3" s="1867"/>
      <c r="H3" s="1867"/>
      <c r="I3" s="1867"/>
      <c r="J3" s="1867"/>
      <c r="K3" s="1867"/>
      <c r="L3" s="1867"/>
      <c r="M3" s="1867"/>
      <c r="N3" s="1868"/>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row>
    <row r="4" spans="1:46" s="25" customFormat="1" ht="118.5" customHeight="1">
      <c r="A4" s="327" t="s">
        <v>5129</v>
      </c>
      <c r="B4" s="196" t="s">
        <v>2074</v>
      </c>
      <c r="C4" s="65" t="s">
        <v>330</v>
      </c>
      <c r="D4" s="34" t="s">
        <v>2024</v>
      </c>
      <c r="E4" s="653"/>
      <c r="F4" s="653"/>
      <c r="G4" s="653"/>
      <c r="H4" s="653"/>
      <c r="I4" s="653"/>
      <c r="J4" s="653"/>
      <c r="K4" s="653"/>
      <c r="L4" s="653"/>
      <c r="M4" s="653"/>
      <c r="N4" s="65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row>
    <row r="5" spans="1:46" s="25" customFormat="1" ht="118.5" customHeight="1">
      <c r="A5" s="327" t="s">
        <v>5130</v>
      </c>
      <c r="B5" s="196" t="s">
        <v>2072</v>
      </c>
      <c r="C5" s="65" t="s">
        <v>2025</v>
      </c>
      <c r="D5" s="8" t="s">
        <v>2073</v>
      </c>
      <c r="E5" s="653"/>
      <c r="F5" s="653"/>
      <c r="G5" s="653"/>
      <c r="H5" s="653"/>
      <c r="I5" s="653"/>
      <c r="J5" s="653"/>
      <c r="K5" s="653"/>
      <c r="L5" s="653"/>
      <c r="M5" s="653"/>
      <c r="N5" s="65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row>
    <row r="6" spans="1:46" s="25" customFormat="1" ht="192.75" customHeight="1">
      <c r="A6" s="327" t="s">
        <v>5131</v>
      </c>
      <c r="B6" s="196" t="s">
        <v>2135</v>
      </c>
      <c r="C6" s="65" t="s">
        <v>2136</v>
      </c>
      <c r="D6" s="8" t="s">
        <v>2137</v>
      </c>
      <c r="E6" s="653"/>
      <c r="F6" s="653"/>
      <c r="G6" s="653"/>
      <c r="H6" s="653"/>
      <c r="I6" s="653"/>
      <c r="J6" s="653"/>
      <c r="K6" s="653"/>
      <c r="L6" s="653"/>
      <c r="M6" s="653"/>
      <c r="N6" s="65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row>
    <row r="7" spans="1:46" s="25" customFormat="1" ht="192.75" customHeight="1">
      <c r="A7" s="327" t="s">
        <v>5132</v>
      </c>
      <c r="B7" s="196" t="s">
        <v>2138</v>
      </c>
      <c r="C7" s="65" t="s">
        <v>2139</v>
      </c>
      <c r="D7" s="8" t="s">
        <v>2140</v>
      </c>
      <c r="E7" s="653"/>
      <c r="F7" s="653"/>
      <c r="G7" s="653"/>
      <c r="H7" s="653"/>
      <c r="I7" s="653"/>
      <c r="J7" s="653"/>
      <c r="K7" s="653"/>
      <c r="L7" s="653"/>
      <c r="M7" s="653"/>
      <c r="N7" s="65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row>
    <row r="8" spans="1:46" s="25" customFormat="1" ht="192.75" customHeight="1">
      <c r="A8" s="327" t="s">
        <v>5133</v>
      </c>
      <c r="B8" s="196" t="s">
        <v>2141</v>
      </c>
      <c r="C8" s="65" t="s">
        <v>2139</v>
      </c>
      <c r="D8" s="8" t="s">
        <v>2142</v>
      </c>
      <c r="E8" s="653"/>
      <c r="F8" s="653"/>
      <c r="G8" s="653"/>
      <c r="H8" s="653"/>
      <c r="I8" s="653"/>
      <c r="J8" s="653"/>
      <c r="K8" s="653"/>
      <c r="L8" s="653"/>
      <c r="M8" s="653"/>
      <c r="N8" s="65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row>
    <row r="9" spans="1:46" s="25" customFormat="1" ht="63.75">
      <c r="A9" s="327" t="s">
        <v>5134</v>
      </c>
      <c r="B9" s="196" t="s">
        <v>2118</v>
      </c>
      <c r="C9" s="65" t="s">
        <v>1306</v>
      </c>
      <c r="D9" s="34" t="s">
        <v>2075</v>
      </c>
      <c r="E9" s="653"/>
      <c r="F9" s="653"/>
      <c r="G9" s="653"/>
      <c r="H9" s="653"/>
      <c r="I9" s="653"/>
      <c r="J9" s="653"/>
      <c r="K9" s="653"/>
      <c r="L9" s="653"/>
      <c r="M9" s="653"/>
      <c r="N9" s="65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row>
    <row r="10" spans="1:46" s="25" customFormat="1" ht="89.25" customHeight="1">
      <c r="A10" s="327" t="s">
        <v>5135</v>
      </c>
      <c r="B10" s="196" t="s">
        <v>2143</v>
      </c>
      <c r="C10" s="65" t="s">
        <v>2026</v>
      </c>
      <c r="D10" s="34" t="s">
        <v>2144</v>
      </c>
      <c r="E10" s="653"/>
      <c r="F10" s="653"/>
      <c r="G10" s="653"/>
      <c r="H10" s="653"/>
      <c r="I10" s="653"/>
      <c r="J10" s="653"/>
      <c r="K10" s="653"/>
      <c r="L10" s="653"/>
      <c r="M10" s="653"/>
      <c r="N10" s="65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row>
    <row r="11" spans="1:46" s="25" customFormat="1" ht="78.75">
      <c r="A11" s="327" t="s">
        <v>5136</v>
      </c>
      <c r="B11" s="196" t="s">
        <v>2099</v>
      </c>
      <c r="C11" s="65" t="s">
        <v>2027</v>
      </c>
      <c r="D11" s="8" t="s">
        <v>2100</v>
      </c>
      <c r="E11" s="833"/>
      <c r="F11" s="653"/>
      <c r="G11" s="653"/>
      <c r="H11" s="653"/>
      <c r="I11" s="653"/>
      <c r="J11" s="653"/>
      <c r="K11" s="653"/>
      <c r="L11" s="653"/>
      <c r="M11" s="653"/>
      <c r="N11" s="65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row>
    <row r="12" spans="1:46" s="25" customFormat="1" ht="150" customHeight="1">
      <c r="A12" s="327" t="s">
        <v>5137</v>
      </c>
      <c r="B12" s="196" t="s">
        <v>2145</v>
      </c>
      <c r="C12" s="65" t="s">
        <v>2095</v>
      </c>
      <c r="D12" s="8" t="s">
        <v>2102</v>
      </c>
      <c r="E12" s="833"/>
      <c r="F12" s="653"/>
      <c r="G12" s="653"/>
      <c r="H12" s="653"/>
      <c r="I12" s="653"/>
      <c r="J12" s="653"/>
      <c r="K12" s="653"/>
      <c r="L12" s="653"/>
      <c r="M12" s="653"/>
      <c r="N12" s="65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row>
    <row r="13" spans="1:46" s="113" customFormat="1" ht="75.75" customHeight="1">
      <c r="A13" s="327" t="s">
        <v>5138</v>
      </c>
      <c r="B13" s="196" t="s">
        <v>2119</v>
      </c>
      <c r="C13" s="65" t="s">
        <v>2096</v>
      </c>
      <c r="D13" s="8" t="s">
        <v>2146</v>
      </c>
      <c r="E13" s="833"/>
      <c r="F13" s="653"/>
      <c r="G13" s="653"/>
      <c r="H13" s="653"/>
      <c r="I13" s="653"/>
      <c r="J13" s="653"/>
      <c r="K13" s="653"/>
      <c r="L13" s="653"/>
      <c r="M13" s="653"/>
      <c r="N13" s="653"/>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row>
    <row r="14" spans="1:46" ht="92.25" customHeight="1">
      <c r="A14" s="327" t="s">
        <v>5139</v>
      </c>
      <c r="B14" s="196" t="s">
        <v>2120</v>
      </c>
      <c r="C14" s="65" t="s">
        <v>2097</v>
      </c>
      <c r="D14" s="8" t="s">
        <v>2101</v>
      </c>
      <c r="E14" s="833"/>
      <c r="F14" s="653"/>
      <c r="G14" s="653"/>
      <c r="H14" s="653"/>
      <c r="I14" s="653"/>
      <c r="J14" s="653"/>
      <c r="K14" s="653"/>
      <c r="L14" s="653"/>
      <c r="M14" s="653"/>
      <c r="N14" s="653"/>
    </row>
    <row r="15" spans="1:46" s="113" customFormat="1" ht="81.75" customHeight="1">
      <c r="A15" s="327" t="s">
        <v>5140</v>
      </c>
      <c r="B15" s="196"/>
      <c r="C15" s="65" t="s">
        <v>2098</v>
      </c>
      <c r="D15" s="8" t="s">
        <v>2103</v>
      </c>
      <c r="E15" s="833"/>
      <c r="F15" s="653"/>
      <c r="G15" s="653"/>
      <c r="H15" s="653"/>
      <c r="I15" s="653"/>
      <c r="J15" s="653"/>
      <c r="K15" s="653"/>
      <c r="L15" s="653"/>
      <c r="M15" s="653"/>
      <c r="N15" s="653"/>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row>
    <row r="16" spans="1:46" s="113" customFormat="1" ht="30.75" customHeight="1">
      <c r="A16" s="327"/>
      <c r="B16" s="197"/>
      <c r="C16" s="139">
        <v>5.4</v>
      </c>
      <c r="D16" s="1869" t="s">
        <v>2028</v>
      </c>
      <c r="E16" s="1870"/>
      <c r="F16" s="1870"/>
      <c r="G16" s="1870"/>
      <c r="H16" s="1870"/>
      <c r="I16" s="1870"/>
      <c r="J16" s="1870"/>
      <c r="K16" s="1870"/>
      <c r="L16" s="1870"/>
      <c r="M16" s="1870"/>
      <c r="N16" s="1871"/>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row>
    <row r="17" spans="1:46" s="113" customFormat="1" ht="108.75" customHeight="1">
      <c r="A17" s="327" t="s">
        <v>5141</v>
      </c>
      <c r="B17" s="196" t="s">
        <v>2117</v>
      </c>
      <c r="C17" s="65" t="s">
        <v>2029</v>
      </c>
      <c r="D17" s="8" t="s">
        <v>2030</v>
      </c>
      <c r="E17" s="653"/>
      <c r="F17" s="653"/>
      <c r="G17" s="653"/>
      <c r="H17" s="653"/>
      <c r="I17" s="653"/>
      <c r="J17" s="653"/>
      <c r="K17" s="653"/>
      <c r="L17" s="653"/>
      <c r="M17" s="653"/>
      <c r="N17" s="653"/>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row>
    <row r="18" spans="1:46" s="113" customFormat="1" ht="93.75" customHeight="1">
      <c r="A18" s="327" t="s">
        <v>5142</v>
      </c>
      <c r="B18" s="196"/>
      <c r="C18" s="65" t="s">
        <v>2031</v>
      </c>
      <c r="D18" s="34" t="s">
        <v>2032</v>
      </c>
      <c r="E18" s="653"/>
      <c r="F18" s="653"/>
      <c r="G18" s="653"/>
      <c r="H18" s="653"/>
      <c r="I18" s="653"/>
      <c r="J18" s="653"/>
      <c r="K18" s="653"/>
      <c r="L18" s="653"/>
      <c r="M18" s="653"/>
      <c r="N18" s="653"/>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row>
    <row r="19" spans="1:46" s="113" customFormat="1" ht="30.75" customHeight="1">
      <c r="A19" s="327"/>
      <c r="B19" s="198"/>
      <c r="C19" s="65">
        <v>5.5</v>
      </c>
      <c r="D19" s="1862" t="s">
        <v>2033</v>
      </c>
      <c r="E19" s="1863"/>
      <c r="F19" s="1863"/>
      <c r="G19" s="1863"/>
      <c r="H19" s="1863"/>
      <c r="I19" s="1863"/>
      <c r="J19" s="1863"/>
      <c r="K19" s="1863"/>
      <c r="L19" s="1863"/>
      <c r="M19" s="1863"/>
      <c r="N19" s="1864"/>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row>
    <row r="20" spans="1:46" s="113" customFormat="1" ht="31.5" customHeight="1">
      <c r="A20" s="327"/>
      <c r="B20" s="198"/>
      <c r="C20" s="65" t="s">
        <v>2034</v>
      </c>
      <c r="D20" s="1862" t="s">
        <v>2035</v>
      </c>
      <c r="E20" s="1863"/>
      <c r="F20" s="1863"/>
      <c r="G20" s="1863"/>
      <c r="H20" s="1863"/>
      <c r="I20" s="1863"/>
      <c r="J20" s="1863"/>
      <c r="K20" s="1863"/>
      <c r="L20" s="1863"/>
      <c r="M20" s="1863"/>
      <c r="N20" s="1864"/>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row>
    <row r="21" spans="1:46" s="113" customFormat="1" ht="96.75" customHeight="1">
      <c r="A21" s="327" t="s">
        <v>5143</v>
      </c>
      <c r="B21" s="199"/>
      <c r="C21" s="65" t="s">
        <v>2036</v>
      </c>
      <c r="D21" s="8" t="s">
        <v>2037</v>
      </c>
      <c r="E21" s="650"/>
      <c r="F21" s="650"/>
      <c r="G21" s="653"/>
      <c r="H21" s="653"/>
      <c r="I21" s="653"/>
      <c r="J21" s="653"/>
      <c r="K21" s="653"/>
      <c r="L21" s="653"/>
      <c r="M21" s="653"/>
      <c r="N21" s="653"/>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row>
    <row r="22" spans="1:46" ht="114.75">
      <c r="A22" s="327" t="s">
        <v>5144</v>
      </c>
      <c r="B22" s="199" t="s">
        <v>2147</v>
      </c>
      <c r="C22" s="65" t="s">
        <v>2038</v>
      </c>
      <c r="D22" s="8" t="s">
        <v>2039</v>
      </c>
      <c r="E22" s="650"/>
      <c r="F22" s="650"/>
      <c r="G22" s="653"/>
      <c r="H22" s="653"/>
      <c r="I22" s="653"/>
      <c r="J22" s="653"/>
      <c r="K22" s="653"/>
      <c r="L22" s="653"/>
      <c r="M22" s="653"/>
      <c r="N22" s="653"/>
    </row>
    <row r="23" spans="1:46" s="37" customFormat="1" ht="108.75" customHeight="1">
      <c r="A23" s="327" t="s">
        <v>5145</v>
      </c>
      <c r="B23" s="199" t="s">
        <v>2147</v>
      </c>
      <c r="C23" s="65" t="s">
        <v>2040</v>
      </c>
      <c r="D23" s="8" t="s">
        <v>2041</v>
      </c>
      <c r="E23" s="650"/>
      <c r="F23" s="650"/>
      <c r="G23" s="653"/>
      <c r="H23" s="653"/>
      <c r="I23" s="653"/>
      <c r="J23" s="653"/>
      <c r="K23" s="653"/>
      <c r="L23" s="653"/>
      <c r="M23" s="653"/>
      <c r="N23" s="653"/>
    </row>
    <row r="24" spans="1:46" s="37" customFormat="1" ht="15" customHeight="1">
      <c r="A24" s="327"/>
      <c r="B24" s="198"/>
      <c r="C24" s="65"/>
      <c r="D24" s="1862" t="s">
        <v>2148</v>
      </c>
      <c r="E24" s="1863"/>
      <c r="F24" s="1863"/>
      <c r="G24" s="1863"/>
      <c r="H24" s="1863"/>
      <c r="I24" s="1863"/>
      <c r="J24" s="1863"/>
      <c r="K24" s="1863"/>
      <c r="L24" s="1863"/>
      <c r="M24" s="1863"/>
      <c r="N24" s="1864"/>
    </row>
    <row r="25" spans="1:46" s="37" customFormat="1" ht="80.25" customHeight="1">
      <c r="A25" s="327" t="s">
        <v>5146</v>
      </c>
      <c r="B25" s="198"/>
      <c r="C25" s="65" t="s">
        <v>2042</v>
      </c>
      <c r="D25" s="8" t="s">
        <v>2083</v>
      </c>
      <c r="E25" s="650"/>
      <c r="F25" s="650"/>
      <c r="G25" s="650"/>
      <c r="H25" s="650"/>
      <c r="I25" s="650"/>
      <c r="J25" s="650"/>
      <c r="K25" s="650"/>
      <c r="L25" s="650"/>
      <c r="M25" s="650"/>
      <c r="N25" s="650"/>
    </row>
    <row r="26" spans="1:46" s="37" customFormat="1" ht="95.25" customHeight="1">
      <c r="A26" s="327" t="s">
        <v>5147</v>
      </c>
      <c r="B26" s="198"/>
      <c r="C26" s="65" t="s">
        <v>2043</v>
      </c>
      <c r="D26" s="8" t="s">
        <v>2044</v>
      </c>
      <c r="E26" s="650"/>
      <c r="F26" s="650"/>
      <c r="G26" s="650"/>
      <c r="H26" s="650"/>
      <c r="I26" s="650"/>
      <c r="J26" s="650"/>
      <c r="K26" s="650"/>
      <c r="L26" s="650"/>
      <c r="M26" s="650"/>
      <c r="N26" s="650"/>
    </row>
    <row r="27" spans="1:46" s="37" customFormat="1" ht="51">
      <c r="A27" s="327" t="s">
        <v>5148</v>
      </c>
      <c r="B27" s="198" t="s">
        <v>2151</v>
      </c>
      <c r="C27" s="65" t="s">
        <v>2045</v>
      </c>
      <c r="D27" s="8" t="s">
        <v>2046</v>
      </c>
      <c r="E27" s="650"/>
      <c r="F27" s="650"/>
      <c r="G27" s="650"/>
      <c r="H27" s="650"/>
      <c r="I27" s="650"/>
      <c r="J27" s="650"/>
      <c r="K27" s="650"/>
      <c r="L27" s="650"/>
      <c r="M27" s="650"/>
      <c r="N27" s="650"/>
    </row>
    <row r="28" spans="1:46" s="37" customFormat="1" ht="66.75" customHeight="1">
      <c r="A28" s="327" t="s">
        <v>5149</v>
      </c>
      <c r="B28" s="198"/>
      <c r="C28" s="65" t="s">
        <v>2047</v>
      </c>
      <c r="D28" s="8" t="s">
        <v>2048</v>
      </c>
      <c r="E28" s="650"/>
      <c r="F28" s="650"/>
      <c r="G28" s="650"/>
      <c r="H28" s="650"/>
      <c r="I28" s="650"/>
      <c r="J28" s="650"/>
      <c r="K28" s="650"/>
      <c r="L28" s="650"/>
      <c r="M28" s="650"/>
      <c r="N28" s="650"/>
    </row>
    <row r="29" spans="1:46" s="37" customFormat="1" ht="15.75" customHeight="1">
      <c r="A29" s="327"/>
      <c r="B29" s="198"/>
      <c r="C29" s="65" t="s">
        <v>2049</v>
      </c>
      <c r="D29" s="1862" t="s">
        <v>2050</v>
      </c>
      <c r="E29" s="1863"/>
      <c r="F29" s="1863"/>
      <c r="G29" s="1863"/>
      <c r="H29" s="1863"/>
      <c r="I29" s="1863"/>
      <c r="J29" s="1863"/>
      <c r="K29" s="1863"/>
      <c r="L29" s="1863"/>
      <c r="M29" s="1863"/>
      <c r="N29" s="1864"/>
    </row>
    <row r="30" spans="1:46" s="37" customFormat="1" ht="102">
      <c r="A30" s="327" t="s">
        <v>5150</v>
      </c>
      <c r="B30" s="198" t="s">
        <v>2121</v>
      </c>
      <c r="C30" s="65" t="s">
        <v>2051</v>
      </c>
      <c r="D30" s="8" t="s">
        <v>2077</v>
      </c>
      <c r="E30" s="650"/>
      <c r="F30" s="650"/>
      <c r="G30" s="650"/>
      <c r="H30" s="650"/>
      <c r="I30" s="650"/>
      <c r="J30" s="650"/>
      <c r="K30" s="650"/>
      <c r="L30" s="650"/>
      <c r="M30" s="650"/>
      <c r="N30" s="650"/>
    </row>
    <row r="31" spans="1:46" s="37" customFormat="1" ht="51">
      <c r="A31" s="327" t="s">
        <v>5151</v>
      </c>
      <c r="B31" s="198"/>
      <c r="C31" s="65" t="s">
        <v>2052</v>
      </c>
      <c r="D31" s="8" t="s">
        <v>2079</v>
      </c>
      <c r="E31" s="650"/>
      <c r="F31" s="650"/>
      <c r="G31" s="650"/>
      <c r="H31" s="650"/>
      <c r="I31" s="650"/>
      <c r="J31" s="650"/>
      <c r="K31" s="650"/>
      <c r="L31" s="650"/>
      <c r="M31" s="650"/>
      <c r="N31" s="650"/>
    </row>
    <row r="32" spans="1:46" s="37" customFormat="1" ht="14.25" customHeight="1">
      <c r="A32" s="327"/>
      <c r="B32" s="198"/>
      <c r="C32" s="65" t="s">
        <v>2053</v>
      </c>
      <c r="D32" s="1862" t="s">
        <v>2054</v>
      </c>
      <c r="E32" s="1863"/>
      <c r="F32" s="1863"/>
      <c r="G32" s="1863"/>
      <c r="H32" s="1863"/>
      <c r="I32" s="1863"/>
      <c r="J32" s="1863"/>
      <c r="K32" s="1863"/>
      <c r="L32" s="1863"/>
      <c r="M32" s="1863"/>
      <c r="N32" s="1864"/>
    </row>
    <row r="33" spans="1:14" s="37" customFormat="1" ht="89.25">
      <c r="A33" s="327" t="s">
        <v>5152</v>
      </c>
      <c r="B33" s="198" t="s">
        <v>2078</v>
      </c>
      <c r="C33" s="65" t="s">
        <v>2055</v>
      </c>
      <c r="D33" s="8" t="s">
        <v>2080</v>
      </c>
      <c r="E33" s="650"/>
      <c r="F33" s="650"/>
      <c r="G33" s="650"/>
      <c r="H33" s="650"/>
      <c r="I33" s="650"/>
      <c r="J33" s="650"/>
      <c r="K33" s="650"/>
      <c r="L33" s="650"/>
      <c r="M33" s="650"/>
      <c r="N33" s="650"/>
    </row>
    <row r="34" spans="1:14" s="37" customFormat="1" ht="127.5">
      <c r="A34" s="327" t="s">
        <v>5153</v>
      </c>
      <c r="B34" s="198"/>
      <c r="C34" s="65" t="s">
        <v>2056</v>
      </c>
      <c r="D34" s="8" t="s">
        <v>2081</v>
      </c>
      <c r="E34" s="650"/>
      <c r="F34" s="650"/>
      <c r="G34" s="650"/>
      <c r="H34" s="650"/>
      <c r="I34" s="650"/>
      <c r="J34" s="650"/>
      <c r="K34" s="650"/>
      <c r="L34" s="650"/>
      <c r="M34" s="650"/>
      <c r="N34" s="650"/>
    </row>
    <row r="35" spans="1:14" s="37" customFormat="1" ht="165.75">
      <c r="A35" s="327" t="s">
        <v>5154</v>
      </c>
      <c r="B35" s="198" t="s">
        <v>2149</v>
      </c>
      <c r="C35" s="65" t="s">
        <v>2057</v>
      </c>
      <c r="D35" s="8" t="s">
        <v>2082</v>
      </c>
      <c r="E35" s="650"/>
      <c r="F35" s="650"/>
      <c r="G35" s="650"/>
      <c r="H35" s="650"/>
      <c r="I35" s="650"/>
      <c r="J35" s="650"/>
      <c r="K35" s="650"/>
      <c r="L35" s="650"/>
      <c r="M35" s="650"/>
      <c r="N35" s="650"/>
    </row>
    <row r="36" spans="1:14" s="37" customFormat="1" ht="90">
      <c r="A36" s="327" t="s">
        <v>5155</v>
      </c>
      <c r="B36" s="198" t="s">
        <v>2150</v>
      </c>
      <c r="C36" s="65" t="s">
        <v>2058</v>
      </c>
      <c r="D36" s="8" t="s">
        <v>2084</v>
      </c>
      <c r="E36" s="650"/>
      <c r="F36" s="650"/>
      <c r="G36" s="650"/>
      <c r="H36" s="650"/>
      <c r="I36" s="650"/>
      <c r="J36" s="650"/>
      <c r="K36" s="650"/>
      <c r="L36" s="650"/>
      <c r="M36" s="650"/>
      <c r="N36" s="650"/>
    </row>
    <row r="37" spans="1:14" s="37" customFormat="1" ht="114.75">
      <c r="A37" s="327" t="s">
        <v>5156</v>
      </c>
      <c r="B37" s="198"/>
      <c r="C37" s="65" t="s">
        <v>2059</v>
      </c>
      <c r="D37" s="8" t="s">
        <v>2085</v>
      </c>
      <c r="E37" s="650"/>
      <c r="F37" s="650"/>
      <c r="G37" s="650"/>
      <c r="H37" s="650"/>
      <c r="I37" s="650"/>
      <c r="J37" s="650"/>
      <c r="K37" s="650"/>
      <c r="L37" s="650"/>
      <c r="M37" s="650"/>
      <c r="N37" s="650"/>
    </row>
    <row r="38" spans="1:14" s="37" customFormat="1" ht="114.75">
      <c r="A38" s="327" t="s">
        <v>5157</v>
      </c>
      <c r="B38" s="198"/>
      <c r="C38" s="65" t="s">
        <v>2060</v>
      </c>
      <c r="D38" s="8" t="s">
        <v>2086</v>
      </c>
      <c r="E38" s="650"/>
      <c r="F38" s="650"/>
      <c r="G38" s="650"/>
      <c r="H38" s="650"/>
      <c r="I38" s="650"/>
      <c r="J38" s="650"/>
      <c r="K38" s="650"/>
      <c r="L38" s="650"/>
      <c r="M38" s="650"/>
      <c r="N38" s="650"/>
    </row>
    <row r="39" spans="1:14" s="37" customFormat="1" ht="16.5" customHeight="1">
      <c r="A39" s="327"/>
      <c r="B39" s="198"/>
      <c r="C39" s="65" t="s">
        <v>2061</v>
      </c>
      <c r="D39" s="1862" t="s">
        <v>2062</v>
      </c>
      <c r="E39" s="1863"/>
      <c r="F39" s="1863"/>
      <c r="G39" s="1863"/>
      <c r="H39" s="1863"/>
      <c r="I39" s="1863"/>
      <c r="J39" s="1863"/>
      <c r="K39" s="1863"/>
      <c r="L39" s="1863"/>
      <c r="M39" s="1863"/>
      <c r="N39" s="1864"/>
    </row>
    <row r="40" spans="1:14" s="37" customFormat="1" ht="89.25">
      <c r="A40" s="327" t="s">
        <v>5158</v>
      </c>
      <c r="B40" s="198"/>
      <c r="C40" s="65" t="s">
        <v>2063</v>
      </c>
      <c r="D40" s="8" t="s">
        <v>2064</v>
      </c>
      <c r="E40" s="650"/>
      <c r="F40" s="650"/>
      <c r="G40" s="650"/>
      <c r="H40" s="650"/>
      <c r="I40" s="650"/>
      <c r="J40" s="650"/>
      <c r="K40" s="650"/>
      <c r="L40" s="650"/>
      <c r="M40" s="650"/>
      <c r="N40" s="650"/>
    </row>
    <row r="41" spans="1:14" s="37" customFormat="1" ht="76.5">
      <c r="A41" s="327" t="s">
        <v>5159</v>
      </c>
      <c r="B41" s="198"/>
      <c r="C41" s="65" t="s">
        <v>2065</v>
      </c>
      <c r="D41" s="8" t="s">
        <v>2076</v>
      </c>
      <c r="E41" s="650"/>
      <c r="F41" s="650"/>
      <c r="G41" s="650"/>
      <c r="H41" s="650"/>
      <c r="I41" s="650"/>
      <c r="J41" s="650"/>
      <c r="K41" s="650"/>
      <c r="L41" s="650"/>
      <c r="M41" s="650"/>
      <c r="N41" s="650"/>
    </row>
    <row r="42" spans="1:14" s="37" customFormat="1" ht="12.75" customHeight="1">
      <c r="A42" s="327"/>
      <c r="B42" s="198"/>
      <c r="C42" s="65"/>
      <c r="D42" s="1862" t="s">
        <v>2088</v>
      </c>
      <c r="E42" s="1863"/>
      <c r="F42" s="1863"/>
      <c r="G42" s="1863"/>
      <c r="H42" s="1863"/>
      <c r="I42" s="1863"/>
      <c r="J42" s="1863"/>
      <c r="K42" s="1863"/>
      <c r="L42" s="1863"/>
      <c r="M42" s="1863"/>
      <c r="N42" s="1864"/>
    </row>
    <row r="43" spans="1:14" s="37" customFormat="1" ht="114.75">
      <c r="A43" s="327" t="s">
        <v>5160</v>
      </c>
      <c r="B43" s="198"/>
      <c r="C43" s="65" t="s">
        <v>2066</v>
      </c>
      <c r="D43" s="8" t="s">
        <v>2087</v>
      </c>
      <c r="E43" s="650"/>
      <c r="F43" s="650"/>
      <c r="G43" s="650"/>
      <c r="H43" s="650"/>
      <c r="I43" s="650"/>
      <c r="J43" s="650"/>
      <c r="K43" s="650"/>
      <c r="L43" s="650"/>
      <c r="M43" s="650"/>
      <c r="N43" s="650"/>
    </row>
    <row r="44" spans="1:14" s="37" customFormat="1" ht="76.5">
      <c r="A44" s="327" t="s">
        <v>5161</v>
      </c>
      <c r="B44" s="198"/>
      <c r="C44" s="65" t="s">
        <v>2067</v>
      </c>
      <c r="D44" s="8" t="s">
        <v>2089</v>
      </c>
      <c r="E44" s="650"/>
      <c r="F44" s="650"/>
      <c r="G44" s="650"/>
      <c r="H44" s="650"/>
      <c r="I44" s="650"/>
      <c r="J44" s="650"/>
      <c r="K44" s="650"/>
      <c r="L44" s="650"/>
      <c r="M44" s="650"/>
      <c r="N44" s="650"/>
    </row>
    <row r="45" spans="1:14" s="37" customFormat="1" ht="114.75">
      <c r="A45" s="327" t="s">
        <v>5162</v>
      </c>
      <c r="B45" s="198"/>
      <c r="C45" s="65" t="s">
        <v>2068</v>
      </c>
      <c r="D45" s="8" t="s">
        <v>2090</v>
      </c>
      <c r="E45" s="650"/>
      <c r="F45" s="650"/>
      <c r="G45" s="650"/>
      <c r="H45" s="650"/>
      <c r="I45" s="650"/>
      <c r="J45" s="650"/>
      <c r="K45" s="650"/>
      <c r="L45" s="650"/>
      <c r="M45" s="650"/>
      <c r="N45" s="650"/>
    </row>
    <row r="46" spans="1:14" s="37" customFormat="1" ht="35.25" customHeight="1">
      <c r="A46" s="327"/>
      <c r="B46" s="198"/>
      <c r="C46" s="65">
        <v>5.6</v>
      </c>
      <c r="D46" s="1862" t="s">
        <v>2069</v>
      </c>
      <c r="E46" s="1863"/>
      <c r="F46" s="1863"/>
      <c r="G46" s="1863"/>
      <c r="H46" s="1863"/>
      <c r="I46" s="1863"/>
      <c r="J46" s="1863"/>
      <c r="K46" s="1863"/>
      <c r="L46" s="1863"/>
      <c r="M46" s="1863"/>
      <c r="N46" s="1864"/>
    </row>
    <row r="47" spans="1:14" s="37" customFormat="1" ht="140.25">
      <c r="A47" s="327" t="s">
        <v>5163</v>
      </c>
      <c r="B47" s="198"/>
      <c r="C47" s="65" t="s">
        <v>2070</v>
      </c>
      <c r="D47" s="8" t="s">
        <v>2105</v>
      </c>
      <c r="E47" s="650"/>
      <c r="F47" s="834"/>
      <c r="G47" s="650"/>
      <c r="H47" s="650"/>
      <c r="I47" s="650"/>
      <c r="J47" s="650"/>
      <c r="K47" s="650"/>
      <c r="L47" s="650"/>
      <c r="M47" s="650"/>
      <c r="N47" s="650"/>
    </row>
    <row r="48" spans="1:14" s="37" customFormat="1" ht="153">
      <c r="A48" s="327" t="s">
        <v>5164</v>
      </c>
      <c r="B48" s="198" t="s">
        <v>2091</v>
      </c>
      <c r="C48" s="65" t="s">
        <v>2071</v>
      </c>
      <c r="D48" s="8" t="s">
        <v>2104</v>
      </c>
      <c r="E48" s="650"/>
      <c r="F48" s="834"/>
      <c r="G48" s="650"/>
      <c r="H48" s="650"/>
      <c r="I48" s="650"/>
      <c r="J48" s="650"/>
      <c r="K48" s="650"/>
      <c r="L48" s="650"/>
      <c r="M48" s="650"/>
      <c r="N48" s="650"/>
    </row>
    <row r="49" spans="1:14" s="37" customFormat="1">
      <c r="A49" s="327"/>
      <c r="B49" s="206"/>
      <c r="C49" s="65">
        <v>7</v>
      </c>
      <c r="D49" s="1862" t="s">
        <v>5165</v>
      </c>
      <c r="E49" s="1863"/>
      <c r="F49" s="1863"/>
      <c r="G49" s="1863"/>
      <c r="H49" s="1863"/>
      <c r="I49" s="1863"/>
      <c r="J49" s="1863"/>
      <c r="K49" s="1863"/>
      <c r="L49" s="1863"/>
      <c r="M49" s="1863"/>
      <c r="N49" s="1864"/>
    </row>
    <row r="50" spans="1:14" s="37" customFormat="1" ht="16.5" hidden="1" thickBot="1">
      <c r="A50" s="336"/>
      <c r="B50" s="200"/>
      <c r="C50" s="133"/>
      <c r="D50" s="1865" t="s">
        <v>507</v>
      </c>
      <c r="E50" s="1866"/>
    </row>
    <row r="51" spans="1:14" s="37" customFormat="1">
      <c r="A51" s="336"/>
      <c r="B51" s="200"/>
      <c r="C51" s="133"/>
      <c r="D51" s="141"/>
    </row>
    <row r="52" spans="1:14" s="37" customFormat="1">
      <c r="A52" s="336"/>
      <c r="B52" s="200"/>
      <c r="C52" s="133"/>
      <c r="D52" s="141"/>
    </row>
    <row r="53" spans="1:14" s="37" customFormat="1">
      <c r="A53" s="336"/>
      <c r="B53" s="200"/>
      <c r="C53" s="133"/>
      <c r="D53" s="141"/>
    </row>
    <row r="54" spans="1:14" s="37" customFormat="1">
      <c r="A54" s="336"/>
      <c r="B54" s="200"/>
      <c r="C54" s="133"/>
      <c r="D54" s="141"/>
    </row>
    <row r="55" spans="1:14" s="37" customFormat="1">
      <c r="A55" s="336"/>
      <c r="B55" s="200"/>
      <c r="C55" s="133"/>
      <c r="D55" s="141"/>
    </row>
    <row r="56" spans="1:14" s="37" customFormat="1">
      <c r="A56" s="336"/>
      <c r="B56" s="200"/>
      <c r="C56" s="133"/>
      <c r="D56" s="141"/>
    </row>
    <row r="57" spans="1:14" s="37" customFormat="1">
      <c r="A57" s="336"/>
      <c r="B57" s="200"/>
      <c r="C57" s="133"/>
      <c r="D57" s="141"/>
    </row>
    <row r="58" spans="1:14" s="37" customFormat="1">
      <c r="A58" s="336"/>
      <c r="B58" s="200"/>
      <c r="C58" s="133"/>
      <c r="D58" s="141"/>
    </row>
    <row r="59" spans="1:14" s="37" customFormat="1">
      <c r="A59" s="336"/>
      <c r="B59" s="200"/>
      <c r="C59" s="133"/>
      <c r="D59" s="141"/>
    </row>
    <row r="60" spans="1:14" s="37" customFormat="1">
      <c r="A60" s="336"/>
      <c r="B60" s="200"/>
      <c r="C60" s="133"/>
      <c r="D60" s="141"/>
    </row>
    <row r="61" spans="1:14" s="37" customFormat="1">
      <c r="A61" s="336"/>
      <c r="B61" s="200"/>
      <c r="C61" s="133"/>
      <c r="D61" s="141"/>
    </row>
    <row r="62" spans="1:14" s="37" customFormat="1">
      <c r="A62" s="336"/>
      <c r="B62" s="200"/>
      <c r="C62" s="133"/>
      <c r="D62" s="141"/>
    </row>
    <row r="63" spans="1:14" s="37" customFormat="1">
      <c r="A63" s="336"/>
      <c r="B63" s="200"/>
      <c r="C63" s="133"/>
      <c r="D63" s="141"/>
    </row>
    <row r="64" spans="1:14" s="37" customFormat="1">
      <c r="A64" s="336"/>
      <c r="B64" s="200"/>
      <c r="C64" s="133"/>
      <c r="D64" s="141"/>
    </row>
    <row r="65" spans="1:4" s="37" customFormat="1">
      <c r="A65" s="336"/>
      <c r="B65" s="200"/>
      <c r="C65" s="133"/>
      <c r="D65" s="141"/>
    </row>
    <row r="66" spans="1:4" s="37" customFormat="1">
      <c r="A66" s="336"/>
      <c r="B66" s="200"/>
      <c r="C66" s="133"/>
      <c r="D66" s="141"/>
    </row>
    <row r="67" spans="1:4" s="37" customFormat="1">
      <c r="A67" s="336"/>
      <c r="B67" s="200"/>
      <c r="C67" s="133"/>
      <c r="D67" s="141"/>
    </row>
    <row r="68" spans="1:4" s="37" customFormat="1">
      <c r="A68" s="336"/>
      <c r="B68" s="200"/>
      <c r="C68" s="133"/>
      <c r="D68" s="141"/>
    </row>
    <row r="69" spans="1:4" s="37" customFormat="1">
      <c r="A69" s="336"/>
      <c r="B69" s="200"/>
      <c r="C69" s="133"/>
      <c r="D69" s="141"/>
    </row>
    <row r="70" spans="1:4" s="37" customFormat="1">
      <c r="A70" s="336"/>
      <c r="B70" s="200"/>
      <c r="C70" s="133"/>
      <c r="D70" s="141"/>
    </row>
    <row r="71" spans="1:4" s="37" customFormat="1">
      <c r="A71" s="336"/>
      <c r="B71" s="200"/>
      <c r="C71" s="133"/>
      <c r="D71" s="141"/>
    </row>
    <row r="72" spans="1:4" s="37" customFormat="1">
      <c r="A72" s="336"/>
      <c r="B72" s="200"/>
      <c r="C72" s="133"/>
      <c r="D72" s="141"/>
    </row>
    <row r="73" spans="1:4" s="37" customFormat="1">
      <c r="A73" s="336"/>
      <c r="B73" s="200"/>
      <c r="C73" s="133"/>
      <c r="D73" s="141"/>
    </row>
    <row r="74" spans="1:4" s="37" customFormat="1">
      <c r="A74" s="336"/>
      <c r="B74" s="200"/>
      <c r="C74" s="133"/>
      <c r="D74" s="141"/>
    </row>
    <row r="75" spans="1:4" s="37" customFormat="1">
      <c r="A75" s="336"/>
      <c r="B75" s="200"/>
      <c r="C75" s="133"/>
      <c r="D75" s="141"/>
    </row>
    <row r="76" spans="1:4" s="37" customFormat="1">
      <c r="A76" s="336"/>
      <c r="B76" s="200"/>
      <c r="C76" s="133"/>
      <c r="D76" s="141"/>
    </row>
    <row r="77" spans="1:4" s="37" customFormat="1">
      <c r="A77" s="336"/>
      <c r="B77" s="200"/>
      <c r="C77" s="133"/>
      <c r="D77" s="141"/>
    </row>
    <row r="78" spans="1:4" s="37" customFormat="1">
      <c r="A78" s="336"/>
      <c r="B78" s="200"/>
      <c r="C78" s="133"/>
      <c r="D78" s="141"/>
    </row>
    <row r="79" spans="1:4" s="37" customFormat="1">
      <c r="A79" s="336"/>
      <c r="B79" s="200"/>
      <c r="C79" s="133"/>
      <c r="D79" s="141"/>
    </row>
    <row r="80" spans="1:4" s="37" customFormat="1">
      <c r="A80" s="336"/>
      <c r="B80" s="200"/>
      <c r="C80" s="133"/>
      <c r="D80" s="141"/>
    </row>
    <row r="81" spans="1:4" s="37" customFormat="1">
      <c r="A81" s="336"/>
      <c r="B81" s="200"/>
      <c r="C81" s="133"/>
      <c r="D81" s="141"/>
    </row>
    <row r="82" spans="1:4" s="37" customFormat="1">
      <c r="A82" s="336"/>
      <c r="B82" s="200"/>
      <c r="C82" s="133"/>
      <c r="D82" s="141"/>
    </row>
    <row r="83" spans="1:4" s="37" customFormat="1">
      <c r="A83" s="336"/>
      <c r="B83" s="200"/>
      <c r="C83" s="133"/>
      <c r="D83" s="141"/>
    </row>
    <row r="84" spans="1:4" s="37" customFormat="1">
      <c r="A84" s="336"/>
      <c r="B84" s="200"/>
      <c r="C84" s="133"/>
      <c r="D84" s="141"/>
    </row>
    <row r="85" spans="1:4" s="37" customFormat="1">
      <c r="A85" s="336"/>
      <c r="B85" s="200"/>
      <c r="C85" s="133"/>
      <c r="D85" s="141"/>
    </row>
    <row r="86" spans="1:4" s="37" customFormat="1">
      <c r="A86" s="336"/>
      <c r="B86" s="200"/>
      <c r="C86" s="133"/>
      <c r="D86" s="141"/>
    </row>
    <row r="87" spans="1:4" s="37" customFormat="1">
      <c r="A87" s="336"/>
      <c r="B87" s="200"/>
      <c r="C87" s="133"/>
      <c r="D87" s="141"/>
    </row>
    <row r="88" spans="1:4" s="37" customFormat="1">
      <c r="A88" s="336"/>
      <c r="B88" s="200"/>
      <c r="C88" s="133"/>
      <c r="D88" s="141"/>
    </row>
    <row r="89" spans="1:4" s="37" customFormat="1">
      <c r="A89" s="336"/>
      <c r="B89" s="200"/>
      <c r="C89" s="133"/>
      <c r="D89" s="141"/>
    </row>
    <row r="90" spans="1:4" s="37" customFormat="1">
      <c r="A90" s="336"/>
      <c r="B90" s="200"/>
      <c r="C90" s="133"/>
      <c r="D90" s="141"/>
    </row>
    <row r="91" spans="1:4" s="37" customFormat="1">
      <c r="A91" s="336"/>
      <c r="B91" s="200"/>
      <c r="C91" s="133"/>
      <c r="D91" s="141"/>
    </row>
    <row r="92" spans="1:4" s="37" customFormat="1">
      <c r="A92" s="336"/>
      <c r="B92" s="200"/>
      <c r="C92" s="133"/>
      <c r="D92" s="141"/>
    </row>
    <row r="93" spans="1:4" s="37" customFormat="1">
      <c r="A93" s="336"/>
      <c r="B93" s="200"/>
      <c r="C93" s="133"/>
      <c r="D93" s="141"/>
    </row>
    <row r="94" spans="1:4" s="37" customFormat="1">
      <c r="A94" s="336"/>
      <c r="B94" s="200"/>
      <c r="C94" s="133"/>
      <c r="D94" s="141"/>
    </row>
    <row r="95" spans="1:4" s="37" customFormat="1">
      <c r="A95" s="336"/>
      <c r="B95" s="200"/>
      <c r="C95" s="133"/>
      <c r="D95" s="141"/>
    </row>
    <row r="96" spans="1:4" s="37" customFormat="1">
      <c r="A96" s="336"/>
      <c r="B96" s="200"/>
      <c r="C96" s="133"/>
      <c r="D96" s="141"/>
    </row>
    <row r="97" spans="1:4" s="37" customFormat="1">
      <c r="A97" s="336"/>
      <c r="B97" s="200"/>
      <c r="C97" s="133"/>
      <c r="D97" s="141"/>
    </row>
    <row r="98" spans="1:4" s="37" customFormat="1">
      <c r="A98" s="336"/>
      <c r="B98" s="200"/>
      <c r="C98" s="133"/>
      <c r="D98" s="141"/>
    </row>
    <row r="99" spans="1:4" s="37" customFormat="1">
      <c r="A99" s="336"/>
      <c r="B99" s="200"/>
      <c r="C99" s="133"/>
      <c r="D99" s="141"/>
    </row>
    <row r="100" spans="1:4" s="37" customFormat="1">
      <c r="A100" s="336"/>
      <c r="B100" s="200"/>
      <c r="C100" s="133"/>
      <c r="D100" s="141"/>
    </row>
    <row r="101" spans="1:4" s="37" customFormat="1">
      <c r="A101" s="336"/>
      <c r="B101" s="200"/>
      <c r="C101" s="133"/>
      <c r="D101" s="141"/>
    </row>
    <row r="102" spans="1:4" s="37" customFormat="1">
      <c r="A102" s="336"/>
      <c r="B102" s="200"/>
      <c r="C102" s="133"/>
      <c r="D102" s="141"/>
    </row>
    <row r="103" spans="1:4" s="37" customFormat="1">
      <c r="A103" s="336"/>
      <c r="B103" s="200"/>
      <c r="C103" s="133"/>
      <c r="D103" s="141"/>
    </row>
    <row r="104" spans="1:4" s="37" customFormat="1">
      <c r="A104" s="336"/>
      <c r="B104" s="200"/>
      <c r="C104" s="133"/>
      <c r="D104" s="141"/>
    </row>
    <row r="105" spans="1:4" s="37" customFormat="1">
      <c r="A105" s="336"/>
      <c r="B105" s="200"/>
      <c r="C105" s="133"/>
      <c r="D105" s="141"/>
    </row>
    <row r="106" spans="1:4" s="37" customFormat="1">
      <c r="A106" s="336"/>
      <c r="B106" s="200"/>
      <c r="C106" s="133"/>
      <c r="D106" s="141"/>
    </row>
    <row r="107" spans="1:4" s="37" customFormat="1">
      <c r="A107" s="336"/>
      <c r="B107" s="200"/>
      <c r="C107" s="133"/>
      <c r="D107" s="141"/>
    </row>
    <row r="108" spans="1:4" s="37" customFormat="1">
      <c r="A108" s="336"/>
      <c r="B108" s="200"/>
      <c r="C108" s="133"/>
      <c r="D108" s="141"/>
    </row>
    <row r="109" spans="1:4" s="37" customFormat="1">
      <c r="A109" s="336"/>
      <c r="B109" s="200"/>
      <c r="C109" s="133"/>
      <c r="D109" s="141"/>
    </row>
    <row r="110" spans="1:4" s="37" customFormat="1">
      <c r="A110" s="336"/>
      <c r="B110" s="200"/>
      <c r="C110" s="133"/>
      <c r="D110" s="141"/>
    </row>
    <row r="111" spans="1:4" s="37" customFormat="1">
      <c r="A111" s="336"/>
      <c r="B111" s="200"/>
      <c r="C111" s="133"/>
      <c r="D111" s="141"/>
    </row>
    <row r="112" spans="1:4" s="37" customFormat="1">
      <c r="A112" s="336"/>
      <c r="B112" s="200"/>
      <c r="C112" s="133"/>
      <c r="D112" s="141"/>
    </row>
    <row r="113" spans="1:4" s="37" customFormat="1">
      <c r="A113" s="336"/>
      <c r="B113" s="200"/>
      <c r="C113" s="133"/>
      <c r="D113" s="141"/>
    </row>
    <row r="114" spans="1:4" s="37" customFormat="1">
      <c r="A114" s="336"/>
      <c r="B114" s="200"/>
      <c r="C114" s="133"/>
      <c r="D114" s="141"/>
    </row>
    <row r="115" spans="1:4" s="37" customFormat="1">
      <c r="A115" s="336"/>
      <c r="B115" s="200"/>
      <c r="C115" s="133"/>
      <c r="D115" s="141"/>
    </row>
    <row r="116" spans="1:4" s="37" customFormat="1">
      <c r="A116" s="336"/>
      <c r="B116" s="200"/>
      <c r="C116" s="133"/>
      <c r="D116" s="141"/>
    </row>
    <row r="117" spans="1:4" s="37" customFormat="1">
      <c r="A117" s="336"/>
      <c r="B117" s="200"/>
      <c r="C117" s="133"/>
      <c r="D117" s="141"/>
    </row>
    <row r="118" spans="1:4" s="37" customFormat="1">
      <c r="A118" s="336"/>
      <c r="B118" s="200"/>
      <c r="C118" s="133"/>
      <c r="D118" s="141"/>
    </row>
    <row r="119" spans="1:4" s="37" customFormat="1">
      <c r="A119" s="336"/>
      <c r="B119" s="200"/>
      <c r="C119" s="133"/>
      <c r="D119" s="141"/>
    </row>
    <row r="120" spans="1:4" s="37" customFormat="1">
      <c r="A120" s="336"/>
      <c r="B120" s="200"/>
      <c r="C120" s="133"/>
      <c r="D120" s="141"/>
    </row>
    <row r="121" spans="1:4" s="37" customFormat="1">
      <c r="A121" s="336"/>
      <c r="B121" s="200"/>
      <c r="C121" s="133"/>
      <c r="D121" s="141"/>
    </row>
    <row r="122" spans="1:4" s="37" customFormat="1">
      <c r="A122" s="336"/>
      <c r="B122" s="200"/>
      <c r="C122" s="133"/>
      <c r="D122" s="141"/>
    </row>
    <row r="123" spans="1:4" s="37" customFormat="1">
      <c r="A123" s="336"/>
      <c r="B123" s="200"/>
      <c r="C123" s="133"/>
      <c r="D123" s="141"/>
    </row>
    <row r="124" spans="1:4" s="37" customFormat="1">
      <c r="A124" s="336"/>
      <c r="B124" s="200"/>
      <c r="C124" s="133"/>
      <c r="D124" s="141"/>
    </row>
    <row r="125" spans="1:4" s="37" customFormat="1">
      <c r="A125" s="336"/>
      <c r="B125" s="200"/>
      <c r="C125" s="133"/>
      <c r="D125" s="141"/>
    </row>
    <row r="126" spans="1:4" s="37" customFormat="1">
      <c r="A126" s="336"/>
      <c r="B126" s="200"/>
      <c r="C126" s="133"/>
      <c r="D126" s="141"/>
    </row>
    <row r="127" spans="1:4" s="37" customFormat="1">
      <c r="A127" s="336"/>
      <c r="B127" s="200"/>
      <c r="C127" s="133"/>
      <c r="D127" s="141"/>
    </row>
    <row r="128" spans="1:4" s="37" customFormat="1">
      <c r="A128" s="336"/>
      <c r="B128" s="200"/>
      <c r="C128" s="133"/>
      <c r="D128" s="141"/>
    </row>
    <row r="129" spans="1:4" s="37" customFormat="1">
      <c r="A129" s="336"/>
      <c r="B129" s="200"/>
      <c r="C129" s="133"/>
      <c r="D129" s="141"/>
    </row>
    <row r="130" spans="1:4" s="37" customFormat="1">
      <c r="A130" s="336"/>
      <c r="B130" s="200"/>
      <c r="C130" s="133"/>
      <c r="D130" s="141"/>
    </row>
    <row r="131" spans="1:4" s="37" customFormat="1">
      <c r="A131" s="336"/>
      <c r="B131" s="200"/>
      <c r="C131" s="133"/>
      <c r="D131" s="141"/>
    </row>
    <row r="132" spans="1:4" s="37" customFormat="1">
      <c r="A132" s="336"/>
      <c r="B132" s="200"/>
      <c r="C132" s="133"/>
      <c r="D132" s="141"/>
    </row>
    <row r="133" spans="1:4" s="37" customFormat="1">
      <c r="A133" s="336"/>
      <c r="B133" s="200"/>
      <c r="C133" s="133"/>
      <c r="D133" s="141"/>
    </row>
    <row r="134" spans="1:4" s="37" customFormat="1">
      <c r="A134" s="336"/>
      <c r="B134" s="200"/>
      <c r="C134" s="133"/>
      <c r="D134" s="141"/>
    </row>
    <row r="135" spans="1:4" s="37" customFormat="1">
      <c r="A135" s="336"/>
      <c r="B135" s="200"/>
      <c r="C135" s="133"/>
      <c r="D135" s="141"/>
    </row>
    <row r="136" spans="1:4" s="37" customFormat="1">
      <c r="A136" s="336"/>
      <c r="B136" s="200"/>
      <c r="C136" s="133"/>
      <c r="D136" s="141"/>
    </row>
    <row r="137" spans="1:4" s="37" customFormat="1">
      <c r="A137" s="336"/>
      <c r="B137" s="200"/>
      <c r="C137" s="133"/>
      <c r="D137" s="141"/>
    </row>
    <row r="138" spans="1:4" s="37" customFormat="1">
      <c r="A138" s="336"/>
      <c r="B138" s="200"/>
      <c r="C138" s="133"/>
      <c r="D138" s="141"/>
    </row>
    <row r="139" spans="1:4" s="37" customFormat="1">
      <c r="A139" s="336"/>
      <c r="B139" s="200"/>
      <c r="C139" s="133"/>
      <c r="D139" s="141"/>
    </row>
    <row r="140" spans="1:4" s="37" customFormat="1">
      <c r="A140" s="336"/>
      <c r="B140" s="200"/>
      <c r="C140" s="133"/>
      <c r="D140" s="141"/>
    </row>
    <row r="141" spans="1:4" s="37" customFormat="1">
      <c r="A141" s="336"/>
      <c r="B141" s="200"/>
      <c r="C141" s="133"/>
      <c r="D141" s="141"/>
    </row>
    <row r="142" spans="1:4" s="37" customFormat="1">
      <c r="A142" s="336"/>
      <c r="B142" s="200"/>
      <c r="C142" s="133"/>
      <c r="D142" s="141"/>
    </row>
    <row r="143" spans="1:4" s="37" customFormat="1">
      <c r="A143" s="336"/>
      <c r="B143" s="200"/>
      <c r="C143" s="133"/>
      <c r="D143" s="141"/>
    </row>
    <row r="144" spans="1:4" s="37" customFormat="1">
      <c r="A144" s="336"/>
      <c r="B144" s="200"/>
      <c r="C144" s="133"/>
      <c r="D144" s="141"/>
    </row>
    <row r="145" spans="1:4" s="37" customFormat="1">
      <c r="A145" s="336"/>
      <c r="B145" s="200"/>
      <c r="C145" s="133"/>
      <c r="D145" s="141"/>
    </row>
    <row r="146" spans="1:4" s="37" customFormat="1">
      <c r="A146" s="336"/>
      <c r="B146" s="200"/>
      <c r="C146" s="133"/>
      <c r="D146" s="141"/>
    </row>
    <row r="147" spans="1:4" s="37" customFormat="1">
      <c r="A147" s="336"/>
      <c r="B147" s="200"/>
      <c r="C147" s="133"/>
      <c r="D147" s="141"/>
    </row>
    <row r="148" spans="1:4" s="37" customFormat="1">
      <c r="A148" s="336"/>
      <c r="B148" s="200"/>
      <c r="C148" s="133"/>
      <c r="D148" s="141"/>
    </row>
    <row r="149" spans="1:4" s="37" customFormat="1">
      <c r="A149" s="336"/>
      <c r="B149" s="200"/>
      <c r="C149" s="133"/>
      <c r="D149" s="141"/>
    </row>
    <row r="150" spans="1:4" s="37" customFormat="1">
      <c r="A150" s="336"/>
      <c r="B150" s="200"/>
      <c r="C150" s="133"/>
      <c r="D150" s="141"/>
    </row>
    <row r="151" spans="1:4" s="37" customFormat="1">
      <c r="A151" s="336"/>
      <c r="B151" s="200"/>
      <c r="C151" s="133"/>
      <c r="D151" s="141"/>
    </row>
    <row r="152" spans="1:4" s="37" customFormat="1">
      <c r="A152" s="336"/>
      <c r="B152" s="200"/>
      <c r="C152" s="133"/>
      <c r="D152" s="141"/>
    </row>
    <row r="153" spans="1:4" s="37" customFormat="1">
      <c r="A153" s="336"/>
      <c r="B153" s="200"/>
      <c r="C153" s="133"/>
      <c r="D153" s="141"/>
    </row>
    <row r="154" spans="1:4" s="37" customFormat="1">
      <c r="A154" s="336"/>
      <c r="B154" s="200"/>
      <c r="C154" s="133"/>
      <c r="D154" s="141"/>
    </row>
    <row r="155" spans="1:4" s="37" customFormat="1">
      <c r="A155" s="336"/>
      <c r="B155" s="200"/>
      <c r="C155" s="133"/>
      <c r="D155" s="141"/>
    </row>
    <row r="156" spans="1:4" s="37" customFormat="1">
      <c r="A156" s="336"/>
      <c r="B156" s="200"/>
      <c r="C156" s="133"/>
      <c r="D156" s="141"/>
    </row>
    <row r="157" spans="1:4" s="37" customFormat="1">
      <c r="A157" s="336"/>
      <c r="B157" s="200"/>
      <c r="C157" s="133"/>
      <c r="D157" s="141"/>
    </row>
    <row r="158" spans="1:4" s="37" customFormat="1">
      <c r="A158" s="336"/>
      <c r="B158" s="200"/>
      <c r="C158" s="133"/>
      <c r="D158" s="141"/>
    </row>
    <row r="159" spans="1:4" s="37" customFormat="1">
      <c r="A159" s="336"/>
      <c r="B159" s="200"/>
      <c r="C159" s="133"/>
      <c r="D159" s="141"/>
    </row>
    <row r="160" spans="1:4" s="37" customFormat="1">
      <c r="A160" s="336"/>
      <c r="B160" s="200"/>
      <c r="C160" s="133"/>
      <c r="D160" s="141"/>
    </row>
    <row r="161" spans="1:4" s="37" customFormat="1">
      <c r="A161" s="336"/>
      <c r="B161" s="200"/>
      <c r="C161" s="133"/>
      <c r="D161" s="141"/>
    </row>
    <row r="162" spans="1:4" s="37" customFormat="1">
      <c r="A162" s="336"/>
      <c r="B162" s="200"/>
      <c r="C162" s="133"/>
      <c r="D162" s="141"/>
    </row>
    <row r="163" spans="1:4" s="37" customFormat="1">
      <c r="A163" s="336"/>
      <c r="B163" s="200"/>
      <c r="C163" s="133"/>
      <c r="D163" s="141"/>
    </row>
    <row r="164" spans="1:4" s="37" customFormat="1">
      <c r="A164" s="336"/>
      <c r="B164" s="200"/>
      <c r="C164" s="133"/>
      <c r="D164" s="141"/>
    </row>
    <row r="165" spans="1:4" s="37" customFormat="1">
      <c r="A165" s="336"/>
      <c r="B165" s="200"/>
      <c r="C165" s="133"/>
      <c r="D165" s="141"/>
    </row>
    <row r="166" spans="1:4" s="37" customFormat="1">
      <c r="A166" s="336"/>
      <c r="B166" s="200"/>
      <c r="C166" s="133"/>
      <c r="D166" s="141"/>
    </row>
    <row r="167" spans="1:4" s="37" customFormat="1">
      <c r="A167" s="336"/>
      <c r="B167" s="200"/>
      <c r="C167" s="133"/>
      <c r="D167" s="141"/>
    </row>
    <row r="168" spans="1:4" s="37" customFormat="1">
      <c r="A168" s="336"/>
      <c r="B168" s="200"/>
      <c r="C168" s="133"/>
      <c r="D168" s="141"/>
    </row>
    <row r="169" spans="1:4" s="37" customFormat="1">
      <c r="A169" s="336"/>
      <c r="B169" s="200"/>
      <c r="C169" s="133"/>
      <c r="D169" s="141"/>
    </row>
    <row r="170" spans="1:4" s="37" customFormat="1">
      <c r="A170" s="336"/>
      <c r="B170" s="200"/>
      <c r="C170" s="133"/>
      <c r="D170" s="141"/>
    </row>
    <row r="171" spans="1:4" s="37" customFormat="1">
      <c r="A171" s="336"/>
      <c r="B171" s="200"/>
      <c r="C171" s="133"/>
      <c r="D171" s="141"/>
    </row>
    <row r="172" spans="1:4" s="37" customFormat="1">
      <c r="A172" s="336"/>
      <c r="B172" s="200"/>
      <c r="C172" s="133"/>
      <c r="D172" s="141"/>
    </row>
    <row r="173" spans="1:4" s="37" customFormat="1">
      <c r="A173" s="336"/>
      <c r="B173" s="200"/>
      <c r="C173" s="133"/>
      <c r="D173" s="141"/>
    </row>
    <row r="174" spans="1:4" s="37" customFormat="1">
      <c r="A174" s="336"/>
      <c r="B174" s="200"/>
      <c r="C174" s="133"/>
      <c r="D174" s="141"/>
    </row>
    <row r="175" spans="1:4" s="37" customFormat="1">
      <c r="A175" s="336"/>
      <c r="B175" s="200"/>
      <c r="C175" s="133"/>
      <c r="D175" s="141"/>
    </row>
    <row r="176" spans="1:4" s="37" customFormat="1">
      <c r="A176" s="336"/>
      <c r="B176" s="200"/>
      <c r="C176" s="133"/>
      <c r="D176" s="141"/>
    </row>
    <row r="177" spans="1:4" s="37" customFormat="1">
      <c r="A177" s="336"/>
      <c r="B177" s="200"/>
      <c r="C177" s="133"/>
      <c r="D177" s="141"/>
    </row>
    <row r="178" spans="1:4" s="37" customFormat="1">
      <c r="A178" s="336"/>
      <c r="B178" s="200"/>
      <c r="C178" s="133"/>
      <c r="D178" s="141"/>
    </row>
    <row r="179" spans="1:4" s="37" customFormat="1">
      <c r="A179" s="336"/>
      <c r="B179" s="200"/>
      <c r="C179" s="133"/>
      <c r="D179" s="141"/>
    </row>
    <row r="180" spans="1:4" s="37" customFormat="1">
      <c r="A180" s="336"/>
      <c r="B180" s="200"/>
      <c r="C180" s="133"/>
      <c r="D180" s="141"/>
    </row>
    <row r="181" spans="1:4" s="37" customFormat="1">
      <c r="A181" s="336"/>
      <c r="B181" s="200"/>
      <c r="C181" s="133"/>
      <c r="D181" s="141"/>
    </row>
    <row r="182" spans="1:4" s="37" customFormat="1">
      <c r="A182" s="336"/>
      <c r="B182" s="200"/>
      <c r="C182" s="133"/>
      <c r="D182" s="141"/>
    </row>
    <row r="183" spans="1:4" s="37" customFormat="1">
      <c r="A183" s="336"/>
      <c r="B183" s="200"/>
      <c r="C183" s="133"/>
      <c r="D183" s="141"/>
    </row>
    <row r="184" spans="1:4" s="37" customFormat="1">
      <c r="A184" s="336"/>
      <c r="B184" s="200"/>
      <c r="C184" s="133"/>
      <c r="D184" s="141"/>
    </row>
    <row r="185" spans="1:4" s="37" customFormat="1">
      <c r="A185" s="336"/>
      <c r="B185" s="200"/>
      <c r="C185" s="133"/>
      <c r="D185" s="141"/>
    </row>
    <row r="186" spans="1:4" s="37" customFormat="1">
      <c r="A186" s="336"/>
      <c r="B186" s="200"/>
      <c r="C186" s="133"/>
      <c r="D186" s="141"/>
    </row>
    <row r="187" spans="1:4" s="37" customFormat="1">
      <c r="A187" s="336"/>
      <c r="B187" s="200"/>
      <c r="C187" s="133"/>
      <c r="D187" s="141"/>
    </row>
    <row r="188" spans="1:4" s="37" customFormat="1">
      <c r="A188" s="336"/>
      <c r="B188" s="200"/>
      <c r="C188" s="133"/>
      <c r="D188" s="141"/>
    </row>
    <row r="189" spans="1:4" s="37" customFormat="1">
      <c r="A189" s="336"/>
      <c r="B189" s="200"/>
      <c r="C189" s="133"/>
      <c r="D189" s="141"/>
    </row>
    <row r="190" spans="1:4" s="37" customFormat="1">
      <c r="A190" s="336"/>
      <c r="B190" s="200"/>
      <c r="C190" s="133"/>
      <c r="D190" s="141"/>
    </row>
    <row r="191" spans="1:4" s="37" customFormat="1">
      <c r="A191" s="336"/>
      <c r="B191" s="200"/>
      <c r="C191" s="133"/>
      <c r="D191" s="141"/>
    </row>
    <row r="192" spans="1:4" s="37" customFormat="1">
      <c r="A192" s="336"/>
      <c r="B192" s="200"/>
      <c r="C192" s="133"/>
      <c r="D192" s="141"/>
    </row>
    <row r="193" spans="1:4" s="37" customFormat="1">
      <c r="A193" s="336"/>
      <c r="B193" s="200"/>
      <c r="C193" s="133"/>
      <c r="D193" s="141"/>
    </row>
    <row r="194" spans="1:4" s="37" customFormat="1">
      <c r="A194" s="336"/>
      <c r="B194" s="200"/>
      <c r="C194" s="133"/>
      <c r="D194" s="141"/>
    </row>
    <row r="195" spans="1:4" s="37" customFormat="1">
      <c r="A195" s="336"/>
      <c r="B195" s="200"/>
      <c r="C195" s="133"/>
      <c r="D195" s="141"/>
    </row>
    <row r="196" spans="1:4" s="37" customFormat="1">
      <c r="A196" s="336"/>
      <c r="B196" s="200"/>
      <c r="C196" s="133"/>
      <c r="D196" s="141"/>
    </row>
    <row r="197" spans="1:4" s="37" customFormat="1">
      <c r="A197" s="336"/>
      <c r="B197" s="200"/>
      <c r="C197" s="133"/>
      <c r="D197" s="141"/>
    </row>
    <row r="198" spans="1:4" s="37" customFormat="1">
      <c r="A198" s="336"/>
      <c r="B198" s="200"/>
      <c r="C198" s="133"/>
      <c r="D198" s="141"/>
    </row>
    <row r="199" spans="1:4" s="37" customFormat="1">
      <c r="A199" s="336"/>
      <c r="B199" s="200"/>
      <c r="C199" s="133"/>
      <c r="D199" s="141"/>
    </row>
    <row r="200" spans="1:4" s="37" customFormat="1">
      <c r="A200" s="336"/>
      <c r="B200" s="200"/>
      <c r="C200" s="133"/>
      <c r="D200" s="141"/>
    </row>
    <row r="201" spans="1:4" s="37" customFormat="1">
      <c r="A201" s="336"/>
      <c r="B201" s="200"/>
      <c r="C201" s="133"/>
      <c r="D201" s="141"/>
    </row>
    <row r="202" spans="1:4" s="37" customFormat="1">
      <c r="A202" s="336"/>
      <c r="B202" s="200"/>
      <c r="C202" s="133"/>
      <c r="D202" s="141"/>
    </row>
    <row r="203" spans="1:4" s="37" customFormat="1">
      <c r="A203" s="336"/>
      <c r="B203" s="200"/>
      <c r="C203" s="133"/>
      <c r="D203" s="141"/>
    </row>
    <row r="204" spans="1:4" s="37" customFormat="1">
      <c r="A204" s="336"/>
      <c r="B204" s="200"/>
      <c r="C204" s="133"/>
      <c r="D204" s="141"/>
    </row>
    <row r="205" spans="1:4" s="37" customFormat="1">
      <c r="A205" s="336"/>
      <c r="B205" s="200"/>
      <c r="C205" s="133"/>
      <c r="D205" s="141"/>
    </row>
    <row r="206" spans="1:4" s="37" customFormat="1">
      <c r="A206" s="336"/>
      <c r="B206" s="200"/>
      <c r="C206" s="133"/>
      <c r="D206" s="141"/>
    </row>
    <row r="207" spans="1:4" s="37" customFormat="1">
      <c r="A207" s="336"/>
      <c r="B207" s="200"/>
      <c r="C207" s="133"/>
      <c r="D207" s="141"/>
    </row>
    <row r="208" spans="1:4" s="37" customFormat="1">
      <c r="A208" s="336"/>
      <c r="B208" s="200"/>
      <c r="C208" s="133"/>
      <c r="D208" s="141"/>
    </row>
    <row r="209" spans="1:4" s="37" customFormat="1">
      <c r="A209" s="336"/>
      <c r="B209" s="200"/>
      <c r="C209" s="133"/>
      <c r="D209" s="141"/>
    </row>
    <row r="210" spans="1:4" s="37" customFormat="1">
      <c r="A210" s="336"/>
      <c r="B210" s="200"/>
      <c r="C210" s="133"/>
      <c r="D210" s="141"/>
    </row>
    <row r="211" spans="1:4" s="37" customFormat="1">
      <c r="A211" s="336"/>
      <c r="B211" s="200"/>
      <c r="C211" s="133"/>
      <c r="D211" s="141"/>
    </row>
    <row r="212" spans="1:4" s="37" customFormat="1">
      <c r="A212" s="336"/>
      <c r="B212" s="200"/>
      <c r="C212" s="133"/>
      <c r="D212" s="141"/>
    </row>
    <row r="213" spans="1:4" s="37" customFormat="1">
      <c r="A213" s="336"/>
      <c r="B213" s="200"/>
      <c r="C213" s="133"/>
      <c r="D213" s="141"/>
    </row>
    <row r="214" spans="1:4" s="37" customFormat="1">
      <c r="A214" s="336"/>
      <c r="B214" s="200"/>
      <c r="C214" s="133"/>
      <c r="D214" s="141"/>
    </row>
    <row r="215" spans="1:4" s="37" customFormat="1">
      <c r="A215" s="336"/>
      <c r="B215" s="200"/>
      <c r="C215" s="133"/>
      <c r="D215" s="141"/>
    </row>
    <row r="216" spans="1:4" s="37" customFormat="1">
      <c r="A216" s="336"/>
      <c r="B216" s="200"/>
      <c r="C216" s="133"/>
      <c r="D216" s="141"/>
    </row>
    <row r="217" spans="1:4" s="37" customFormat="1">
      <c r="A217" s="336"/>
      <c r="B217" s="200"/>
      <c r="C217" s="133"/>
      <c r="D217" s="141"/>
    </row>
    <row r="218" spans="1:4" s="37" customFormat="1">
      <c r="A218" s="336"/>
      <c r="B218" s="200"/>
      <c r="C218" s="133"/>
      <c r="D218" s="141"/>
    </row>
    <row r="219" spans="1:4" s="37" customFormat="1">
      <c r="A219" s="336"/>
      <c r="B219" s="200"/>
      <c r="C219" s="133"/>
      <c r="D219" s="141"/>
    </row>
    <row r="220" spans="1:4" s="37" customFormat="1">
      <c r="A220" s="336"/>
      <c r="B220" s="200"/>
      <c r="C220" s="133"/>
      <c r="D220" s="141"/>
    </row>
    <row r="221" spans="1:4" s="37" customFormat="1">
      <c r="A221" s="336"/>
      <c r="B221" s="200"/>
      <c r="C221" s="133"/>
      <c r="D221" s="141"/>
    </row>
    <row r="222" spans="1:4" s="37" customFormat="1">
      <c r="A222" s="336"/>
      <c r="B222" s="200"/>
      <c r="C222" s="133"/>
      <c r="D222" s="141"/>
    </row>
    <row r="223" spans="1:4" s="37" customFormat="1">
      <c r="A223" s="336"/>
      <c r="B223" s="200"/>
      <c r="C223" s="133"/>
      <c r="D223" s="141"/>
    </row>
    <row r="224" spans="1:4" s="37" customFormat="1">
      <c r="A224" s="336"/>
      <c r="B224" s="200"/>
      <c r="C224" s="133"/>
      <c r="D224" s="141"/>
    </row>
    <row r="225" spans="1:4" s="37" customFormat="1">
      <c r="A225" s="336"/>
      <c r="B225" s="200"/>
      <c r="C225" s="133"/>
      <c r="D225" s="141"/>
    </row>
    <row r="226" spans="1:4" s="37" customFormat="1">
      <c r="A226" s="336"/>
      <c r="B226" s="200"/>
      <c r="C226" s="133"/>
      <c r="D226" s="141"/>
    </row>
    <row r="227" spans="1:4" s="37" customFormat="1">
      <c r="A227" s="336"/>
      <c r="B227" s="200"/>
      <c r="C227" s="133"/>
      <c r="D227" s="141"/>
    </row>
    <row r="228" spans="1:4" s="37" customFormat="1">
      <c r="A228" s="336"/>
      <c r="B228" s="200"/>
      <c r="C228" s="133"/>
      <c r="D228" s="141"/>
    </row>
    <row r="229" spans="1:4" s="37" customFormat="1">
      <c r="A229" s="336"/>
      <c r="B229" s="200"/>
      <c r="C229" s="133"/>
      <c r="D229" s="141"/>
    </row>
    <row r="230" spans="1:4" s="37" customFormat="1">
      <c r="A230" s="336"/>
      <c r="B230" s="200"/>
      <c r="C230" s="133"/>
      <c r="D230" s="141"/>
    </row>
    <row r="231" spans="1:4" s="37" customFormat="1">
      <c r="A231" s="336"/>
      <c r="B231" s="200"/>
      <c r="C231" s="133"/>
      <c r="D231" s="141"/>
    </row>
    <row r="232" spans="1:4" s="37" customFormat="1">
      <c r="A232" s="336"/>
      <c r="B232" s="200"/>
      <c r="C232" s="133"/>
      <c r="D232" s="141"/>
    </row>
    <row r="233" spans="1:4" s="37" customFormat="1">
      <c r="A233" s="336"/>
      <c r="B233" s="200"/>
      <c r="C233" s="133"/>
      <c r="D233" s="141"/>
    </row>
    <row r="234" spans="1:4" s="37" customFormat="1">
      <c r="A234" s="336"/>
      <c r="B234" s="200"/>
      <c r="C234" s="133"/>
      <c r="D234" s="141"/>
    </row>
    <row r="235" spans="1:4" s="37" customFormat="1">
      <c r="A235" s="336"/>
      <c r="B235" s="200"/>
      <c r="C235" s="133"/>
      <c r="D235" s="141"/>
    </row>
    <row r="236" spans="1:4" s="37" customFormat="1">
      <c r="A236" s="336"/>
      <c r="B236" s="200"/>
      <c r="C236" s="133"/>
      <c r="D236" s="141"/>
    </row>
    <row r="237" spans="1:4" s="37" customFormat="1">
      <c r="A237" s="336"/>
      <c r="B237" s="200"/>
      <c r="C237" s="133"/>
      <c r="D237" s="141"/>
    </row>
    <row r="238" spans="1:4" s="37" customFormat="1">
      <c r="A238" s="336"/>
      <c r="B238" s="200"/>
      <c r="C238" s="133"/>
      <c r="D238" s="141"/>
    </row>
    <row r="239" spans="1:4" s="37" customFormat="1">
      <c r="A239" s="336"/>
      <c r="B239" s="200"/>
      <c r="C239" s="133"/>
      <c r="D239" s="141"/>
    </row>
    <row r="240" spans="1:4" s="37" customFormat="1">
      <c r="A240" s="336"/>
      <c r="B240" s="200"/>
      <c r="C240" s="133"/>
      <c r="D240" s="141"/>
    </row>
    <row r="241" spans="1:4" s="37" customFormat="1">
      <c r="A241" s="336"/>
      <c r="B241" s="200"/>
      <c r="C241" s="133"/>
      <c r="D241" s="141"/>
    </row>
    <row r="242" spans="1:4" s="37" customFormat="1">
      <c r="A242" s="336"/>
      <c r="B242" s="200"/>
      <c r="C242" s="133"/>
      <c r="D242" s="141"/>
    </row>
    <row r="243" spans="1:4" s="37" customFormat="1">
      <c r="A243" s="336"/>
      <c r="B243" s="200"/>
      <c r="C243" s="133"/>
      <c r="D243" s="141"/>
    </row>
    <row r="244" spans="1:4" s="37" customFormat="1">
      <c r="A244" s="336"/>
      <c r="B244" s="200"/>
      <c r="C244" s="133"/>
      <c r="D244" s="141"/>
    </row>
    <row r="245" spans="1:4" s="37" customFormat="1">
      <c r="A245" s="336"/>
      <c r="B245" s="200"/>
      <c r="C245" s="133"/>
      <c r="D245" s="141"/>
    </row>
    <row r="246" spans="1:4" s="37" customFormat="1">
      <c r="A246" s="336"/>
      <c r="B246" s="200"/>
      <c r="C246" s="133"/>
      <c r="D246" s="141"/>
    </row>
    <row r="247" spans="1:4" s="37" customFormat="1">
      <c r="A247" s="336"/>
      <c r="B247" s="200"/>
      <c r="C247" s="133"/>
      <c r="D247" s="141"/>
    </row>
    <row r="248" spans="1:4" s="37" customFormat="1">
      <c r="A248" s="336"/>
      <c r="B248" s="200"/>
      <c r="C248" s="133"/>
      <c r="D248" s="141"/>
    </row>
    <row r="249" spans="1:4" s="37" customFormat="1">
      <c r="A249" s="336"/>
      <c r="B249" s="200"/>
      <c r="C249" s="133"/>
      <c r="D249" s="141"/>
    </row>
    <row r="250" spans="1:4" s="37" customFormat="1">
      <c r="A250" s="336"/>
      <c r="B250" s="200"/>
      <c r="C250" s="133"/>
      <c r="D250" s="141"/>
    </row>
    <row r="251" spans="1:4" s="37" customFormat="1">
      <c r="A251" s="336"/>
      <c r="B251" s="200"/>
      <c r="C251" s="133"/>
      <c r="D251" s="141"/>
    </row>
    <row r="252" spans="1:4" s="37" customFormat="1">
      <c r="A252" s="336"/>
      <c r="B252" s="200"/>
      <c r="C252" s="133"/>
      <c r="D252" s="141"/>
    </row>
    <row r="253" spans="1:4" s="37" customFormat="1">
      <c r="A253" s="336"/>
      <c r="B253" s="200"/>
      <c r="C253" s="133"/>
      <c r="D253" s="141"/>
    </row>
    <row r="254" spans="1:4" s="37" customFormat="1">
      <c r="A254" s="336"/>
      <c r="B254" s="200"/>
      <c r="C254" s="133"/>
      <c r="D254" s="141"/>
    </row>
    <row r="255" spans="1:4" s="37" customFormat="1">
      <c r="A255" s="336"/>
      <c r="B255" s="200"/>
      <c r="C255" s="133"/>
      <c r="D255" s="141"/>
    </row>
    <row r="256" spans="1:4" s="37" customFormat="1">
      <c r="A256" s="336"/>
      <c r="B256" s="200"/>
      <c r="C256" s="133"/>
      <c r="D256" s="141"/>
    </row>
    <row r="257" spans="1:4" s="37" customFormat="1">
      <c r="A257" s="336"/>
      <c r="B257" s="200"/>
      <c r="C257" s="133"/>
      <c r="D257" s="141"/>
    </row>
    <row r="258" spans="1:4" s="37" customFormat="1">
      <c r="A258" s="336"/>
      <c r="B258" s="200"/>
      <c r="C258" s="133"/>
      <c r="D258" s="141"/>
    </row>
    <row r="259" spans="1:4" s="37" customFormat="1">
      <c r="A259" s="336"/>
      <c r="B259" s="200"/>
      <c r="C259" s="133"/>
      <c r="D259" s="141"/>
    </row>
    <row r="260" spans="1:4" s="37" customFormat="1">
      <c r="A260" s="336"/>
      <c r="B260" s="200"/>
      <c r="C260" s="133"/>
      <c r="D260" s="141"/>
    </row>
    <row r="261" spans="1:4" s="37" customFormat="1">
      <c r="A261" s="336"/>
      <c r="B261" s="200"/>
      <c r="C261" s="133"/>
      <c r="D261" s="141"/>
    </row>
    <row r="262" spans="1:4" s="37" customFormat="1">
      <c r="A262" s="336"/>
      <c r="B262" s="200"/>
      <c r="C262" s="133"/>
      <c r="D262" s="141"/>
    </row>
    <row r="263" spans="1:4" s="37" customFormat="1">
      <c r="A263" s="336"/>
      <c r="B263" s="200"/>
      <c r="C263" s="133"/>
      <c r="D263" s="141"/>
    </row>
    <row r="264" spans="1:4" s="37" customFormat="1">
      <c r="A264" s="336"/>
      <c r="B264" s="200"/>
      <c r="C264" s="133"/>
      <c r="D264" s="141"/>
    </row>
    <row r="265" spans="1:4" s="37" customFormat="1">
      <c r="A265" s="336"/>
      <c r="B265" s="200"/>
      <c r="C265" s="133"/>
      <c r="D265" s="141"/>
    </row>
    <row r="266" spans="1:4" s="37" customFormat="1">
      <c r="A266" s="336"/>
      <c r="B266" s="200"/>
      <c r="C266" s="133"/>
      <c r="D266" s="141"/>
    </row>
    <row r="267" spans="1:4" s="37" customFormat="1">
      <c r="A267" s="336"/>
      <c r="B267" s="200"/>
      <c r="C267" s="133"/>
      <c r="D267" s="141"/>
    </row>
    <row r="268" spans="1:4" s="37" customFormat="1">
      <c r="A268" s="336"/>
      <c r="B268" s="200"/>
      <c r="C268" s="133"/>
      <c r="D268" s="141"/>
    </row>
    <row r="269" spans="1:4" s="37" customFormat="1">
      <c r="A269" s="336"/>
      <c r="B269" s="200"/>
      <c r="C269" s="133"/>
      <c r="D269" s="141"/>
    </row>
    <row r="270" spans="1:4" s="37" customFormat="1">
      <c r="A270" s="336"/>
      <c r="B270" s="200"/>
      <c r="C270" s="133"/>
      <c r="D270" s="141"/>
    </row>
    <row r="271" spans="1:4" s="37" customFormat="1">
      <c r="A271" s="336"/>
      <c r="B271" s="200"/>
      <c r="C271" s="133"/>
      <c r="D271" s="141"/>
    </row>
    <row r="272" spans="1:4" s="37" customFormat="1">
      <c r="A272" s="336"/>
      <c r="B272" s="200"/>
      <c r="C272" s="133"/>
      <c r="D272" s="141"/>
    </row>
    <row r="273" spans="1:4" s="37" customFormat="1">
      <c r="A273" s="336"/>
      <c r="B273" s="200"/>
      <c r="C273" s="133"/>
      <c r="D273" s="141"/>
    </row>
    <row r="274" spans="1:4" s="37" customFormat="1">
      <c r="A274" s="336"/>
      <c r="B274" s="200"/>
      <c r="C274" s="133"/>
      <c r="D274" s="141"/>
    </row>
    <row r="275" spans="1:4" s="37" customFormat="1">
      <c r="A275" s="336"/>
      <c r="B275" s="200"/>
      <c r="C275" s="133"/>
      <c r="D275" s="141"/>
    </row>
    <row r="276" spans="1:4" s="37" customFormat="1">
      <c r="A276" s="336"/>
      <c r="B276" s="200"/>
      <c r="C276" s="133"/>
      <c r="D276" s="141"/>
    </row>
    <row r="277" spans="1:4" s="37" customFormat="1">
      <c r="A277" s="336"/>
      <c r="B277" s="200"/>
      <c r="C277" s="133"/>
      <c r="D277" s="141"/>
    </row>
    <row r="278" spans="1:4" s="37" customFormat="1">
      <c r="A278" s="336"/>
      <c r="B278" s="200"/>
      <c r="C278" s="133"/>
      <c r="D278" s="141"/>
    </row>
    <row r="279" spans="1:4" s="37" customFormat="1">
      <c r="A279" s="336"/>
      <c r="B279" s="200"/>
      <c r="C279" s="133"/>
      <c r="D279" s="141"/>
    </row>
    <row r="280" spans="1:4" s="37" customFormat="1">
      <c r="A280" s="336"/>
      <c r="B280" s="200"/>
      <c r="C280" s="133"/>
      <c r="D280" s="141"/>
    </row>
    <row r="281" spans="1:4" s="37" customFormat="1">
      <c r="A281" s="336"/>
      <c r="B281" s="200"/>
      <c r="C281" s="133"/>
      <c r="D281" s="141"/>
    </row>
    <row r="282" spans="1:4" s="37" customFormat="1">
      <c r="A282" s="336"/>
      <c r="B282" s="200"/>
      <c r="C282" s="133"/>
      <c r="D282" s="141"/>
    </row>
    <row r="283" spans="1:4" s="37" customFormat="1">
      <c r="A283" s="336"/>
      <c r="B283" s="200"/>
      <c r="C283" s="133"/>
      <c r="D283" s="141"/>
    </row>
    <row r="284" spans="1:4" s="37" customFormat="1">
      <c r="A284" s="336"/>
      <c r="B284" s="200"/>
      <c r="C284" s="133"/>
      <c r="D284" s="141"/>
    </row>
    <row r="285" spans="1:4" s="37" customFormat="1">
      <c r="A285" s="336"/>
      <c r="B285" s="200"/>
      <c r="C285" s="133"/>
      <c r="D285" s="141"/>
    </row>
    <row r="286" spans="1:4" s="37" customFormat="1">
      <c r="A286" s="336"/>
      <c r="B286" s="200"/>
      <c r="C286" s="133"/>
      <c r="D286" s="141"/>
    </row>
    <row r="287" spans="1:4" s="37" customFormat="1">
      <c r="A287" s="336"/>
      <c r="B287" s="200"/>
      <c r="C287" s="133"/>
      <c r="D287" s="141"/>
    </row>
    <row r="288" spans="1:4" s="37" customFormat="1">
      <c r="A288" s="336"/>
      <c r="B288" s="200"/>
      <c r="C288" s="133"/>
      <c r="D288" s="141"/>
    </row>
    <row r="289" spans="1:4" s="37" customFormat="1">
      <c r="A289" s="336"/>
      <c r="B289" s="200"/>
      <c r="C289" s="133"/>
      <c r="D289" s="141"/>
    </row>
    <row r="290" spans="1:4" s="37" customFormat="1">
      <c r="A290" s="336"/>
      <c r="B290" s="200"/>
      <c r="C290" s="133"/>
      <c r="D290" s="141"/>
    </row>
    <row r="291" spans="1:4" s="37" customFormat="1">
      <c r="A291" s="336"/>
      <c r="B291" s="200"/>
      <c r="C291" s="133"/>
      <c r="D291" s="141"/>
    </row>
    <row r="292" spans="1:4" s="37" customFormat="1">
      <c r="A292" s="336"/>
      <c r="B292" s="200"/>
      <c r="C292" s="133"/>
      <c r="D292" s="141"/>
    </row>
    <row r="293" spans="1:4" s="37" customFormat="1">
      <c r="A293" s="336"/>
      <c r="B293" s="200"/>
      <c r="C293" s="133"/>
      <c r="D293" s="141"/>
    </row>
    <row r="294" spans="1:4" s="37" customFormat="1">
      <c r="A294" s="336"/>
      <c r="B294" s="200"/>
      <c r="C294" s="133"/>
      <c r="D294" s="141"/>
    </row>
    <row r="295" spans="1:4" s="37" customFormat="1">
      <c r="A295" s="336"/>
      <c r="B295" s="200"/>
      <c r="C295" s="133"/>
      <c r="D295" s="141"/>
    </row>
    <row r="296" spans="1:4" s="37" customFormat="1">
      <c r="A296" s="336"/>
      <c r="B296" s="200"/>
      <c r="C296" s="133"/>
      <c r="D296" s="141"/>
    </row>
    <row r="297" spans="1:4" s="37" customFormat="1">
      <c r="A297" s="336"/>
      <c r="B297" s="200"/>
      <c r="C297" s="133"/>
      <c r="D297" s="141"/>
    </row>
    <row r="298" spans="1:4" s="37" customFormat="1">
      <c r="A298" s="336"/>
      <c r="B298" s="200"/>
      <c r="C298" s="133"/>
      <c r="D298" s="141"/>
    </row>
    <row r="299" spans="1:4" s="37" customFormat="1">
      <c r="A299" s="336"/>
      <c r="B299" s="200"/>
      <c r="C299" s="133"/>
      <c r="D299" s="141"/>
    </row>
    <row r="300" spans="1:4" s="37" customFormat="1">
      <c r="A300" s="336"/>
      <c r="B300" s="200"/>
      <c r="C300" s="133"/>
      <c r="D300" s="141"/>
    </row>
    <row r="301" spans="1:4" s="37" customFormat="1">
      <c r="A301" s="336"/>
      <c r="B301" s="200"/>
      <c r="C301" s="133"/>
      <c r="D301" s="141"/>
    </row>
    <row r="302" spans="1:4" s="37" customFormat="1">
      <c r="A302" s="336"/>
      <c r="B302" s="200"/>
      <c r="C302" s="133"/>
      <c r="D302" s="141"/>
    </row>
    <row r="303" spans="1:4" s="37" customFormat="1">
      <c r="A303" s="336"/>
      <c r="B303" s="200"/>
      <c r="C303" s="133"/>
      <c r="D303" s="141"/>
    </row>
    <row r="304" spans="1:4" s="37" customFormat="1">
      <c r="A304" s="336"/>
      <c r="B304" s="200"/>
      <c r="C304" s="133"/>
      <c r="D304" s="141"/>
    </row>
    <row r="305" spans="1:4" s="37" customFormat="1">
      <c r="A305" s="336"/>
      <c r="B305" s="200"/>
      <c r="C305" s="133"/>
      <c r="D305" s="141"/>
    </row>
    <row r="306" spans="1:4" s="37" customFormat="1">
      <c r="A306" s="336"/>
      <c r="B306" s="200"/>
      <c r="C306" s="133"/>
      <c r="D306" s="141"/>
    </row>
    <row r="307" spans="1:4" s="37" customFormat="1">
      <c r="A307" s="336"/>
      <c r="B307" s="200"/>
      <c r="C307" s="133"/>
      <c r="D307" s="141"/>
    </row>
    <row r="308" spans="1:4" s="37" customFormat="1">
      <c r="A308" s="336"/>
      <c r="B308" s="200"/>
      <c r="C308" s="133"/>
      <c r="D308" s="141"/>
    </row>
    <row r="309" spans="1:4" s="37" customFormat="1">
      <c r="A309" s="336"/>
      <c r="B309" s="200"/>
      <c r="C309" s="133"/>
      <c r="D309" s="141"/>
    </row>
    <row r="310" spans="1:4" s="37" customFormat="1">
      <c r="A310" s="336"/>
      <c r="B310" s="200"/>
      <c r="C310" s="133"/>
      <c r="D310" s="141"/>
    </row>
    <row r="311" spans="1:4" s="37" customFormat="1">
      <c r="A311" s="336"/>
      <c r="B311" s="200"/>
      <c r="C311" s="133"/>
      <c r="D311" s="141"/>
    </row>
    <row r="312" spans="1:4" s="37" customFormat="1">
      <c r="A312" s="336"/>
      <c r="B312" s="200"/>
      <c r="C312" s="133"/>
      <c r="D312" s="141"/>
    </row>
    <row r="313" spans="1:4" s="37" customFormat="1">
      <c r="A313" s="336"/>
      <c r="B313" s="200"/>
      <c r="C313" s="133"/>
      <c r="D313" s="141"/>
    </row>
    <row r="314" spans="1:4" s="37" customFormat="1">
      <c r="A314" s="336"/>
      <c r="B314" s="200"/>
      <c r="C314" s="133"/>
      <c r="D314" s="141"/>
    </row>
    <row r="315" spans="1:4" s="37" customFormat="1">
      <c r="A315" s="336"/>
      <c r="B315" s="200"/>
      <c r="C315" s="133"/>
      <c r="D315" s="141"/>
    </row>
    <row r="316" spans="1:4" s="37" customFormat="1">
      <c r="A316" s="336"/>
      <c r="B316" s="200"/>
      <c r="C316" s="133"/>
      <c r="D316" s="141"/>
    </row>
    <row r="317" spans="1:4" s="37" customFormat="1">
      <c r="A317" s="336"/>
      <c r="B317" s="200"/>
      <c r="C317" s="133"/>
      <c r="D317" s="141"/>
    </row>
    <row r="318" spans="1:4" s="37" customFormat="1">
      <c r="A318" s="336"/>
      <c r="B318" s="200"/>
      <c r="C318" s="133"/>
      <c r="D318" s="141"/>
    </row>
    <row r="319" spans="1:4" s="37" customFormat="1">
      <c r="A319" s="336"/>
      <c r="B319" s="200"/>
      <c r="C319" s="133"/>
      <c r="D319" s="141"/>
    </row>
    <row r="320" spans="1:4" s="37" customFormat="1">
      <c r="A320" s="336"/>
      <c r="B320" s="200"/>
      <c r="C320" s="133"/>
      <c r="D320" s="141"/>
    </row>
    <row r="321" spans="1:4" s="37" customFormat="1">
      <c r="A321" s="336"/>
      <c r="B321" s="200"/>
      <c r="C321" s="133"/>
      <c r="D321" s="141"/>
    </row>
    <row r="322" spans="1:4" s="37" customFormat="1">
      <c r="A322" s="336"/>
      <c r="B322" s="200"/>
      <c r="C322" s="133"/>
      <c r="D322" s="141"/>
    </row>
    <row r="323" spans="1:4" s="37" customFormat="1">
      <c r="A323" s="336"/>
      <c r="B323" s="200"/>
      <c r="C323" s="133"/>
      <c r="D323" s="141"/>
    </row>
    <row r="324" spans="1:4" s="37" customFormat="1">
      <c r="A324" s="336"/>
      <c r="B324" s="200"/>
      <c r="C324" s="133"/>
      <c r="D324" s="141"/>
    </row>
    <row r="325" spans="1:4" s="37" customFormat="1">
      <c r="A325" s="336"/>
      <c r="B325" s="200"/>
      <c r="C325" s="133"/>
      <c r="D325" s="141"/>
    </row>
    <row r="326" spans="1:4" s="37" customFormat="1">
      <c r="A326" s="336"/>
      <c r="B326" s="200"/>
      <c r="C326" s="133"/>
      <c r="D326" s="141"/>
    </row>
    <row r="327" spans="1:4" s="37" customFormat="1">
      <c r="A327" s="336"/>
      <c r="B327" s="200"/>
      <c r="C327" s="133"/>
      <c r="D327" s="141"/>
    </row>
    <row r="328" spans="1:4" s="37" customFormat="1">
      <c r="A328" s="336"/>
      <c r="B328" s="200"/>
      <c r="C328" s="133"/>
      <c r="D328" s="141"/>
    </row>
    <row r="329" spans="1:4" s="37" customFormat="1">
      <c r="A329" s="336"/>
      <c r="B329" s="200"/>
      <c r="C329" s="133"/>
      <c r="D329" s="141"/>
    </row>
    <row r="330" spans="1:4" s="37" customFormat="1">
      <c r="A330" s="336"/>
      <c r="B330" s="200"/>
      <c r="C330" s="133"/>
      <c r="D330" s="141"/>
    </row>
    <row r="331" spans="1:4" s="37" customFormat="1">
      <c r="A331" s="336"/>
      <c r="B331" s="200"/>
      <c r="C331" s="133"/>
      <c r="D331" s="141"/>
    </row>
    <row r="332" spans="1:4" s="37" customFormat="1">
      <c r="A332" s="336"/>
      <c r="B332" s="200"/>
      <c r="C332" s="133"/>
      <c r="D332" s="141"/>
    </row>
    <row r="333" spans="1:4" s="37" customFormat="1">
      <c r="A333" s="336"/>
      <c r="B333" s="200"/>
      <c r="C333" s="133"/>
      <c r="D333" s="141"/>
    </row>
    <row r="334" spans="1:4" s="37" customFormat="1">
      <c r="A334" s="336"/>
      <c r="B334" s="200"/>
      <c r="C334" s="133"/>
      <c r="D334" s="141"/>
    </row>
    <row r="335" spans="1:4" s="37" customFormat="1">
      <c r="A335" s="336"/>
      <c r="B335" s="200"/>
      <c r="C335" s="133"/>
      <c r="D335" s="141"/>
    </row>
    <row r="336" spans="1:4" s="37" customFormat="1">
      <c r="A336" s="336"/>
      <c r="B336" s="200"/>
      <c r="C336" s="133"/>
      <c r="D336" s="141"/>
    </row>
    <row r="337" spans="1:4" s="37" customFormat="1">
      <c r="A337" s="336"/>
      <c r="B337" s="200"/>
      <c r="C337" s="133"/>
      <c r="D337" s="141"/>
    </row>
    <row r="338" spans="1:4" s="37" customFormat="1">
      <c r="A338" s="336"/>
      <c r="B338" s="200"/>
      <c r="C338" s="133"/>
      <c r="D338" s="141"/>
    </row>
    <row r="339" spans="1:4" s="37" customFormat="1">
      <c r="A339" s="336"/>
      <c r="B339" s="200"/>
      <c r="C339" s="133"/>
      <c r="D339" s="141"/>
    </row>
    <row r="340" spans="1:4" s="37" customFormat="1">
      <c r="A340" s="336"/>
      <c r="B340" s="200"/>
      <c r="C340" s="133"/>
      <c r="D340" s="141"/>
    </row>
    <row r="341" spans="1:4" s="37" customFormat="1">
      <c r="A341" s="336"/>
      <c r="B341" s="200"/>
      <c r="C341" s="133"/>
      <c r="D341" s="141"/>
    </row>
    <row r="342" spans="1:4" s="37" customFormat="1">
      <c r="A342" s="336"/>
      <c r="B342" s="200"/>
      <c r="C342" s="133"/>
      <c r="D342" s="141"/>
    </row>
    <row r="343" spans="1:4" s="37" customFormat="1">
      <c r="A343" s="336"/>
      <c r="B343" s="200"/>
      <c r="C343" s="133"/>
      <c r="D343" s="141"/>
    </row>
    <row r="344" spans="1:4" s="37" customFormat="1">
      <c r="A344" s="336"/>
      <c r="B344" s="200"/>
      <c r="C344" s="133"/>
      <c r="D344" s="141"/>
    </row>
    <row r="345" spans="1:4" s="37" customFormat="1">
      <c r="A345" s="336"/>
      <c r="B345" s="200"/>
      <c r="C345" s="133"/>
      <c r="D345" s="141"/>
    </row>
    <row r="346" spans="1:4" s="37" customFormat="1">
      <c r="A346" s="336"/>
      <c r="B346" s="200"/>
      <c r="C346" s="133"/>
      <c r="D346" s="141"/>
    </row>
    <row r="347" spans="1:4" s="37" customFormat="1">
      <c r="A347" s="336"/>
      <c r="B347" s="200"/>
      <c r="C347" s="133"/>
      <c r="D347" s="141"/>
    </row>
    <row r="348" spans="1:4" s="37" customFormat="1">
      <c r="A348" s="336"/>
      <c r="B348" s="200"/>
      <c r="C348" s="133"/>
      <c r="D348" s="141"/>
    </row>
    <row r="349" spans="1:4" s="37" customFormat="1">
      <c r="A349" s="336"/>
      <c r="B349" s="200"/>
      <c r="C349" s="133"/>
      <c r="D349" s="141"/>
    </row>
    <row r="350" spans="1:4" s="37" customFormat="1">
      <c r="A350" s="336"/>
      <c r="B350" s="200"/>
      <c r="C350" s="133"/>
      <c r="D350" s="141"/>
    </row>
    <row r="351" spans="1:4" s="37" customFormat="1">
      <c r="A351" s="336"/>
      <c r="B351" s="200"/>
      <c r="C351" s="133"/>
      <c r="D351" s="141"/>
    </row>
    <row r="352" spans="1:4" s="37" customFormat="1">
      <c r="A352" s="336"/>
      <c r="B352" s="200"/>
      <c r="C352" s="133"/>
      <c r="D352" s="141"/>
    </row>
    <row r="353" spans="1:4" s="37" customFormat="1">
      <c r="A353" s="336"/>
      <c r="B353" s="200"/>
      <c r="C353" s="133"/>
      <c r="D353" s="141"/>
    </row>
    <row r="354" spans="1:4" s="37" customFormat="1">
      <c r="A354" s="336"/>
      <c r="B354" s="200"/>
      <c r="C354" s="133"/>
      <c r="D354" s="141"/>
    </row>
    <row r="355" spans="1:4" s="37" customFormat="1">
      <c r="A355" s="336"/>
      <c r="B355" s="200"/>
      <c r="C355" s="133"/>
      <c r="D355" s="141"/>
    </row>
    <row r="356" spans="1:4" s="37" customFormat="1">
      <c r="A356" s="336"/>
      <c r="B356" s="200"/>
      <c r="C356" s="133"/>
      <c r="D356" s="141"/>
    </row>
    <row r="357" spans="1:4" s="37" customFormat="1">
      <c r="A357" s="336"/>
      <c r="B357" s="200"/>
      <c r="C357" s="133"/>
      <c r="D357" s="141"/>
    </row>
    <row r="358" spans="1:4" s="37" customFormat="1">
      <c r="A358" s="336"/>
      <c r="B358" s="200"/>
      <c r="C358" s="133"/>
      <c r="D358" s="141"/>
    </row>
    <row r="359" spans="1:4" s="37" customFormat="1">
      <c r="A359" s="336"/>
      <c r="B359" s="200"/>
      <c r="C359" s="133"/>
      <c r="D359" s="141"/>
    </row>
    <row r="360" spans="1:4" s="37" customFormat="1">
      <c r="A360" s="336"/>
      <c r="B360" s="200"/>
      <c r="C360" s="133"/>
      <c r="D360" s="141"/>
    </row>
    <row r="361" spans="1:4" s="37" customFormat="1">
      <c r="A361" s="336"/>
      <c r="B361" s="200"/>
      <c r="C361" s="133"/>
      <c r="D361" s="141"/>
    </row>
    <row r="362" spans="1:4" s="37" customFormat="1">
      <c r="A362" s="336"/>
      <c r="B362" s="200"/>
      <c r="C362" s="133"/>
      <c r="D362" s="141"/>
    </row>
    <row r="363" spans="1:4" s="37" customFormat="1">
      <c r="A363" s="336"/>
      <c r="B363" s="200"/>
      <c r="C363" s="133"/>
      <c r="D363" s="141"/>
    </row>
    <row r="364" spans="1:4" s="37" customFormat="1">
      <c r="A364" s="336"/>
      <c r="B364" s="200"/>
      <c r="C364" s="133"/>
      <c r="D364" s="141"/>
    </row>
    <row r="365" spans="1:4" s="37" customFormat="1">
      <c r="A365" s="336"/>
      <c r="B365" s="200"/>
      <c r="C365" s="133"/>
      <c r="D365" s="141"/>
    </row>
    <row r="366" spans="1:4" s="37" customFormat="1">
      <c r="A366" s="336"/>
      <c r="B366" s="200"/>
      <c r="C366" s="133"/>
      <c r="D366" s="141"/>
    </row>
    <row r="367" spans="1:4" s="37" customFormat="1">
      <c r="A367" s="336"/>
      <c r="B367" s="200"/>
      <c r="C367" s="133"/>
      <c r="D367" s="141"/>
    </row>
    <row r="368" spans="1:4" s="37" customFormat="1">
      <c r="A368" s="336"/>
      <c r="B368" s="200"/>
      <c r="C368" s="133"/>
      <c r="D368" s="141"/>
    </row>
    <row r="369" spans="1:14" s="37" customFormat="1">
      <c r="A369" s="336"/>
      <c r="B369" s="200"/>
      <c r="C369" s="133"/>
      <c r="D369" s="141"/>
    </row>
    <row r="370" spans="1:14" s="37" customFormat="1">
      <c r="A370" s="336"/>
      <c r="B370" s="200"/>
      <c r="C370" s="133"/>
      <c r="D370" s="141"/>
    </row>
    <row r="371" spans="1:14" s="37" customFormat="1">
      <c r="A371" s="336"/>
      <c r="B371" s="200"/>
      <c r="C371" s="133"/>
      <c r="D371" s="141"/>
    </row>
    <row r="372" spans="1:14" s="37" customFormat="1">
      <c r="A372" s="336"/>
      <c r="B372" s="200"/>
      <c r="C372" s="133"/>
      <c r="D372" s="141"/>
    </row>
    <row r="373" spans="1:14" s="37" customFormat="1">
      <c r="A373" s="336"/>
      <c r="B373" s="200"/>
      <c r="C373" s="133"/>
      <c r="D373" s="141"/>
    </row>
    <row r="374" spans="1:14">
      <c r="A374" s="336"/>
      <c r="B374" s="200"/>
      <c r="C374" s="133"/>
      <c r="D374" s="141"/>
      <c r="E374" s="37"/>
      <c r="F374" s="37"/>
      <c r="G374" s="37"/>
      <c r="H374" s="37"/>
      <c r="I374" s="37"/>
      <c r="J374" s="37"/>
      <c r="K374" s="37"/>
      <c r="L374" s="37"/>
      <c r="M374" s="37"/>
      <c r="N374" s="37"/>
    </row>
    <row r="375" spans="1:14">
      <c r="A375" s="336"/>
      <c r="B375" s="200"/>
      <c r="C375" s="133"/>
      <c r="D375" s="141"/>
      <c r="E375" s="37"/>
      <c r="F375" s="37"/>
      <c r="G375" s="37"/>
      <c r="H375" s="37"/>
      <c r="I375" s="37"/>
      <c r="J375" s="37"/>
      <c r="K375" s="37"/>
      <c r="L375" s="37"/>
      <c r="M375" s="37"/>
      <c r="N375" s="37"/>
    </row>
    <row r="376" spans="1:14">
      <c r="A376" s="336"/>
      <c r="B376" s="200"/>
      <c r="C376" s="133"/>
      <c r="D376" s="141"/>
      <c r="E376" s="37"/>
      <c r="F376" s="37"/>
      <c r="G376" s="37"/>
      <c r="H376" s="37"/>
      <c r="I376" s="37"/>
      <c r="J376" s="37"/>
      <c r="K376" s="37"/>
      <c r="L376" s="37"/>
      <c r="M376" s="37"/>
      <c r="N376" s="37"/>
    </row>
    <row r="377" spans="1:14">
      <c r="A377" s="336"/>
      <c r="B377" s="200"/>
      <c r="C377" s="133"/>
      <c r="D377" s="141"/>
      <c r="E377" s="37"/>
      <c r="F377" s="37"/>
      <c r="G377" s="37"/>
      <c r="H377" s="37"/>
      <c r="I377" s="37"/>
      <c r="J377" s="37"/>
      <c r="K377" s="37"/>
      <c r="L377" s="37"/>
      <c r="M377" s="37"/>
      <c r="N377" s="37"/>
    </row>
    <row r="378" spans="1:14">
      <c r="A378" s="336"/>
      <c r="B378" s="200"/>
      <c r="C378" s="133"/>
      <c r="D378" s="141"/>
      <c r="E378" s="37"/>
      <c r="F378" s="37"/>
      <c r="G378" s="37"/>
      <c r="H378" s="37"/>
      <c r="I378" s="37"/>
      <c r="J378" s="37"/>
      <c r="K378" s="37"/>
      <c r="L378" s="37"/>
      <c r="M378" s="37"/>
      <c r="N378" s="37"/>
    </row>
    <row r="379" spans="1:14">
      <c r="A379" s="336"/>
      <c r="B379" s="200"/>
      <c r="C379" s="133"/>
      <c r="D379" s="141"/>
      <c r="E379" s="37"/>
      <c r="F379" s="37"/>
      <c r="G379" s="37"/>
      <c r="H379" s="37"/>
      <c r="I379" s="37"/>
      <c r="J379" s="37"/>
      <c r="K379" s="37"/>
      <c r="L379" s="37"/>
      <c r="M379" s="37"/>
      <c r="N379" s="37"/>
    </row>
    <row r="380" spans="1:14">
      <c r="A380" s="336"/>
      <c r="B380" s="200"/>
      <c r="C380" s="133"/>
      <c r="D380" s="141"/>
      <c r="E380" s="37"/>
      <c r="F380" s="37"/>
      <c r="G380" s="37"/>
      <c r="H380" s="37"/>
      <c r="I380" s="37"/>
      <c r="J380" s="37"/>
      <c r="K380" s="37"/>
      <c r="L380" s="37"/>
      <c r="M380" s="37"/>
      <c r="N380" s="37"/>
    </row>
    <row r="381" spans="1:14">
      <c r="A381" s="336"/>
      <c r="B381" s="200"/>
      <c r="C381" s="133"/>
      <c r="D381" s="141"/>
      <c r="E381" s="37"/>
      <c r="F381" s="37"/>
      <c r="G381" s="37"/>
      <c r="H381" s="37"/>
      <c r="I381" s="37"/>
      <c r="J381" s="37"/>
      <c r="K381" s="37"/>
      <c r="L381" s="37"/>
      <c r="M381" s="37"/>
      <c r="N381" s="37"/>
    </row>
    <row r="382" spans="1:14">
      <c r="A382" s="336"/>
      <c r="B382" s="200"/>
      <c r="C382" s="133"/>
      <c r="D382" s="141"/>
      <c r="E382" s="37"/>
      <c r="F382" s="37"/>
      <c r="G382" s="37"/>
      <c r="H382" s="37"/>
      <c r="I382" s="37"/>
      <c r="J382" s="37"/>
      <c r="K382" s="37"/>
      <c r="L382" s="37"/>
      <c r="M382" s="37"/>
      <c r="N382" s="37"/>
    </row>
    <row r="383" spans="1:14">
      <c r="A383" s="336"/>
      <c r="B383" s="200"/>
      <c r="C383" s="133"/>
      <c r="D383" s="141"/>
      <c r="E383" s="37"/>
      <c r="F383" s="37"/>
      <c r="G383" s="37"/>
      <c r="H383" s="37"/>
      <c r="I383" s="37"/>
      <c r="J383" s="37"/>
      <c r="K383" s="37"/>
      <c r="L383" s="37"/>
      <c r="M383" s="37"/>
      <c r="N383" s="37"/>
    </row>
    <row r="384" spans="1:14">
      <c r="A384" s="336"/>
      <c r="B384" s="200"/>
      <c r="C384" s="133"/>
      <c r="D384" s="141"/>
      <c r="E384" s="37"/>
      <c r="F384" s="37"/>
      <c r="G384" s="37"/>
      <c r="H384" s="37"/>
      <c r="I384" s="37"/>
      <c r="J384" s="37"/>
      <c r="K384" s="37"/>
      <c r="L384" s="37"/>
      <c r="M384" s="37"/>
      <c r="N384" s="37"/>
    </row>
    <row r="385" spans="1:14">
      <c r="A385" s="336"/>
      <c r="B385" s="200"/>
      <c r="C385" s="133"/>
      <c r="D385" s="141"/>
      <c r="E385" s="37"/>
      <c r="F385" s="37"/>
      <c r="G385" s="37"/>
      <c r="H385" s="37"/>
      <c r="I385" s="37"/>
      <c r="J385" s="37"/>
      <c r="K385" s="37"/>
      <c r="L385" s="37"/>
      <c r="M385" s="37"/>
      <c r="N385" s="37"/>
    </row>
    <row r="386" spans="1:14">
      <c r="A386" s="336"/>
      <c r="B386" s="200"/>
      <c r="C386" s="133"/>
      <c r="D386" s="141"/>
      <c r="E386" s="37"/>
      <c r="F386" s="37"/>
      <c r="G386" s="37"/>
      <c r="H386" s="37"/>
      <c r="I386" s="37"/>
      <c r="J386" s="37"/>
      <c r="K386" s="37"/>
      <c r="L386" s="37"/>
      <c r="M386" s="37"/>
      <c r="N386" s="37"/>
    </row>
    <row r="387" spans="1:14">
      <c r="A387" s="336"/>
      <c r="B387" s="200"/>
      <c r="C387" s="133"/>
      <c r="D387" s="141"/>
      <c r="E387" s="37"/>
      <c r="F387" s="37"/>
      <c r="G387" s="37"/>
      <c r="H387" s="37"/>
      <c r="I387" s="37"/>
      <c r="J387" s="37"/>
      <c r="K387" s="37"/>
      <c r="L387" s="37"/>
      <c r="M387" s="37"/>
      <c r="N387" s="37"/>
    </row>
    <row r="388" spans="1:14">
      <c r="A388" s="336"/>
      <c r="B388" s="200"/>
      <c r="C388" s="133"/>
      <c r="D388" s="141"/>
      <c r="E388" s="37"/>
      <c r="F388" s="37"/>
      <c r="G388" s="37"/>
      <c r="H388" s="37"/>
      <c r="I388" s="37"/>
      <c r="J388" s="37"/>
      <c r="K388" s="37"/>
      <c r="L388" s="37"/>
      <c r="M388" s="37"/>
      <c r="N388" s="37"/>
    </row>
    <row r="389" spans="1:14">
      <c r="A389" s="336"/>
      <c r="B389" s="200"/>
      <c r="C389" s="133"/>
      <c r="D389" s="141"/>
      <c r="E389" s="37"/>
      <c r="F389" s="37"/>
      <c r="G389" s="37"/>
      <c r="H389" s="37"/>
      <c r="I389" s="37"/>
      <c r="J389" s="37"/>
      <c r="K389" s="37"/>
      <c r="L389" s="37"/>
      <c r="M389" s="37"/>
      <c r="N389" s="37"/>
    </row>
    <row r="390" spans="1:14">
      <c r="B390" s="200"/>
      <c r="C390" s="133"/>
      <c r="D390" s="141"/>
      <c r="E390" s="37"/>
      <c r="F390" s="37"/>
      <c r="G390" s="37"/>
      <c r="H390" s="37"/>
      <c r="I390" s="37"/>
      <c r="J390" s="37"/>
      <c r="K390" s="37"/>
      <c r="L390" s="37"/>
      <c r="M390" s="37"/>
      <c r="N390" s="37"/>
    </row>
    <row r="391" spans="1:14">
      <c r="B391" s="200"/>
      <c r="C391" s="133"/>
      <c r="D391" s="141"/>
      <c r="E391" s="37"/>
      <c r="F391" s="37"/>
      <c r="G391" s="37"/>
      <c r="H391" s="37"/>
      <c r="I391" s="37"/>
      <c r="J391" s="37"/>
      <c r="K391" s="37"/>
      <c r="L391" s="37"/>
      <c r="M391" s="37"/>
      <c r="N391" s="37"/>
    </row>
    <row r="392" spans="1:14">
      <c r="B392" s="200"/>
      <c r="C392" s="133"/>
      <c r="D392" s="141"/>
      <c r="E392" s="37"/>
      <c r="F392" s="37"/>
      <c r="G392" s="37"/>
      <c r="H392" s="37"/>
      <c r="I392" s="37"/>
      <c r="J392" s="37"/>
      <c r="K392" s="37"/>
      <c r="L392" s="37"/>
      <c r="M392" s="37"/>
      <c r="N392" s="37"/>
    </row>
    <row r="393" spans="1:14">
      <c r="B393" s="200"/>
      <c r="C393" s="133"/>
      <c r="D393" s="141"/>
      <c r="E393" s="37"/>
      <c r="F393" s="37"/>
      <c r="G393" s="37"/>
      <c r="H393" s="37"/>
      <c r="I393" s="37"/>
      <c r="J393" s="37"/>
      <c r="K393" s="37"/>
      <c r="L393" s="37"/>
      <c r="M393" s="37"/>
      <c r="N393" s="37"/>
    </row>
    <row r="394" spans="1:14">
      <c r="B394" s="200"/>
      <c r="C394" s="133"/>
      <c r="D394" s="141"/>
      <c r="E394" s="37"/>
      <c r="F394" s="37"/>
      <c r="G394" s="37"/>
      <c r="H394" s="37"/>
      <c r="I394" s="37"/>
      <c r="J394" s="37"/>
      <c r="K394" s="37"/>
      <c r="L394" s="37"/>
      <c r="M394" s="37"/>
      <c r="N394" s="37"/>
    </row>
    <row r="395" spans="1:14">
      <c r="B395" s="200"/>
      <c r="C395" s="133"/>
      <c r="D395" s="141"/>
      <c r="E395" s="37"/>
      <c r="F395" s="37"/>
      <c r="G395" s="37"/>
      <c r="H395" s="37"/>
      <c r="I395" s="37"/>
      <c r="J395" s="37"/>
      <c r="K395" s="37"/>
      <c r="L395" s="37"/>
      <c r="M395" s="37"/>
      <c r="N395" s="37"/>
    </row>
    <row r="396" spans="1:14">
      <c r="B396" s="200"/>
      <c r="C396" s="133"/>
      <c r="D396" s="141"/>
      <c r="E396" s="37"/>
      <c r="F396" s="37"/>
      <c r="G396" s="37"/>
      <c r="H396" s="37"/>
      <c r="I396" s="37"/>
      <c r="J396" s="37"/>
      <c r="K396" s="37"/>
      <c r="L396" s="37"/>
      <c r="M396" s="37"/>
      <c r="N396" s="37"/>
    </row>
    <row r="397" spans="1:14">
      <c r="B397" s="200"/>
      <c r="C397" s="133"/>
      <c r="D397" s="141"/>
      <c r="E397" s="37"/>
      <c r="F397" s="37"/>
      <c r="G397" s="37"/>
      <c r="H397" s="37"/>
      <c r="I397" s="37"/>
      <c r="J397" s="37"/>
      <c r="K397" s="37"/>
      <c r="L397" s="37"/>
      <c r="M397" s="37"/>
      <c r="N397" s="37"/>
    </row>
    <row r="398" spans="1:14">
      <c r="B398" s="200"/>
      <c r="C398" s="133"/>
      <c r="D398" s="141"/>
      <c r="E398" s="37"/>
      <c r="F398" s="37"/>
      <c r="G398" s="37"/>
      <c r="H398" s="37"/>
      <c r="I398" s="37"/>
      <c r="J398" s="37"/>
      <c r="K398" s="37"/>
      <c r="L398" s="37"/>
      <c r="M398" s="37"/>
      <c r="N398" s="37"/>
    </row>
    <row r="399" spans="1:14">
      <c r="B399" s="200"/>
      <c r="C399" s="133"/>
      <c r="D399" s="141"/>
      <c r="E399" s="37"/>
      <c r="F399" s="37"/>
      <c r="G399" s="37"/>
      <c r="H399" s="37"/>
      <c r="I399" s="37"/>
      <c r="J399" s="37"/>
      <c r="K399" s="37"/>
      <c r="L399" s="37"/>
      <c r="M399" s="37"/>
      <c r="N399" s="37"/>
    </row>
    <row r="400" spans="1:14">
      <c r="B400" s="200"/>
      <c r="C400" s="133"/>
      <c r="D400" s="141"/>
      <c r="E400" s="37"/>
      <c r="F400" s="37"/>
      <c r="G400" s="37"/>
      <c r="H400" s="37"/>
      <c r="I400" s="37"/>
      <c r="J400" s="37"/>
      <c r="K400" s="37"/>
      <c r="L400" s="37"/>
      <c r="M400" s="37"/>
      <c r="N400" s="37"/>
    </row>
    <row r="401" spans="2:14">
      <c r="B401" s="200"/>
      <c r="C401" s="133"/>
      <c r="D401" s="141"/>
      <c r="E401" s="37"/>
      <c r="F401" s="37"/>
      <c r="G401" s="37"/>
      <c r="H401" s="37"/>
      <c r="I401" s="37"/>
      <c r="J401" s="37"/>
      <c r="K401" s="37"/>
      <c r="L401" s="37"/>
      <c r="M401" s="37"/>
      <c r="N401" s="37"/>
    </row>
    <row r="402" spans="2:14">
      <c r="B402" s="200"/>
      <c r="C402" s="133"/>
      <c r="D402" s="141"/>
      <c r="E402" s="37"/>
      <c r="F402" s="37"/>
      <c r="G402" s="37"/>
      <c r="H402" s="37"/>
      <c r="I402" s="37"/>
      <c r="J402" s="37"/>
      <c r="K402" s="37"/>
      <c r="L402" s="37"/>
      <c r="M402" s="37"/>
      <c r="N402" s="37"/>
    </row>
    <row r="403" spans="2:14">
      <c r="B403" s="200"/>
      <c r="C403" s="133"/>
      <c r="D403" s="141"/>
      <c r="E403" s="37"/>
      <c r="F403" s="37"/>
      <c r="G403" s="37"/>
      <c r="H403" s="37"/>
      <c r="I403" s="37"/>
      <c r="J403" s="37"/>
      <c r="K403" s="37"/>
      <c r="L403" s="37"/>
      <c r="M403" s="37"/>
      <c r="N403" s="37"/>
    </row>
    <row r="404" spans="2:14">
      <c r="B404" s="200"/>
      <c r="C404" s="133"/>
      <c r="D404" s="141"/>
      <c r="E404" s="37"/>
      <c r="F404" s="37"/>
      <c r="G404" s="37"/>
      <c r="H404" s="37"/>
      <c r="I404" s="37"/>
      <c r="J404" s="37"/>
      <c r="K404" s="37"/>
      <c r="L404" s="37"/>
      <c r="M404" s="37"/>
      <c r="N404" s="37"/>
    </row>
    <row r="405" spans="2:14">
      <c r="B405" s="200"/>
      <c r="C405" s="133"/>
      <c r="D405" s="141"/>
      <c r="E405" s="37"/>
      <c r="F405" s="37"/>
      <c r="G405" s="37"/>
      <c r="H405" s="37"/>
      <c r="I405" s="37"/>
      <c r="J405" s="37"/>
      <c r="K405" s="37"/>
      <c r="L405" s="37"/>
      <c r="M405" s="37"/>
      <c r="N405" s="37"/>
    </row>
    <row r="406" spans="2:14">
      <c r="B406" s="200"/>
      <c r="C406" s="133"/>
      <c r="D406" s="141"/>
      <c r="E406" s="37"/>
      <c r="F406" s="37"/>
      <c r="G406" s="37"/>
      <c r="H406" s="37"/>
      <c r="I406" s="37"/>
      <c r="J406" s="37"/>
      <c r="K406" s="37"/>
      <c r="L406" s="37"/>
      <c r="M406" s="37"/>
      <c r="N406" s="37"/>
    </row>
  </sheetData>
  <mergeCells count="18">
    <mergeCell ref="D2:N2"/>
    <mergeCell ref="E1:F1"/>
    <mergeCell ref="G1:H1"/>
    <mergeCell ref="I1:J1"/>
    <mergeCell ref="K1:L1"/>
    <mergeCell ref="M1:N1"/>
    <mergeCell ref="D49:N49"/>
    <mergeCell ref="D39:N39"/>
    <mergeCell ref="D46:N46"/>
    <mergeCell ref="D50:E50"/>
    <mergeCell ref="D3:N3"/>
    <mergeCell ref="D16:N16"/>
    <mergeCell ref="D19:N19"/>
    <mergeCell ref="D42:N42"/>
    <mergeCell ref="D20:N20"/>
    <mergeCell ref="D29:N29"/>
    <mergeCell ref="D32:N32"/>
    <mergeCell ref="D24:N24"/>
  </mergeCells>
  <pageMargins left="0.75" right="0.75" top="1" bottom="1" header="0.5" footer="0.5"/>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5"/>
  </sheetPr>
  <dimension ref="A1:H63"/>
  <sheetViews>
    <sheetView view="pageBreakPreview" zoomScaleNormal="100" zoomScaleSheetLayoutView="100" workbookViewId="0">
      <selection activeCell="A22" sqref="A22"/>
    </sheetView>
  </sheetViews>
  <sheetFormatPr defaultColWidth="9.140625" defaultRowHeight="12.75"/>
  <cols>
    <col min="1" max="1" width="29.28515625" style="10" customWidth="1"/>
    <col min="2" max="2" width="11.42578125" style="10" customWidth="1"/>
    <col min="3" max="3" width="13" style="10" customWidth="1"/>
    <col min="4" max="4" width="12.5703125" style="10" customWidth="1"/>
    <col min="5" max="5" width="12" style="10" customWidth="1"/>
    <col min="6" max="6" width="11.42578125" style="10" customWidth="1"/>
    <col min="7" max="7" width="10" style="10" bestFit="1" customWidth="1"/>
    <col min="8" max="8" width="16.28515625" style="10" customWidth="1"/>
    <col min="9" max="16384" width="9.140625" style="446"/>
  </cols>
  <sheetData>
    <row r="1" spans="1:8" ht="141" customHeight="1" thickBot="1">
      <c r="A1" s="454" t="s">
        <v>3126</v>
      </c>
      <c r="B1" s="1502" t="s">
        <v>5363</v>
      </c>
      <c r="C1" s="1503"/>
      <c r="D1" s="1503"/>
      <c r="E1" s="1503"/>
      <c r="F1" s="1503"/>
      <c r="G1" s="1504"/>
      <c r="H1" s="1505"/>
    </row>
    <row r="2" spans="1:8" ht="15">
      <c r="A2" s="455" t="s">
        <v>1941</v>
      </c>
      <c r="B2" s="1508" t="str">
        <f>'2a Company info '!B9</f>
        <v xml:space="preserve">NB: Company name as given here will appear on Certificate and on Databases. </v>
      </c>
      <c r="C2" s="1509"/>
      <c r="D2" s="1509"/>
      <c r="E2" s="1509"/>
      <c r="F2" s="1509"/>
      <c r="G2" s="1509"/>
      <c r="H2" s="1510"/>
    </row>
    <row r="3" spans="1:8" ht="36" customHeight="1">
      <c r="A3" s="456" t="s">
        <v>1444</v>
      </c>
      <c r="B3" s="1511" t="str">
        <f>CONCATENATE('2a Company info '!B15, IF( '2a Company info '!B15 =  "", "", ", "), '2a Company info '!B16, IF( '2a Company info '!B16 =  "", "", ", "), '2a Company info '!B17, IF( '2a Company info '!B17 =  "", "", ", "), '2a Company info '!B18, IF( '2a Company info '!B18 =  "", "", ", "), '2a Company info '!B19)</f>
        <v/>
      </c>
      <c r="C3" s="1512"/>
      <c r="D3" s="1512"/>
      <c r="E3" s="1512"/>
      <c r="F3" s="1512"/>
      <c r="G3" s="1512"/>
      <c r="H3" s="1513"/>
    </row>
    <row r="4" spans="1:8" ht="15">
      <c r="A4" s="456" t="s">
        <v>2492</v>
      </c>
      <c r="B4" s="1516">
        <f>'2a Company info '!B24</f>
        <v>0</v>
      </c>
      <c r="C4" s="1517"/>
      <c r="D4" s="1517"/>
      <c r="E4" s="1517"/>
      <c r="F4" s="1517"/>
      <c r="G4" s="1517"/>
      <c r="H4" s="1518"/>
    </row>
    <row r="5" spans="1:8" ht="15">
      <c r="A5" s="456" t="s">
        <v>2493</v>
      </c>
      <c r="B5" s="1516">
        <f>'2a Company info '!B25</f>
        <v>0</v>
      </c>
      <c r="C5" s="1517"/>
      <c r="D5" s="1517"/>
      <c r="E5" s="1517"/>
      <c r="F5" s="1517"/>
      <c r="G5" s="1517"/>
      <c r="H5" s="1518"/>
    </row>
    <row r="6" spans="1:8" ht="15">
      <c r="A6" s="456" t="s">
        <v>2494</v>
      </c>
      <c r="B6" s="1519">
        <f>'2a Company info '!B27</f>
        <v>0</v>
      </c>
      <c r="C6" s="1517"/>
      <c r="D6" s="1517"/>
      <c r="E6" s="1517"/>
      <c r="F6" s="1517"/>
      <c r="G6" s="1517"/>
      <c r="H6" s="1518"/>
    </row>
    <row r="7" spans="1:8">
      <c r="A7" s="457" t="s">
        <v>1942</v>
      </c>
      <c r="B7" s="458" t="s">
        <v>2417</v>
      </c>
      <c r="C7" s="1514" t="s">
        <v>2410</v>
      </c>
      <c r="D7" s="1514"/>
      <c r="E7" s="1514"/>
      <c r="F7" s="1514"/>
      <c r="G7" s="1514"/>
      <c r="H7" s="1515"/>
    </row>
    <row r="8" spans="1:8">
      <c r="A8" s="461"/>
      <c r="B8" s="39" t="s">
        <v>2411</v>
      </c>
      <c r="C8" s="1492" t="s">
        <v>2412</v>
      </c>
      <c r="D8" s="1492"/>
      <c r="E8" s="1492"/>
      <c r="F8" s="1492"/>
      <c r="G8" s="1492"/>
      <c r="H8" s="1493"/>
    </row>
    <row r="9" spans="1:8">
      <c r="A9" s="462"/>
      <c r="B9" s="39" t="s">
        <v>2414</v>
      </c>
      <c r="C9" s="1492" t="s">
        <v>2413</v>
      </c>
      <c r="D9" s="1492"/>
      <c r="E9" s="1492"/>
      <c r="F9" s="1492"/>
      <c r="G9" s="1492"/>
      <c r="H9" s="1493"/>
    </row>
    <row r="10" spans="1:8">
      <c r="A10" s="462"/>
      <c r="B10" s="39" t="s">
        <v>2416</v>
      </c>
      <c r="C10" s="1492" t="s">
        <v>2415</v>
      </c>
      <c r="D10" s="1492"/>
      <c r="E10" s="1492"/>
      <c r="F10" s="1492"/>
      <c r="G10" s="1492"/>
      <c r="H10" s="1493"/>
    </row>
    <row r="11" spans="1:8">
      <c r="A11" s="457"/>
      <c r="B11" s="39" t="s">
        <v>2418</v>
      </c>
      <c r="C11" s="1492" t="s">
        <v>2472</v>
      </c>
      <c r="D11" s="1492"/>
      <c r="E11" s="1492"/>
      <c r="F11" s="1492"/>
      <c r="G11" s="1492"/>
      <c r="H11" s="1493"/>
    </row>
    <row r="12" spans="1:8">
      <c r="A12" s="457"/>
      <c r="B12" s="39" t="s">
        <v>2419</v>
      </c>
      <c r="C12" s="1492" t="s">
        <v>2473</v>
      </c>
      <c r="D12" s="1492"/>
      <c r="E12" s="1492"/>
      <c r="F12" s="1492"/>
      <c r="G12" s="1492"/>
      <c r="H12" s="1493"/>
    </row>
    <row r="13" spans="1:8">
      <c r="A13" s="461"/>
      <c r="B13" s="39" t="s">
        <v>2420</v>
      </c>
      <c r="C13" s="1492" t="s">
        <v>3134</v>
      </c>
      <c r="D13" s="1492"/>
      <c r="E13" s="1492"/>
      <c r="F13" s="1492"/>
      <c r="G13" s="1492"/>
      <c r="H13" s="1493"/>
    </row>
    <row r="14" spans="1:8">
      <c r="A14" s="462"/>
      <c r="B14" s="39" t="s">
        <v>4745</v>
      </c>
      <c r="C14" s="1492" t="s">
        <v>2482</v>
      </c>
      <c r="D14" s="1492"/>
      <c r="E14" s="1492"/>
      <c r="F14" s="1492"/>
      <c r="G14" s="1492"/>
      <c r="H14" s="1493"/>
    </row>
    <row r="15" spans="1:8">
      <c r="A15" s="462"/>
      <c r="B15" s="39" t="s">
        <v>2421</v>
      </c>
      <c r="C15" s="1492" t="s">
        <v>2422</v>
      </c>
      <c r="D15" s="1492"/>
      <c r="E15" s="1492"/>
      <c r="F15" s="1492"/>
      <c r="G15" s="1492"/>
      <c r="H15" s="1493"/>
    </row>
    <row r="16" spans="1:8">
      <c r="A16" s="462"/>
      <c r="B16" s="39" t="s">
        <v>2423</v>
      </c>
      <c r="C16" s="1492" t="s">
        <v>2424</v>
      </c>
      <c r="D16" s="1492"/>
      <c r="E16" s="1492"/>
      <c r="F16" s="1492"/>
      <c r="G16" s="1492"/>
      <c r="H16" s="1493"/>
    </row>
    <row r="17" spans="1:8">
      <c r="A17" s="462"/>
      <c r="B17" s="39" t="s">
        <v>2425</v>
      </c>
      <c r="C17" s="1506" t="s">
        <v>3220</v>
      </c>
      <c r="D17" s="1506"/>
      <c r="E17" s="1506"/>
      <c r="F17" s="1506"/>
      <c r="G17" s="1506"/>
      <c r="H17" s="1507"/>
    </row>
    <row r="18" spans="1:8">
      <c r="A18" s="461"/>
      <c r="B18" s="39" t="s">
        <v>2426</v>
      </c>
      <c r="C18" s="1494" t="s">
        <v>2468</v>
      </c>
      <c r="D18" s="1494"/>
      <c r="E18" s="1494"/>
      <c r="F18" s="1494"/>
      <c r="G18" s="1494"/>
      <c r="H18" s="1495"/>
    </row>
    <row r="19" spans="1:8">
      <c r="A19" s="462"/>
      <c r="B19" s="39" t="s">
        <v>2427</v>
      </c>
      <c r="C19" s="1492" t="s">
        <v>2428</v>
      </c>
      <c r="D19" s="1492"/>
      <c r="E19" s="1492"/>
      <c r="F19" s="1492"/>
      <c r="G19" s="1492"/>
      <c r="H19" s="1493"/>
    </row>
    <row r="20" spans="1:8">
      <c r="A20" s="462"/>
      <c r="B20" s="39" t="s">
        <v>2429</v>
      </c>
      <c r="C20" s="1492" t="s">
        <v>2469</v>
      </c>
      <c r="D20" s="1492"/>
      <c r="E20" s="1492"/>
      <c r="F20" s="1492"/>
      <c r="G20" s="1492"/>
      <c r="H20" s="1493"/>
    </row>
    <row r="21" spans="1:8">
      <c r="A21" s="462"/>
      <c r="B21" s="39" t="s">
        <v>2621</v>
      </c>
      <c r="C21" s="1492" t="s">
        <v>2470</v>
      </c>
      <c r="D21" s="1492"/>
      <c r="E21" s="1492"/>
      <c r="F21" s="1492"/>
      <c r="G21" s="1492"/>
      <c r="H21" s="1493"/>
    </row>
    <row r="22" spans="1:8">
      <c r="A22" s="457"/>
      <c r="B22" s="39" t="s">
        <v>3089</v>
      </c>
      <c r="C22" s="1496" t="s">
        <v>3088</v>
      </c>
      <c r="D22" s="1496"/>
      <c r="E22" s="1496"/>
      <c r="F22" s="1496"/>
      <c r="G22" s="1496"/>
      <c r="H22" s="1497"/>
    </row>
    <row r="23" spans="1:8">
      <c r="A23" s="457"/>
      <c r="B23" s="39" t="s">
        <v>3090</v>
      </c>
      <c r="C23" s="1496" t="s">
        <v>3091</v>
      </c>
      <c r="D23" s="1496"/>
      <c r="E23" s="1496"/>
      <c r="F23" s="1496"/>
      <c r="G23" s="1496"/>
      <c r="H23" s="1497"/>
    </row>
    <row r="24" spans="1:8">
      <c r="A24" s="457"/>
      <c r="B24" s="39" t="s">
        <v>2430</v>
      </c>
      <c r="C24" s="1492" t="s">
        <v>2431</v>
      </c>
      <c r="D24" s="1492"/>
      <c r="E24" s="1492"/>
      <c r="F24" s="1492"/>
      <c r="G24" s="1492"/>
      <c r="H24" s="1493"/>
    </row>
    <row r="25" spans="1:8">
      <c r="A25" s="457"/>
      <c r="B25" s="39" t="s">
        <v>2432</v>
      </c>
      <c r="C25" s="1492" t="s">
        <v>2471</v>
      </c>
      <c r="D25" s="1492"/>
      <c r="E25" s="1492"/>
      <c r="F25" s="1492"/>
      <c r="G25" s="1492"/>
      <c r="H25" s="1493"/>
    </row>
    <row r="26" spans="1:8">
      <c r="A26" s="457"/>
      <c r="B26" s="39" t="s">
        <v>2433</v>
      </c>
      <c r="C26" s="1498" t="s">
        <v>5374</v>
      </c>
      <c r="D26" s="1498"/>
      <c r="E26" s="1498"/>
      <c r="F26" s="1498"/>
      <c r="G26" s="1498"/>
      <c r="H26" s="1499"/>
    </row>
    <row r="27" spans="1:8">
      <c r="A27" s="457"/>
      <c r="B27" s="39" t="s">
        <v>2434</v>
      </c>
      <c r="C27" s="1492" t="s">
        <v>2435</v>
      </c>
      <c r="D27" s="1492"/>
      <c r="E27" s="1492"/>
      <c r="F27" s="1492"/>
      <c r="G27" s="1492"/>
      <c r="H27" s="1493"/>
    </row>
    <row r="28" spans="1:8">
      <c r="A28" s="457"/>
      <c r="B28" s="459">
        <v>5</v>
      </c>
      <c r="C28" s="1492" t="s">
        <v>2436</v>
      </c>
      <c r="D28" s="1492"/>
      <c r="E28" s="1492"/>
      <c r="F28" s="1492"/>
      <c r="G28" s="1492"/>
      <c r="H28" s="1493"/>
    </row>
    <row r="29" spans="1:8">
      <c r="A29" s="457"/>
      <c r="B29" s="39" t="s">
        <v>2615</v>
      </c>
      <c r="C29" s="1498" t="s">
        <v>2475</v>
      </c>
      <c r="D29" s="1498"/>
      <c r="E29" s="1498"/>
      <c r="F29" s="1498"/>
      <c r="G29" s="1498"/>
      <c r="H29" s="1499"/>
    </row>
    <row r="30" spans="1:8">
      <c r="A30" s="457"/>
      <c r="B30" s="39" t="s">
        <v>2616</v>
      </c>
      <c r="C30" s="1498" t="s">
        <v>2474</v>
      </c>
      <c r="D30" s="1498"/>
      <c r="E30" s="1498"/>
      <c r="F30" s="1498"/>
      <c r="G30" s="1498"/>
      <c r="H30" s="1499"/>
    </row>
    <row r="31" spans="1:8">
      <c r="A31" s="461" t="s">
        <v>1445</v>
      </c>
      <c r="B31" s="1" t="s">
        <v>2617</v>
      </c>
      <c r="C31" s="1498" t="s">
        <v>2477</v>
      </c>
      <c r="D31" s="1498"/>
      <c r="E31" s="1498"/>
      <c r="F31" s="1498"/>
      <c r="G31" s="1498"/>
      <c r="H31" s="1499"/>
    </row>
    <row r="32" spans="1:8">
      <c r="A32" s="457"/>
      <c r="B32" s="459" t="s">
        <v>2618</v>
      </c>
      <c r="C32" s="1500" t="s">
        <v>2437</v>
      </c>
      <c r="D32" s="1500"/>
      <c r="E32" s="1500"/>
      <c r="F32" s="1500"/>
      <c r="G32" s="1500"/>
      <c r="H32" s="1501"/>
    </row>
    <row r="33" spans="1:8">
      <c r="A33" s="457"/>
      <c r="B33" s="1" t="s">
        <v>2619</v>
      </c>
      <c r="C33" s="1496" t="s">
        <v>3482</v>
      </c>
      <c r="D33" s="1496"/>
      <c r="E33" s="1496"/>
      <c r="F33" s="1496"/>
      <c r="G33" s="1496"/>
      <c r="H33" s="1497"/>
    </row>
    <row r="34" spans="1:8">
      <c r="A34" s="457"/>
      <c r="B34" s="1" t="s">
        <v>2620</v>
      </c>
      <c r="C34" s="1496" t="s">
        <v>3092</v>
      </c>
      <c r="D34" s="1496"/>
      <c r="E34" s="1496"/>
      <c r="F34" s="1496"/>
      <c r="G34" s="1496"/>
      <c r="H34" s="1497"/>
    </row>
    <row r="35" spans="1:8">
      <c r="A35" s="457"/>
      <c r="B35" s="39" t="s">
        <v>2438</v>
      </c>
      <c r="C35" s="1492" t="s">
        <v>2439</v>
      </c>
      <c r="D35" s="1492"/>
      <c r="E35" s="1492"/>
      <c r="F35" s="1492"/>
      <c r="G35" s="1492"/>
      <c r="H35" s="1493"/>
    </row>
    <row r="36" spans="1:8">
      <c r="A36" s="457"/>
      <c r="B36" s="39" t="s">
        <v>2440</v>
      </c>
      <c r="C36" s="1498" t="s">
        <v>2476</v>
      </c>
      <c r="D36" s="1498"/>
      <c r="E36" s="1498"/>
      <c r="F36" s="1498"/>
      <c r="G36" s="1498"/>
      <c r="H36" s="1499"/>
    </row>
    <row r="37" spans="1:8">
      <c r="A37" s="457"/>
      <c r="B37" s="39" t="s">
        <v>2441</v>
      </c>
      <c r="C37" s="1498" t="s">
        <v>3194</v>
      </c>
      <c r="D37" s="1498"/>
      <c r="E37" s="1498"/>
      <c r="F37" s="1498"/>
      <c r="G37" s="1498"/>
      <c r="H37" s="1499"/>
    </row>
    <row r="38" spans="1:8">
      <c r="A38" s="457"/>
      <c r="B38" s="39" t="s">
        <v>2442</v>
      </c>
      <c r="C38" s="1498" t="s">
        <v>3195</v>
      </c>
      <c r="D38" s="1498"/>
      <c r="E38" s="1498"/>
      <c r="F38" s="1498"/>
      <c r="G38" s="1498"/>
      <c r="H38" s="1499"/>
    </row>
    <row r="39" spans="1:8">
      <c r="A39" s="457"/>
      <c r="B39" s="39" t="s">
        <v>3193</v>
      </c>
      <c r="C39" s="1498" t="s">
        <v>3138</v>
      </c>
      <c r="D39" s="1498"/>
      <c r="E39" s="1498"/>
      <c r="F39" s="1498"/>
      <c r="G39" s="1498"/>
      <c r="H39" s="1499"/>
    </row>
    <row r="40" spans="1:8">
      <c r="A40" s="457"/>
      <c r="B40" s="39" t="s">
        <v>3093</v>
      </c>
      <c r="C40" s="1498" t="s">
        <v>3094</v>
      </c>
      <c r="D40" s="1498"/>
      <c r="E40" s="1498"/>
      <c r="F40" s="1498"/>
      <c r="G40" s="1498"/>
      <c r="H40" s="1499"/>
    </row>
    <row r="41" spans="1:8">
      <c r="A41" s="457"/>
      <c r="B41" s="39" t="s">
        <v>3095</v>
      </c>
      <c r="C41" s="1498" t="s">
        <v>3096</v>
      </c>
      <c r="D41" s="1498"/>
      <c r="E41" s="1498"/>
      <c r="F41" s="1498"/>
      <c r="G41" s="1498"/>
      <c r="H41" s="1499"/>
    </row>
    <row r="42" spans="1:8">
      <c r="A42" s="457"/>
      <c r="B42" s="1397" t="s">
        <v>3097</v>
      </c>
      <c r="C42" s="1498" t="s">
        <v>3098</v>
      </c>
      <c r="D42" s="1498"/>
      <c r="E42" s="1498"/>
      <c r="F42" s="1498"/>
      <c r="G42" s="1498"/>
      <c r="H42" s="1499"/>
    </row>
    <row r="43" spans="1:8">
      <c r="A43" s="457"/>
      <c r="B43" s="460" t="s">
        <v>6020</v>
      </c>
      <c r="C43" s="1395" t="s">
        <v>6021</v>
      </c>
      <c r="D43" s="1395"/>
      <c r="E43" s="1395"/>
      <c r="F43" s="1395"/>
      <c r="G43" s="1395"/>
      <c r="H43" s="1396"/>
    </row>
    <row r="44" spans="1:8" s="965" customFormat="1">
      <c r="A44" s="964" t="s">
        <v>1943</v>
      </c>
      <c r="B44" s="1523" t="s">
        <v>1446</v>
      </c>
      <c r="C44" s="1524"/>
      <c r="D44" s="1524"/>
      <c r="E44" s="1524"/>
      <c r="F44" s="1524"/>
      <c r="G44" s="1524"/>
      <c r="H44" s="1525"/>
    </row>
    <row r="45" spans="1:8" s="965" customFormat="1">
      <c r="A45" s="964" t="s">
        <v>1945</v>
      </c>
      <c r="B45" s="1523" t="s">
        <v>103</v>
      </c>
      <c r="C45" s="1526"/>
      <c r="D45" s="1526"/>
      <c r="E45" s="1526"/>
      <c r="F45" s="1526"/>
      <c r="G45" s="1526"/>
      <c r="H45" s="1527"/>
    </row>
    <row r="46" spans="1:8" s="965" customFormat="1">
      <c r="A46" s="964" t="s">
        <v>1432</v>
      </c>
      <c r="B46" s="1523"/>
      <c r="C46" s="1524"/>
      <c r="D46" s="1524"/>
      <c r="E46" s="1524"/>
      <c r="F46" s="1524"/>
      <c r="G46" s="1524"/>
      <c r="H46" s="1525"/>
    </row>
    <row r="47" spans="1:8" s="965" customFormat="1">
      <c r="A47" s="964" t="s">
        <v>426</v>
      </c>
      <c r="B47" s="1523" t="s">
        <v>1320</v>
      </c>
      <c r="C47" s="1524"/>
      <c r="D47" s="1524"/>
      <c r="E47" s="1524"/>
      <c r="F47" s="1524"/>
      <c r="G47" s="1524"/>
      <c r="H47" s="1525"/>
    </row>
    <row r="48" spans="1:8" s="965" customFormat="1">
      <c r="A48" s="964" t="s">
        <v>1433</v>
      </c>
      <c r="B48" s="1523"/>
      <c r="C48" s="1524"/>
      <c r="D48" s="1524"/>
      <c r="E48" s="1524"/>
      <c r="F48" s="1524"/>
      <c r="G48" s="1524"/>
      <c r="H48" s="1525"/>
    </row>
    <row r="49" spans="1:8" s="965" customFormat="1">
      <c r="A49" s="964" t="s">
        <v>427</v>
      </c>
      <c r="B49" s="1520" t="s">
        <v>5359</v>
      </c>
      <c r="C49" s="1521"/>
      <c r="D49" s="1521"/>
      <c r="E49" s="1521"/>
      <c r="F49" s="1521"/>
      <c r="G49" s="1521"/>
      <c r="H49" s="1522"/>
    </row>
    <row r="50" spans="1:8" s="965" customFormat="1">
      <c r="A50" s="966" t="s">
        <v>429</v>
      </c>
      <c r="B50" s="1520" t="s">
        <v>5358</v>
      </c>
      <c r="C50" s="1521"/>
      <c r="D50" s="1521"/>
      <c r="E50" s="1521"/>
      <c r="F50" s="1521"/>
      <c r="G50" s="1521"/>
      <c r="H50" s="1522"/>
    </row>
    <row r="51" spans="1:8" s="965" customFormat="1">
      <c r="A51" s="964" t="s">
        <v>430</v>
      </c>
      <c r="B51" s="1520" t="s">
        <v>5358</v>
      </c>
      <c r="C51" s="1521"/>
      <c r="D51" s="1521"/>
      <c r="E51" s="1521"/>
      <c r="F51" s="1521"/>
      <c r="G51" s="1521"/>
      <c r="H51" s="1522"/>
    </row>
    <row r="52" spans="1:8" s="965" customFormat="1">
      <c r="A52" s="964" t="s">
        <v>428</v>
      </c>
      <c r="B52" s="1520" t="s">
        <v>5358</v>
      </c>
      <c r="C52" s="1521"/>
      <c r="D52" s="1521"/>
      <c r="E52" s="1521"/>
      <c r="F52" s="1521"/>
      <c r="G52" s="1521"/>
      <c r="H52" s="1522"/>
    </row>
    <row r="53" spans="1:8" s="965" customFormat="1" ht="25.5">
      <c r="A53" s="964" t="s">
        <v>5364</v>
      </c>
      <c r="B53" s="1531" t="s">
        <v>5360</v>
      </c>
      <c r="C53" s="1524"/>
      <c r="D53" s="1524"/>
      <c r="E53" s="1524"/>
      <c r="F53" s="1524"/>
      <c r="G53" s="1524"/>
      <c r="H53" s="1525"/>
    </row>
    <row r="54" spans="1:8" s="965" customFormat="1" ht="38.25">
      <c r="A54" s="967" t="s">
        <v>2614</v>
      </c>
      <c r="B54" s="968" t="s">
        <v>1257</v>
      </c>
      <c r="C54" s="969" t="s">
        <v>5365</v>
      </c>
      <c r="D54" s="969" t="s">
        <v>1448</v>
      </c>
      <c r="E54" s="969" t="s">
        <v>390</v>
      </c>
      <c r="F54" s="970" t="s">
        <v>391</v>
      </c>
      <c r="G54" s="971" t="s">
        <v>1449</v>
      </c>
      <c r="H54" s="972" t="s">
        <v>1447</v>
      </c>
    </row>
    <row r="55" spans="1:8" s="965" customFormat="1">
      <c r="A55" s="967" t="s">
        <v>1450</v>
      </c>
      <c r="B55" s="854"/>
      <c r="C55" s="855"/>
      <c r="D55" s="855"/>
      <c r="E55" s="855"/>
      <c r="F55" s="856"/>
      <c r="G55" s="855"/>
      <c r="H55" s="857"/>
    </row>
    <row r="56" spans="1:8" s="965" customFormat="1">
      <c r="A56" s="967" t="s">
        <v>1451</v>
      </c>
      <c r="B56" s="854"/>
      <c r="C56" s="855"/>
      <c r="D56" s="855"/>
      <c r="E56" s="855"/>
      <c r="F56" s="856"/>
      <c r="G56" s="855"/>
      <c r="H56" s="857"/>
    </row>
    <row r="57" spans="1:8" s="965" customFormat="1">
      <c r="A57" s="967" t="s">
        <v>1452</v>
      </c>
      <c r="B57" s="854"/>
      <c r="C57" s="855"/>
      <c r="D57" s="855"/>
      <c r="E57" s="855"/>
      <c r="F57" s="856"/>
      <c r="G57" s="855"/>
      <c r="H57" s="857"/>
    </row>
    <row r="58" spans="1:8" s="965" customFormat="1">
      <c r="A58" s="967" t="s">
        <v>1453</v>
      </c>
      <c r="B58" s="854"/>
      <c r="C58" s="855"/>
      <c r="D58" s="855"/>
      <c r="E58" s="855"/>
      <c r="F58" s="856"/>
      <c r="G58" s="855"/>
      <c r="H58" s="857"/>
    </row>
    <row r="59" spans="1:8" s="965" customFormat="1">
      <c r="A59" s="967" t="s">
        <v>1454</v>
      </c>
      <c r="B59" s="854"/>
      <c r="C59" s="855"/>
      <c r="D59" s="855"/>
      <c r="E59" s="855"/>
      <c r="F59" s="856"/>
      <c r="G59" s="855"/>
      <c r="H59" s="857"/>
    </row>
    <row r="60" spans="1:8">
      <c r="A60" s="1532" t="s">
        <v>6048</v>
      </c>
      <c r="B60" s="1533"/>
      <c r="C60" s="1533"/>
      <c r="D60" s="1533"/>
      <c r="E60" s="1533"/>
      <c r="F60" s="1533"/>
      <c r="G60" s="1533"/>
      <c r="H60" s="1534"/>
    </row>
    <row r="61" spans="1:8">
      <c r="A61" s="1535" t="s">
        <v>6052</v>
      </c>
      <c r="B61" s="1536"/>
      <c r="C61" s="1536"/>
      <c r="D61" s="1536"/>
      <c r="E61" s="1537"/>
      <c r="F61" s="1537"/>
      <c r="G61" s="1537"/>
      <c r="H61" s="1538"/>
    </row>
    <row r="62" spans="1:8" ht="33.75" customHeight="1" thickBot="1">
      <c r="A62" s="1528" t="s">
        <v>6051</v>
      </c>
      <c r="B62" s="1529"/>
      <c r="C62" s="1529"/>
      <c r="D62" s="1529"/>
      <c r="E62" s="1529"/>
      <c r="F62" s="1529"/>
      <c r="G62" s="1529"/>
      <c r="H62" s="1530"/>
    </row>
    <row r="63" spans="1:8">
      <c r="A63" s="5"/>
      <c r="B63" s="5"/>
      <c r="C63" s="5"/>
      <c r="D63" s="5"/>
      <c r="E63" s="5"/>
      <c r="F63" s="5"/>
      <c r="G63" s="5"/>
      <c r="H63" s="5"/>
    </row>
  </sheetData>
  <mergeCells count="56">
    <mergeCell ref="A62:H62"/>
    <mergeCell ref="B53:H53"/>
    <mergeCell ref="A60:H60"/>
    <mergeCell ref="A61:H61"/>
    <mergeCell ref="B51:H51"/>
    <mergeCell ref="B52:H52"/>
    <mergeCell ref="C37:H37"/>
    <mergeCell ref="C38:H38"/>
    <mergeCell ref="C36:H36"/>
    <mergeCell ref="B44:H44"/>
    <mergeCell ref="B45:H45"/>
    <mergeCell ref="C42:H42"/>
    <mergeCell ref="C39:H39"/>
    <mergeCell ref="B50:H50"/>
    <mergeCell ref="B47:H47"/>
    <mergeCell ref="B46:H46"/>
    <mergeCell ref="C40:H40"/>
    <mergeCell ref="C41:H41"/>
    <mergeCell ref="B49:H49"/>
    <mergeCell ref="B48:H48"/>
    <mergeCell ref="B1:F1"/>
    <mergeCell ref="G1:H1"/>
    <mergeCell ref="C9:H9"/>
    <mergeCell ref="C10:H10"/>
    <mergeCell ref="C17:H17"/>
    <mergeCell ref="C14:H14"/>
    <mergeCell ref="B2:H2"/>
    <mergeCell ref="B3:H3"/>
    <mergeCell ref="C7:H7"/>
    <mergeCell ref="C8:H8"/>
    <mergeCell ref="C16:H16"/>
    <mergeCell ref="B4:H4"/>
    <mergeCell ref="B5:H5"/>
    <mergeCell ref="B6:H6"/>
    <mergeCell ref="C11:H11"/>
    <mergeCell ref="C12:H12"/>
    <mergeCell ref="C35:H35"/>
    <mergeCell ref="C21:H21"/>
    <mergeCell ref="C22:H22"/>
    <mergeCell ref="C29:H29"/>
    <mergeCell ref="C19:H19"/>
    <mergeCell ref="C20:H20"/>
    <mergeCell ref="C26:H26"/>
    <mergeCell ref="C27:H27"/>
    <mergeCell ref="C28:H28"/>
    <mergeCell ref="C23:H23"/>
    <mergeCell ref="C24:H24"/>
    <mergeCell ref="C25:H25"/>
    <mergeCell ref="C30:H30"/>
    <mergeCell ref="C32:H32"/>
    <mergeCell ref="C31:H31"/>
    <mergeCell ref="C13:H13"/>
    <mergeCell ref="C15:H15"/>
    <mergeCell ref="C18:H18"/>
    <mergeCell ref="C33:H33"/>
    <mergeCell ref="C34:H34"/>
  </mergeCells>
  <phoneticPr fontId="14" type="noConversion"/>
  <hyperlinks>
    <hyperlink ref="C8:H8" location="'2a Company info '!Print_Area" display="Company Info."/>
    <hyperlink ref="C9:H9" location="'2b Site info'!A1" display="Site Info."/>
    <hyperlink ref="C10:H10" location="'2c Outsourced Sites'!Print_Area" display="Outsourced Sites"/>
    <hyperlink ref="C11:H11" location="'3a FSC Findings'!Print_Area" display="FSC® Findings"/>
    <hyperlink ref="C12:H12" location="'3b PEFC Findings '!Print_Area" display="PEFC™ Findings"/>
    <hyperlink ref="C13:H13" location="'4a CoC Management System'!Print_Area" display="CoC Management System"/>
    <hyperlink ref="C14:H14" location="'4a1 Multisite-Group Cent Office'!Print_Area" display="Multisite or Group Central Office"/>
    <hyperlink ref="C15:H15" location="'4b Suppliers Docs'!Print_Area" display="Suppliers Docs."/>
    <hyperlink ref="C16:H16" location="'4c Company Sales Docs'!Print_Area" display="Company Sales Docs."/>
    <hyperlink ref="C17:H17" location="'4d Timber Legality Legislation'!Print_Area" display="Timber Legality Legislation"/>
    <hyperlink ref="C18:H18" location="'4e Transfer or Physical Sep''n'!Print_Area" display="FSC® Transfer or PEFC™ Physical Separation"/>
    <hyperlink ref="C19:H19" location="'4f FSC Credit'!Print_Area" display="FSC® Credit System"/>
    <hyperlink ref="C20:H20" location="'4g FSC %'!Print_Area" display="FSC® % System"/>
    <hyperlink ref="C21:H21" location="'4h PEFC % claim'!Print_Area" display="PEFC™ % Claim"/>
    <hyperlink ref="C22:H22" location="'4i Pt 1 CW Scope Review'!A1" display="FSC® Controlled Wood Desk Review of Scope"/>
    <hyperlink ref="C23:H23" location="'4i Pt 2 CW Audit'!A1" display="FSC® Controlled Wood Audit"/>
    <hyperlink ref="C24:H24" location="'4j PEFC DDS '!A1" display="PEFC™ Due Diligence System"/>
    <hyperlink ref="C25:H25" location="'4k Reclaimed'!A1" display="Reclaimed Standards"/>
    <hyperlink ref="C26:H26" location="'4l Desk based audit'!A1" display="Desk Based Audit"/>
    <hyperlink ref="C27:H27" location="'4m Outsourcing'!A1" display="Outsourcing"/>
    <hyperlink ref="C28:H28" location="'5 Cert Rec'!A1" display="Certificate Recommendation"/>
    <hyperlink ref="C29:H29" location="'6a FSC Product schedule'!A1" display="FSC® Product Schedule"/>
    <hyperlink ref="C30:H30" location="'6b PEFC Product schedule  '!A1" display="PEFC™ Product Schedule"/>
    <hyperlink ref="C31:H31" location="'A1 Opening &amp; Closing Meeting'!A1" display="Opening and Closing Meeting"/>
    <hyperlink ref="C32:H32" location="'A2 Multisite Sampling'!A1" display="Multisite Sampling"/>
    <hyperlink ref="C33:H33" location="'B1 CRA'!A1" display="Controlled Wood - Company Risk Assessment"/>
    <hyperlink ref="C34:H34" location="'B2 CW Summary'!A1" display="Controlled Wood - Public Summary"/>
    <hyperlink ref="C35:H35" location="'C. CITES'!A1" display="CITES Tree List"/>
    <hyperlink ref="C36:H36" location="'D. Product Codes'!A1" display="Product Codes (FSC® and PEFC™)"/>
    <hyperlink ref="C37:H37" location="'E. Broadleaf Species List'!A1" display="Broadleaf Species List"/>
    <hyperlink ref="C38:H38" location="'F. Conifer Species list'!A1" display="Conifer Species List"/>
    <hyperlink ref="C39:H39" location="'G. Eligibility Criteria'!A1" display="Eligibility Criteria for Single, Multiple site or Group Certification"/>
    <hyperlink ref="C40:H40" location="'H. CW Expert'!A1" display="Minimum requirements for expert qualifications"/>
    <hyperlink ref="C41:H41" location="'I. SHC record'!A1" display="Stakeholder Consultation Record"/>
    <hyperlink ref="C42:H42" location="'J. SHC Groups'!A1" display="Stakeholder Consultation Groups"/>
  </hyperlinks>
  <pageMargins left="0.25" right="0.25" top="0.75" bottom="0.75" header="0.3" footer="0.3"/>
  <pageSetup paperSize="9" scale="73"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O37"/>
  <sheetViews>
    <sheetView zoomScaleNormal="100" workbookViewId="0">
      <selection activeCell="C29" sqref="C29"/>
    </sheetView>
  </sheetViews>
  <sheetFormatPr defaultRowHeight="12.75"/>
  <cols>
    <col min="1" max="1" width="8.28515625" style="268" customWidth="1"/>
    <col min="2" max="2" width="26" customWidth="1"/>
    <col min="3" max="4" width="9.140625" style="10"/>
    <col min="5" max="5" width="22.28515625" customWidth="1"/>
    <col min="6" max="6" width="3.85546875" customWidth="1"/>
    <col min="7" max="7" width="18.5703125" customWidth="1"/>
    <col min="8" max="8" width="5" customWidth="1"/>
    <col min="9" max="9" width="18" customWidth="1"/>
    <col min="10" max="10" width="4.42578125" customWidth="1"/>
    <col min="11" max="11" width="18" customWidth="1"/>
    <col min="12" max="12" width="4.85546875" customWidth="1"/>
    <col min="13" max="13" width="16.7109375" customWidth="1"/>
    <col min="14" max="14" width="4.28515625" customWidth="1"/>
    <col min="15" max="15" width="19.140625" customWidth="1"/>
  </cols>
  <sheetData>
    <row r="1" spans="1:15" ht="68.25">
      <c r="A1" s="6" t="s">
        <v>5369</v>
      </c>
      <c r="B1" s="57" t="s">
        <v>70</v>
      </c>
      <c r="C1" s="64" t="s">
        <v>1513</v>
      </c>
      <c r="D1" s="64" t="s">
        <v>2647</v>
      </c>
      <c r="E1" s="8" t="s">
        <v>71</v>
      </c>
      <c r="F1" s="1792" t="s">
        <v>399</v>
      </c>
      <c r="G1" s="1793"/>
      <c r="H1" s="1792" t="s">
        <v>1249</v>
      </c>
      <c r="I1" s="1792"/>
      <c r="J1" s="1792" t="s">
        <v>1250</v>
      </c>
      <c r="K1" s="1792"/>
      <c r="L1" s="1792" t="s">
        <v>1251</v>
      </c>
      <c r="M1" s="1792"/>
      <c r="N1" s="1792" t="s">
        <v>1252</v>
      </c>
      <c r="O1" s="1838"/>
    </row>
    <row r="2" spans="1:15" ht="48" customHeight="1">
      <c r="A2" s="238" t="s">
        <v>5166</v>
      </c>
      <c r="B2" s="58" t="s">
        <v>867</v>
      </c>
      <c r="C2" s="76"/>
      <c r="D2" s="76"/>
      <c r="E2" s="1873" t="s">
        <v>2165</v>
      </c>
      <c r="F2" s="1873"/>
      <c r="G2" s="1873"/>
      <c r="H2" s="1873"/>
      <c r="I2" s="1873"/>
      <c r="J2" s="1873"/>
      <c r="K2" s="1873"/>
      <c r="L2" s="1873"/>
      <c r="M2" s="1873"/>
      <c r="N2" s="1873"/>
      <c r="O2" s="1873"/>
    </row>
    <row r="3" spans="1:15" ht="48" customHeight="1">
      <c r="A3" s="238"/>
      <c r="B3" s="58"/>
      <c r="C3" s="76"/>
      <c r="D3" s="124"/>
      <c r="E3" s="1874" t="s">
        <v>1514</v>
      </c>
      <c r="F3" s="1875"/>
      <c r="G3" s="1875"/>
      <c r="H3" s="1875"/>
      <c r="I3" s="1875"/>
      <c r="J3" s="1875"/>
      <c r="K3" s="1875"/>
      <c r="L3" s="1875"/>
      <c r="M3" s="1875"/>
      <c r="N3" s="1875"/>
      <c r="O3" s="1876"/>
    </row>
    <row r="4" spans="1:15">
      <c r="A4" s="238"/>
      <c r="B4" s="58"/>
      <c r="C4" s="76"/>
      <c r="D4" s="124"/>
      <c r="E4" s="1877" t="s">
        <v>12</v>
      </c>
      <c r="F4" s="1878"/>
      <c r="G4" s="1878"/>
      <c r="H4" s="1878"/>
      <c r="I4" s="1878"/>
      <c r="J4" s="1878"/>
      <c r="K4" s="1878"/>
      <c r="L4" s="1878"/>
      <c r="M4" s="1878"/>
      <c r="N4" s="1878"/>
      <c r="O4" s="1879"/>
    </row>
    <row r="5" spans="1:15" ht="102">
      <c r="A5" s="238" t="s">
        <v>5167</v>
      </c>
      <c r="B5" s="58" t="s">
        <v>13</v>
      </c>
      <c r="C5" s="40" t="s">
        <v>866</v>
      </c>
      <c r="D5" s="40"/>
      <c r="E5" s="8" t="s">
        <v>865</v>
      </c>
      <c r="F5" s="653"/>
      <c r="G5" s="653"/>
      <c r="H5" s="653"/>
      <c r="I5" s="653"/>
      <c r="J5" s="653"/>
      <c r="K5" s="653"/>
      <c r="L5" s="653"/>
      <c r="M5" s="653"/>
      <c r="N5" s="653"/>
      <c r="O5" s="653"/>
    </row>
    <row r="6" spans="1:15" ht="31.5" customHeight="1">
      <c r="A6" s="238" t="s">
        <v>5168</v>
      </c>
      <c r="B6" s="58"/>
      <c r="C6" s="40"/>
      <c r="D6" s="40"/>
      <c r="E6" s="1872" t="s">
        <v>503</v>
      </c>
      <c r="F6" s="1837"/>
      <c r="G6" s="1837"/>
      <c r="H6" s="1837"/>
      <c r="I6" s="1837"/>
      <c r="J6" s="1837"/>
      <c r="K6" s="1837"/>
      <c r="L6" s="1837"/>
      <c r="M6" s="1837"/>
      <c r="N6" s="1837"/>
      <c r="O6" s="1837"/>
    </row>
    <row r="7" spans="1:15" ht="51">
      <c r="A7" s="238" t="s">
        <v>5169</v>
      </c>
      <c r="B7" s="58"/>
      <c r="C7" s="40" t="s">
        <v>1318</v>
      </c>
      <c r="D7" s="40"/>
      <c r="E7" s="8" t="s">
        <v>504</v>
      </c>
      <c r="F7" s="653"/>
      <c r="G7" s="653"/>
      <c r="H7" s="653"/>
      <c r="I7" s="653"/>
      <c r="J7" s="653"/>
      <c r="K7" s="653"/>
      <c r="L7" s="653"/>
      <c r="M7" s="653"/>
      <c r="N7" s="653"/>
      <c r="O7" s="653"/>
    </row>
    <row r="8" spans="1:15" ht="51">
      <c r="A8" s="238" t="s">
        <v>5170</v>
      </c>
      <c r="B8" s="58" t="s">
        <v>502</v>
      </c>
      <c r="C8" s="40" t="s">
        <v>1318</v>
      </c>
      <c r="D8" s="40"/>
      <c r="E8" s="8" t="s">
        <v>505</v>
      </c>
      <c r="F8" s="653"/>
      <c r="G8" s="653"/>
      <c r="H8" s="653"/>
      <c r="I8" s="653"/>
      <c r="J8" s="653"/>
      <c r="K8" s="653"/>
      <c r="L8" s="653"/>
      <c r="M8" s="653"/>
      <c r="N8" s="653"/>
      <c r="O8" s="653"/>
    </row>
    <row r="9" spans="1:15" ht="51">
      <c r="A9" s="238" t="s">
        <v>5171</v>
      </c>
      <c r="B9" s="58"/>
      <c r="C9" s="40" t="s">
        <v>1318</v>
      </c>
      <c r="D9" s="40"/>
      <c r="E9" s="8" t="s">
        <v>506</v>
      </c>
      <c r="F9" s="653"/>
      <c r="G9" s="653"/>
      <c r="H9" s="653"/>
      <c r="I9" s="653"/>
      <c r="J9" s="653"/>
      <c r="K9" s="653"/>
      <c r="L9" s="653"/>
      <c r="M9" s="653"/>
      <c r="N9" s="653"/>
      <c r="O9" s="653"/>
    </row>
    <row r="10" spans="1:15" ht="63.75">
      <c r="A10" s="238" t="s">
        <v>5172</v>
      </c>
      <c r="B10" s="58"/>
      <c r="C10" s="40" t="s">
        <v>1318</v>
      </c>
      <c r="D10" s="40"/>
      <c r="E10" s="8" t="s">
        <v>1483</v>
      </c>
      <c r="F10" s="653"/>
      <c r="G10" s="653"/>
      <c r="H10" s="653"/>
      <c r="I10" s="653"/>
      <c r="J10" s="653"/>
      <c r="K10" s="653"/>
      <c r="L10" s="653"/>
      <c r="M10" s="653"/>
      <c r="N10" s="653"/>
      <c r="O10" s="653"/>
    </row>
    <row r="11" spans="1:15" ht="84" customHeight="1">
      <c r="A11" s="238" t="s">
        <v>5173</v>
      </c>
      <c r="B11" s="58"/>
      <c r="C11" s="40" t="s">
        <v>1319</v>
      </c>
      <c r="D11" s="40"/>
      <c r="E11" s="8" t="s">
        <v>868</v>
      </c>
      <c r="F11" s="653"/>
      <c r="G11" s="653"/>
      <c r="H11" s="653"/>
      <c r="I11" s="653"/>
      <c r="J11" s="653"/>
      <c r="K11" s="653"/>
      <c r="L11" s="653"/>
      <c r="M11" s="653"/>
      <c r="N11" s="653"/>
      <c r="O11" s="653"/>
    </row>
    <row r="12" spans="1:15" ht="67.5">
      <c r="A12" s="238" t="s">
        <v>5174</v>
      </c>
      <c r="B12" s="58" t="s">
        <v>501</v>
      </c>
      <c r="C12" s="40" t="s">
        <v>1319</v>
      </c>
      <c r="D12" s="40"/>
      <c r="E12" s="8" t="s">
        <v>500</v>
      </c>
      <c r="F12" s="653"/>
      <c r="G12" s="653"/>
      <c r="H12" s="653"/>
      <c r="I12" s="653"/>
      <c r="J12" s="653"/>
      <c r="K12" s="653"/>
      <c r="L12" s="653"/>
      <c r="M12" s="653"/>
      <c r="N12" s="653"/>
      <c r="O12" s="653"/>
    </row>
    <row r="13" spans="1:15" ht="27.75" customHeight="1">
      <c r="A13" s="238" t="s">
        <v>5175</v>
      </c>
      <c r="B13" s="58"/>
      <c r="C13" s="40"/>
      <c r="D13" s="40"/>
      <c r="E13" s="1872" t="s">
        <v>1484</v>
      </c>
      <c r="F13" s="1837"/>
      <c r="G13" s="1837"/>
      <c r="H13" s="1837"/>
      <c r="I13" s="1837"/>
      <c r="J13" s="1837"/>
      <c r="K13" s="1837"/>
      <c r="L13" s="1837"/>
      <c r="M13" s="1837"/>
      <c r="N13" s="1837"/>
      <c r="O13" s="1837"/>
    </row>
    <row r="14" spans="1:15" ht="102">
      <c r="A14" s="238" t="s">
        <v>5176</v>
      </c>
      <c r="B14" s="58"/>
      <c r="C14" s="40" t="s">
        <v>1502</v>
      </c>
      <c r="D14" s="40"/>
      <c r="E14" s="8" t="s">
        <v>645</v>
      </c>
      <c r="F14" s="653"/>
      <c r="G14" s="653"/>
      <c r="H14" s="653"/>
      <c r="I14" s="653"/>
      <c r="J14" s="653"/>
      <c r="K14" s="653"/>
      <c r="L14" s="653"/>
      <c r="M14" s="653"/>
      <c r="N14" s="653"/>
      <c r="O14" s="653"/>
    </row>
    <row r="15" spans="1:15" ht="89.25">
      <c r="A15" s="238" t="s">
        <v>5177</v>
      </c>
      <c r="B15" s="58" t="s">
        <v>61</v>
      </c>
      <c r="C15" s="40" t="s">
        <v>1503</v>
      </c>
      <c r="D15" s="40"/>
      <c r="E15" s="8" t="s">
        <v>60</v>
      </c>
      <c r="F15" s="653"/>
      <c r="G15" s="653"/>
      <c r="H15" s="653"/>
      <c r="I15" s="653"/>
      <c r="J15" s="653"/>
      <c r="K15" s="653"/>
      <c r="L15" s="653"/>
      <c r="M15" s="653"/>
      <c r="N15" s="653"/>
      <c r="O15" s="653"/>
    </row>
    <row r="16" spans="1:15" ht="127.5">
      <c r="A16" s="238" t="s">
        <v>5178</v>
      </c>
      <c r="B16" s="58"/>
      <c r="C16" s="40" t="s">
        <v>1504</v>
      </c>
      <c r="D16" s="40"/>
      <c r="E16" s="8" t="s">
        <v>62</v>
      </c>
      <c r="F16" s="653"/>
      <c r="G16" s="653"/>
      <c r="H16" s="653"/>
      <c r="I16" s="653"/>
      <c r="J16" s="653"/>
      <c r="K16" s="653"/>
      <c r="L16" s="653"/>
      <c r="M16" s="653"/>
      <c r="N16" s="653"/>
      <c r="O16" s="653"/>
    </row>
    <row r="17" spans="1:15" ht="229.5">
      <c r="A17" s="238" t="s">
        <v>5179</v>
      </c>
      <c r="B17" s="58" t="s">
        <v>63</v>
      </c>
      <c r="C17" s="40" t="s">
        <v>1505</v>
      </c>
      <c r="D17" s="40"/>
      <c r="E17" s="8" t="s">
        <v>644</v>
      </c>
      <c r="F17" s="653"/>
      <c r="G17" s="653"/>
      <c r="H17" s="653"/>
      <c r="I17" s="653"/>
      <c r="J17" s="653"/>
      <c r="K17" s="653"/>
      <c r="L17" s="653"/>
      <c r="M17" s="653"/>
      <c r="N17" s="653"/>
      <c r="O17" s="653"/>
    </row>
    <row r="18" spans="1:15" ht="51">
      <c r="A18" s="238" t="s">
        <v>5180</v>
      </c>
      <c r="B18" s="196" t="s">
        <v>2732</v>
      </c>
      <c r="C18" s="40" t="s">
        <v>1506</v>
      </c>
      <c r="D18" s="40"/>
      <c r="E18" s="1872" t="s">
        <v>64</v>
      </c>
      <c r="F18" s="1837"/>
      <c r="G18" s="1837"/>
      <c r="H18" s="1837"/>
      <c r="I18" s="1837"/>
      <c r="J18" s="1837"/>
      <c r="K18" s="1837"/>
      <c r="L18" s="1837"/>
      <c r="M18" s="1837"/>
      <c r="N18" s="1837"/>
      <c r="O18" s="1837"/>
    </row>
    <row r="19" spans="1:15" ht="123" customHeight="1">
      <c r="A19" s="238" t="s">
        <v>5181</v>
      </c>
      <c r="B19" s="58" t="s">
        <v>66</v>
      </c>
      <c r="C19" s="40" t="s">
        <v>1510</v>
      </c>
      <c r="D19" s="40"/>
      <c r="E19" s="8" t="s">
        <v>65</v>
      </c>
      <c r="F19" s="650"/>
      <c r="G19" s="650"/>
      <c r="H19" s="650"/>
      <c r="I19" s="650"/>
      <c r="J19" s="650"/>
      <c r="K19" s="650"/>
      <c r="L19" s="650"/>
      <c r="M19" s="650"/>
      <c r="N19" s="650"/>
      <c r="O19" s="650"/>
    </row>
    <row r="20" spans="1:15" ht="112.5">
      <c r="A20" s="238" t="s">
        <v>5182</v>
      </c>
      <c r="B20" s="71" t="s">
        <v>67</v>
      </c>
      <c r="C20" s="40" t="s">
        <v>1509</v>
      </c>
      <c r="D20" s="40"/>
      <c r="E20" s="8" t="s">
        <v>1906</v>
      </c>
      <c r="F20" s="650"/>
      <c r="G20" s="650"/>
      <c r="H20" s="650"/>
      <c r="I20" s="650"/>
      <c r="J20" s="650"/>
      <c r="K20" s="650"/>
      <c r="L20" s="650"/>
      <c r="M20" s="650"/>
      <c r="N20" s="650"/>
      <c r="O20" s="650"/>
    </row>
    <row r="21" spans="1:15" ht="101.25">
      <c r="A21" s="238"/>
      <c r="B21" s="71" t="s">
        <v>1749</v>
      </c>
      <c r="C21" s="40" t="s">
        <v>1508</v>
      </c>
      <c r="D21" s="52"/>
      <c r="E21" s="1877" t="s">
        <v>1752</v>
      </c>
      <c r="F21" s="1878"/>
      <c r="G21" s="1878"/>
      <c r="H21" s="1878"/>
      <c r="I21" s="1878"/>
      <c r="J21" s="1878"/>
      <c r="K21" s="1878"/>
      <c r="L21" s="1878"/>
      <c r="M21" s="1878"/>
      <c r="N21" s="1878"/>
      <c r="O21" s="1879"/>
    </row>
    <row r="22" spans="1:15" ht="63.75">
      <c r="A22" s="238" t="s">
        <v>5183</v>
      </c>
      <c r="B22" s="71"/>
      <c r="C22" s="40" t="s">
        <v>1507</v>
      </c>
      <c r="D22" s="40"/>
      <c r="E22" s="8" t="s">
        <v>1750</v>
      </c>
      <c r="F22" s="650"/>
      <c r="G22" s="650"/>
      <c r="H22" s="650"/>
      <c r="I22" s="650"/>
      <c r="J22" s="650"/>
      <c r="K22" s="650"/>
      <c r="L22" s="650"/>
      <c r="M22" s="650"/>
      <c r="N22" s="650"/>
      <c r="O22" s="650"/>
    </row>
    <row r="23" spans="1:15" ht="102">
      <c r="A23" s="238" t="s">
        <v>5184</v>
      </c>
      <c r="B23" s="71"/>
      <c r="C23" s="40" t="s">
        <v>1507</v>
      </c>
      <c r="D23" s="40"/>
      <c r="E23" s="8" t="s">
        <v>1751</v>
      </c>
      <c r="F23" s="650"/>
      <c r="G23" s="650"/>
      <c r="H23" s="650"/>
      <c r="I23" s="650"/>
      <c r="J23" s="650"/>
      <c r="K23" s="650"/>
      <c r="L23" s="650"/>
      <c r="M23" s="650"/>
      <c r="N23" s="650"/>
      <c r="O23" s="650"/>
    </row>
    <row r="24" spans="1:15" ht="76.5">
      <c r="A24" s="238" t="s">
        <v>5185</v>
      </c>
      <c r="B24" s="71"/>
      <c r="C24" s="40" t="s">
        <v>1507</v>
      </c>
      <c r="D24" s="40"/>
      <c r="E24" s="8" t="s">
        <v>1753</v>
      </c>
      <c r="F24" s="650"/>
      <c r="G24" s="650"/>
      <c r="H24" s="650"/>
      <c r="I24" s="650"/>
      <c r="J24" s="650"/>
      <c r="K24" s="650"/>
      <c r="L24" s="650"/>
      <c r="M24" s="650"/>
      <c r="N24" s="650"/>
      <c r="O24" s="650"/>
    </row>
    <row r="25" spans="1:15">
      <c r="A25" s="238"/>
      <c r="B25" s="71"/>
      <c r="C25" s="40"/>
      <c r="D25" s="52"/>
      <c r="E25" s="1877" t="s">
        <v>1511</v>
      </c>
      <c r="F25" s="1878"/>
      <c r="G25" s="1878"/>
      <c r="H25" s="1878"/>
      <c r="I25" s="1878"/>
      <c r="J25" s="1878"/>
      <c r="K25" s="1878"/>
      <c r="L25" s="1878"/>
      <c r="M25" s="1878"/>
      <c r="N25" s="1878"/>
      <c r="O25" s="1879"/>
    </row>
    <row r="26" spans="1:15" ht="51">
      <c r="A26" s="238" t="s">
        <v>5186</v>
      </c>
      <c r="B26" s="58"/>
      <c r="C26" s="40" t="s">
        <v>1512</v>
      </c>
      <c r="D26" s="40"/>
      <c r="E26" s="8" t="s">
        <v>1754</v>
      </c>
      <c r="F26" s="650"/>
      <c r="G26" s="650"/>
      <c r="H26" s="650"/>
      <c r="I26" s="650"/>
      <c r="J26" s="650"/>
      <c r="K26" s="650"/>
      <c r="L26" s="650"/>
      <c r="M26" s="650"/>
      <c r="N26" s="650"/>
      <c r="O26" s="650"/>
    </row>
    <row r="27" spans="1:15" ht="51">
      <c r="A27" s="238" t="s">
        <v>5187</v>
      </c>
      <c r="B27" s="58"/>
      <c r="C27" s="40" t="s">
        <v>1512</v>
      </c>
      <c r="D27" s="40"/>
      <c r="E27" s="8" t="s">
        <v>1755</v>
      </c>
      <c r="F27" s="650"/>
      <c r="G27" s="650"/>
      <c r="H27" s="650"/>
      <c r="I27" s="650"/>
      <c r="J27" s="650"/>
      <c r="K27" s="650"/>
      <c r="L27" s="650"/>
      <c r="M27" s="650"/>
      <c r="N27" s="650"/>
      <c r="O27" s="650"/>
    </row>
    <row r="28" spans="1:15" ht="51">
      <c r="A28" s="238" t="s">
        <v>5188</v>
      </c>
      <c r="B28" s="58"/>
      <c r="C28" s="40" t="s">
        <v>1512</v>
      </c>
      <c r="D28" s="40"/>
      <c r="E28" s="8" t="s">
        <v>1757</v>
      </c>
      <c r="F28" s="650"/>
      <c r="G28" s="650"/>
      <c r="H28" s="650"/>
      <c r="I28" s="650"/>
      <c r="J28" s="650"/>
      <c r="K28" s="650"/>
      <c r="L28" s="650"/>
      <c r="M28" s="650"/>
      <c r="N28" s="650"/>
      <c r="O28" s="650"/>
    </row>
    <row r="29" spans="1:15" ht="48" customHeight="1">
      <c r="A29" s="238" t="s">
        <v>5189</v>
      </c>
      <c r="B29" s="58"/>
      <c r="C29" s="40" t="s">
        <v>1512</v>
      </c>
      <c r="D29" s="40"/>
      <c r="E29" s="8" t="s">
        <v>1756</v>
      </c>
      <c r="F29" s="650"/>
      <c r="G29" s="650"/>
      <c r="H29" s="650"/>
      <c r="I29" s="650"/>
      <c r="J29" s="650"/>
      <c r="K29" s="650"/>
      <c r="L29" s="650"/>
      <c r="M29" s="650"/>
      <c r="N29" s="650"/>
      <c r="O29" s="650"/>
    </row>
    <row r="30" spans="1:15" ht="48" customHeight="1">
      <c r="A30" s="339"/>
      <c r="B30" s="114"/>
      <c r="C30" s="112"/>
      <c r="D30" s="112"/>
      <c r="E30" s="1882" t="s">
        <v>1482</v>
      </c>
      <c r="F30" s="1878"/>
      <c r="G30" s="1878"/>
      <c r="H30" s="1878"/>
      <c r="I30" s="1878"/>
      <c r="J30" s="1878"/>
      <c r="K30" s="1878"/>
      <c r="L30" s="1878"/>
      <c r="M30" s="1878"/>
      <c r="N30" s="1878"/>
      <c r="O30" s="1878"/>
    </row>
    <row r="31" spans="1:15" ht="67.5">
      <c r="A31" s="326" t="s">
        <v>5190</v>
      </c>
      <c r="B31" s="196" t="s">
        <v>2242</v>
      </c>
      <c r="C31" s="40"/>
      <c r="D31" s="40">
        <v>3.24</v>
      </c>
      <c r="E31" s="1883" t="s">
        <v>2243</v>
      </c>
      <c r="F31" s="1880"/>
      <c r="G31" s="1880"/>
      <c r="H31" s="1880"/>
      <c r="I31" s="1880"/>
      <c r="J31" s="1880"/>
      <c r="K31" s="1880"/>
      <c r="L31" s="1880"/>
      <c r="M31" s="1880"/>
      <c r="N31" s="1880"/>
      <c r="O31" s="1886"/>
    </row>
    <row r="32" spans="1:15" ht="135">
      <c r="A32" s="326"/>
      <c r="B32" s="58" t="s">
        <v>58</v>
      </c>
      <c r="C32" s="40"/>
      <c r="D32" s="40"/>
      <c r="E32" s="1884"/>
      <c r="F32" s="1881"/>
      <c r="G32" s="1880"/>
      <c r="H32" s="1880"/>
      <c r="I32" s="1880"/>
      <c r="J32" s="1880"/>
      <c r="K32" s="1881"/>
      <c r="L32" s="1881"/>
      <c r="M32" s="1881"/>
      <c r="N32" s="1881"/>
      <c r="O32" s="1887"/>
    </row>
    <row r="33" spans="1:15" ht="60" customHeight="1">
      <c r="A33" s="326"/>
      <c r="B33" s="196" t="s">
        <v>2244</v>
      </c>
      <c r="C33" s="40"/>
      <c r="D33" s="40"/>
      <c r="E33" s="1884"/>
      <c r="F33" s="1881"/>
      <c r="G33" s="1880"/>
      <c r="H33" s="1880"/>
      <c r="I33" s="1880"/>
      <c r="J33" s="1880"/>
      <c r="K33" s="1881"/>
      <c r="L33" s="1881"/>
      <c r="M33" s="1881"/>
      <c r="N33" s="1881"/>
      <c r="O33" s="1887"/>
    </row>
    <row r="34" spans="1:15" ht="37.5" customHeight="1">
      <c r="A34" s="326"/>
      <c r="B34" s="58" t="s">
        <v>59</v>
      </c>
      <c r="C34" s="40"/>
      <c r="D34" s="40"/>
      <c r="E34" s="1885"/>
      <c r="F34" s="1881"/>
      <c r="G34" s="1880"/>
      <c r="H34" s="1880"/>
      <c r="I34" s="1880"/>
      <c r="J34" s="1880"/>
      <c r="K34" s="1881"/>
      <c r="L34" s="1881"/>
      <c r="M34" s="1881"/>
      <c r="N34" s="1881"/>
      <c r="O34" s="1888"/>
    </row>
    <row r="37" spans="1:15">
      <c r="B37" s="51"/>
    </row>
  </sheetData>
  <mergeCells count="25">
    <mergeCell ref="E21:O21"/>
    <mergeCell ref="F31:F34"/>
    <mergeCell ref="H31:H34"/>
    <mergeCell ref="E25:O25"/>
    <mergeCell ref="E30:O30"/>
    <mergeCell ref="E31:E34"/>
    <mergeCell ref="O31:O34"/>
    <mergeCell ref="I31:I34"/>
    <mergeCell ref="G31:G34"/>
    <mergeCell ref="K31:K34"/>
    <mergeCell ref="L31:L34"/>
    <mergeCell ref="M31:M34"/>
    <mergeCell ref="N31:N34"/>
    <mergeCell ref="J31:J34"/>
    <mergeCell ref="N1:O1"/>
    <mergeCell ref="E2:O2"/>
    <mergeCell ref="E18:O18"/>
    <mergeCell ref="F1:G1"/>
    <mergeCell ref="H1:I1"/>
    <mergeCell ref="J1:K1"/>
    <mergeCell ref="L1:M1"/>
    <mergeCell ref="E3:O3"/>
    <mergeCell ref="E13:O13"/>
    <mergeCell ref="E4:O4"/>
    <mergeCell ref="E6:O6"/>
  </mergeCells>
  <phoneticPr fontId="14" type="noConversion"/>
  <pageMargins left="0.75" right="0.75" top="1" bottom="1" header="0.5" footer="0.5"/>
  <pageSetup scale="53"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0" tint="-0.34998626667073579"/>
  </sheetPr>
  <dimension ref="A1:BR374"/>
  <sheetViews>
    <sheetView zoomScaleNormal="100" zoomScaleSheetLayoutView="80" workbookViewId="0">
      <selection activeCell="I7" sqref="I7:J7"/>
    </sheetView>
  </sheetViews>
  <sheetFormatPr defaultRowHeight="12.75"/>
  <cols>
    <col min="1" max="1" width="8.85546875" style="328" customWidth="1"/>
    <col min="2" max="2" width="34" style="295" customWidth="1"/>
    <col min="3" max="3" width="36.140625" style="295" customWidth="1"/>
    <col min="4" max="4" width="10.42578125" style="323" customWidth="1"/>
    <col min="5" max="5" width="9.140625" style="323" customWidth="1"/>
    <col min="6" max="6" width="30.85546875" style="22" customWidth="1"/>
    <col min="7" max="7" width="6.28515625" style="296" customWidth="1"/>
    <col min="8" max="8" width="24.5703125" style="296" customWidth="1"/>
    <col min="9" max="9" width="6.140625" style="297" customWidth="1"/>
    <col min="10" max="10" width="25.7109375" style="298" customWidth="1"/>
    <col min="11" max="11" width="6.28515625" style="296" customWidth="1"/>
    <col min="12" max="12" width="25.7109375" style="296" customWidth="1"/>
    <col min="13" max="13" width="6.140625" style="297" customWidth="1"/>
    <col min="14" max="14" width="25.7109375" style="298" customWidth="1"/>
    <col min="15" max="15" width="6.28515625" style="296" customWidth="1"/>
    <col min="16" max="16" width="25.7109375" style="296" customWidth="1"/>
    <col min="17" max="17" width="6.140625" style="297" customWidth="1"/>
    <col min="18" max="18" width="25.7109375" style="298" customWidth="1"/>
    <col min="19" max="19" width="6.28515625" style="296" customWidth="1"/>
    <col min="20" max="20" width="25.7109375" style="296" customWidth="1"/>
    <col min="21" max="21" width="6.140625" style="297" customWidth="1"/>
    <col min="22" max="22" width="25.7109375" style="298" customWidth="1"/>
    <col min="23" max="23" width="6.28515625" style="296" customWidth="1"/>
    <col min="24" max="24" width="25.7109375" style="296" customWidth="1"/>
    <col min="25" max="25" width="6.140625" style="297" customWidth="1"/>
    <col min="26" max="26" width="25.7109375" style="298" customWidth="1"/>
    <col min="27" max="53" width="9.140625" style="365"/>
    <col min="54" max="62" width="9.140625" style="366"/>
    <col min="63" max="70" width="9.140625" style="37"/>
  </cols>
  <sheetData>
    <row r="1" spans="1:70" ht="61.5" customHeight="1">
      <c r="A1" s="237" t="s">
        <v>5375</v>
      </c>
      <c r="B1" s="53" t="s">
        <v>70</v>
      </c>
      <c r="C1" s="53" t="s">
        <v>1325</v>
      </c>
      <c r="D1" s="309" t="s">
        <v>1409</v>
      </c>
      <c r="E1" s="309" t="s">
        <v>2267</v>
      </c>
      <c r="F1" s="35" t="s">
        <v>71</v>
      </c>
      <c r="G1" s="1913" t="s">
        <v>2159</v>
      </c>
      <c r="H1" s="1914"/>
      <c r="I1" s="1889" t="s">
        <v>2160</v>
      </c>
      <c r="J1" s="1890"/>
      <c r="K1" s="1913" t="s">
        <v>5</v>
      </c>
      <c r="L1" s="1914"/>
      <c r="M1" s="1889" t="s">
        <v>6</v>
      </c>
      <c r="N1" s="1890"/>
      <c r="O1" s="1913" t="s">
        <v>438</v>
      </c>
      <c r="P1" s="1914"/>
      <c r="Q1" s="1889" t="s">
        <v>439</v>
      </c>
      <c r="R1" s="1890"/>
      <c r="S1" s="1913" t="s">
        <v>441</v>
      </c>
      <c r="T1" s="1914"/>
      <c r="U1" s="1889" t="s">
        <v>440</v>
      </c>
      <c r="V1" s="1890"/>
      <c r="W1" s="1913" t="s">
        <v>442</v>
      </c>
      <c r="X1" s="1914"/>
      <c r="Y1" s="1889" t="s">
        <v>443</v>
      </c>
      <c r="Z1" s="1890"/>
    </row>
    <row r="2" spans="1:70" s="38" customFormat="1" ht="15">
      <c r="A2" s="237">
        <v>1</v>
      </c>
      <c r="B2" s="1906" t="s">
        <v>1404</v>
      </c>
      <c r="C2" s="292"/>
      <c r="D2" s="310"/>
      <c r="E2" s="1897" t="s">
        <v>2623</v>
      </c>
      <c r="F2" s="342" t="s">
        <v>394</v>
      </c>
      <c r="G2" s="343"/>
      <c r="H2" s="343"/>
      <c r="I2" s="343"/>
      <c r="J2" s="344"/>
      <c r="K2" s="343"/>
      <c r="L2" s="343"/>
      <c r="M2" s="343"/>
      <c r="N2" s="344"/>
      <c r="O2" s="343"/>
      <c r="P2" s="343"/>
      <c r="Q2" s="343"/>
      <c r="R2" s="344"/>
      <c r="S2" s="343"/>
      <c r="T2" s="343"/>
      <c r="U2" s="343"/>
      <c r="V2" s="344"/>
      <c r="W2" s="343"/>
      <c r="X2" s="343"/>
      <c r="Y2" s="343"/>
      <c r="Z2" s="34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A2" s="365"/>
      <c r="BB2" s="366"/>
      <c r="BC2" s="366"/>
      <c r="BD2" s="366"/>
      <c r="BE2" s="366"/>
      <c r="BF2" s="366"/>
      <c r="BG2" s="366"/>
      <c r="BH2" s="366"/>
      <c r="BI2" s="366"/>
      <c r="BJ2" s="366"/>
      <c r="BK2" s="37"/>
      <c r="BL2" s="37"/>
      <c r="BM2" s="37"/>
      <c r="BN2" s="37"/>
      <c r="BO2" s="37"/>
      <c r="BP2" s="37"/>
      <c r="BQ2" s="37"/>
      <c r="BR2" s="37"/>
    </row>
    <row r="3" spans="1:70" s="38" customFormat="1" ht="15">
      <c r="A3" s="325"/>
      <c r="B3" s="1907"/>
      <c r="C3" s="293"/>
      <c r="D3" s="311"/>
      <c r="E3" s="1898"/>
      <c r="F3" s="346" t="s">
        <v>2245</v>
      </c>
      <c r="G3" s="347"/>
      <c r="H3" s="347"/>
      <c r="I3" s="347"/>
      <c r="J3" s="348"/>
      <c r="K3" s="347"/>
      <c r="L3" s="347"/>
      <c r="M3" s="347"/>
      <c r="N3" s="348"/>
      <c r="O3" s="347"/>
      <c r="P3" s="347"/>
      <c r="Q3" s="347"/>
      <c r="R3" s="348"/>
      <c r="S3" s="347"/>
      <c r="T3" s="347"/>
      <c r="U3" s="347"/>
      <c r="V3" s="348"/>
      <c r="W3" s="347"/>
      <c r="X3" s="347"/>
      <c r="Y3" s="347"/>
      <c r="Z3" s="349"/>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c r="BA3" s="365"/>
      <c r="BB3" s="366"/>
      <c r="BC3" s="366"/>
      <c r="BD3" s="366"/>
      <c r="BE3" s="366"/>
      <c r="BF3" s="366"/>
      <c r="BG3" s="366"/>
      <c r="BH3" s="366"/>
      <c r="BI3" s="366"/>
      <c r="BJ3" s="366"/>
      <c r="BK3" s="37"/>
      <c r="BL3" s="37"/>
      <c r="BM3" s="37"/>
      <c r="BN3" s="37"/>
      <c r="BO3" s="37"/>
      <c r="BP3" s="37"/>
      <c r="BQ3" s="37"/>
      <c r="BR3" s="37"/>
    </row>
    <row r="4" spans="1:70" s="38" customFormat="1" ht="56.25" customHeight="1">
      <c r="A4" s="325"/>
      <c r="B4" s="1907"/>
      <c r="C4" s="293"/>
      <c r="D4" s="311"/>
      <c r="E4" s="1898"/>
      <c r="F4" s="1909" t="s">
        <v>2733</v>
      </c>
      <c r="G4" s="1910"/>
      <c r="H4" s="1910"/>
      <c r="I4" s="1910"/>
      <c r="J4" s="1910"/>
      <c r="K4" s="1910"/>
      <c r="L4" s="1910"/>
      <c r="M4" s="1910"/>
      <c r="N4" s="1910"/>
      <c r="O4" s="1910"/>
      <c r="P4" s="1910"/>
      <c r="Q4" s="1910"/>
      <c r="R4" s="1910"/>
      <c r="S4" s="1910"/>
      <c r="T4" s="1910"/>
      <c r="U4" s="1910"/>
      <c r="V4" s="1910"/>
      <c r="W4" s="1910"/>
      <c r="X4" s="1910"/>
      <c r="Y4" s="1910"/>
      <c r="Z4" s="1911"/>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6"/>
      <c r="BC4" s="366"/>
      <c r="BD4" s="366"/>
      <c r="BE4" s="366"/>
      <c r="BF4" s="366"/>
      <c r="BG4" s="366"/>
      <c r="BH4" s="366"/>
      <c r="BI4" s="366"/>
      <c r="BJ4" s="366"/>
      <c r="BK4" s="37"/>
      <c r="BL4" s="37"/>
      <c r="BM4" s="37"/>
      <c r="BN4" s="37"/>
      <c r="BO4" s="37"/>
      <c r="BP4" s="37"/>
      <c r="BQ4" s="37"/>
      <c r="BR4" s="37"/>
    </row>
    <row r="5" spans="1:70" s="38" customFormat="1" ht="83.25" customHeight="1">
      <c r="A5" s="324"/>
      <c r="B5" s="1908"/>
      <c r="C5" s="294"/>
      <c r="D5" s="233"/>
      <c r="E5" s="1899"/>
      <c r="F5" s="1904" t="s">
        <v>2555</v>
      </c>
      <c r="G5" s="1912"/>
      <c r="H5" s="1912"/>
      <c r="I5" s="1912"/>
      <c r="J5" s="1912"/>
      <c r="K5" s="1912"/>
      <c r="L5" s="1912"/>
      <c r="M5" s="1912"/>
      <c r="N5" s="1912"/>
      <c r="O5" s="1912"/>
      <c r="P5" s="1912"/>
      <c r="Q5" s="1912"/>
      <c r="R5" s="1912"/>
      <c r="S5" s="1912"/>
      <c r="T5" s="1912"/>
      <c r="U5" s="1912"/>
      <c r="V5" s="1912"/>
      <c r="W5" s="1912"/>
      <c r="X5" s="1912"/>
      <c r="Y5" s="1912"/>
      <c r="Z5" s="190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c r="BA5" s="365"/>
      <c r="BB5" s="366"/>
      <c r="BC5" s="366"/>
      <c r="BD5" s="366"/>
      <c r="BE5" s="366"/>
      <c r="BF5" s="366"/>
      <c r="BG5" s="366"/>
      <c r="BH5" s="366"/>
      <c r="BI5" s="366"/>
      <c r="BJ5" s="366"/>
      <c r="BK5" s="37"/>
      <c r="BL5" s="37"/>
      <c r="BM5" s="37"/>
      <c r="BN5" s="37"/>
      <c r="BO5" s="37"/>
      <c r="BP5" s="37"/>
      <c r="BQ5" s="37"/>
      <c r="BR5" s="37"/>
    </row>
    <row r="6" spans="1:70" ht="15" customHeight="1">
      <c r="A6" s="466" t="s">
        <v>4758</v>
      </c>
      <c r="B6" s="55"/>
      <c r="C6" s="463"/>
      <c r="D6" s="205"/>
      <c r="E6" s="199"/>
      <c r="F6" s="274" t="s">
        <v>3134</v>
      </c>
      <c r="G6" s="127"/>
      <c r="H6" s="127"/>
      <c r="I6" s="127"/>
      <c r="J6" s="128"/>
      <c r="K6" s="127"/>
      <c r="L6" s="127"/>
      <c r="M6" s="127"/>
      <c r="N6" s="128"/>
      <c r="O6" s="127"/>
      <c r="P6" s="127"/>
      <c r="Q6" s="127"/>
      <c r="R6" s="128"/>
      <c r="S6" s="127"/>
      <c r="T6" s="127"/>
      <c r="U6" s="127"/>
      <c r="V6" s="128"/>
      <c r="W6" s="127"/>
      <c r="X6" s="127"/>
      <c r="Y6" s="127"/>
      <c r="Z6" s="234"/>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3"/>
      <c r="BC6" s="363"/>
      <c r="BD6" s="363"/>
      <c r="BE6" s="363"/>
      <c r="BF6" s="363"/>
      <c r="BG6" s="363"/>
      <c r="BH6" s="363"/>
      <c r="BI6" s="363"/>
      <c r="BJ6" s="363"/>
      <c r="BK6" s="363"/>
      <c r="BL6" s="363"/>
      <c r="BM6" s="363"/>
      <c r="BN6" s="363"/>
      <c r="BO6" s="363"/>
      <c r="BP6" s="363"/>
    </row>
    <row r="7" spans="1:70" ht="43.5" customHeight="1" thickBot="1">
      <c r="A7" s="465" t="s">
        <v>5217</v>
      </c>
      <c r="B7" s="54" t="s">
        <v>2443</v>
      </c>
      <c r="C7" s="60" t="s">
        <v>683</v>
      </c>
      <c r="D7" s="233"/>
      <c r="E7" s="233" t="s">
        <v>1994</v>
      </c>
      <c r="F7" s="103" t="s">
        <v>3128</v>
      </c>
      <c r="G7" s="1900"/>
      <c r="H7" s="1901"/>
      <c r="I7" s="1900">
        <f>G7</f>
        <v>0</v>
      </c>
      <c r="J7" s="1901"/>
      <c r="K7" s="1900"/>
      <c r="L7" s="1901"/>
      <c r="M7" s="1900">
        <f>K7</f>
        <v>0</v>
      </c>
      <c r="N7" s="1901"/>
      <c r="O7" s="1900"/>
      <c r="P7" s="1901"/>
      <c r="Q7" s="1900">
        <f>O7</f>
        <v>0</v>
      </c>
      <c r="R7" s="1901"/>
      <c r="S7" s="1900"/>
      <c r="T7" s="1901"/>
      <c r="U7" s="1900">
        <f>S7</f>
        <v>0</v>
      </c>
      <c r="V7" s="1901"/>
      <c r="W7" s="1900"/>
      <c r="X7" s="1901"/>
      <c r="Y7" s="1900">
        <f>W7</f>
        <v>0</v>
      </c>
      <c r="Z7" s="1901"/>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3"/>
      <c r="BC7" s="363"/>
      <c r="BD7" s="363"/>
      <c r="BE7" s="363"/>
      <c r="BF7" s="363"/>
      <c r="BG7" s="363"/>
      <c r="BH7" s="363"/>
      <c r="BI7" s="363"/>
      <c r="BJ7" s="363"/>
      <c r="BK7" s="363"/>
      <c r="BL7" s="363"/>
      <c r="BM7" s="363"/>
      <c r="BN7" s="363"/>
      <c r="BO7" s="363"/>
      <c r="BP7" s="363"/>
    </row>
    <row r="8" spans="1:70" ht="46.5" thickTop="1" thickBot="1">
      <c r="A8" s="327" t="s">
        <v>5218</v>
      </c>
      <c r="B8" s="355" t="s">
        <v>2556</v>
      </c>
      <c r="C8" s="60" t="s">
        <v>684</v>
      </c>
      <c r="D8" s="205" t="s">
        <v>3130</v>
      </c>
      <c r="E8" s="350" t="s">
        <v>1995</v>
      </c>
      <c r="F8" s="351" t="s">
        <v>3371</v>
      </c>
      <c r="G8" s="712"/>
      <c r="H8" s="713"/>
      <c r="I8" s="714"/>
      <c r="J8" s="715">
        <f>H8</f>
        <v>0</v>
      </c>
      <c r="K8" s="716"/>
      <c r="L8" s="713"/>
      <c r="M8" s="714"/>
      <c r="N8" s="715">
        <f>L8</f>
        <v>0</v>
      </c>
      <c r="O8" s="716"/>
      <c r="P8" s="713"/>
      <c r="Q8" s="714"/>
      <c r="R8" s="715">
        <f>P8</f>
        <v>0</v>
      </c>
      <c r="S8" s="716"/>
      <c r="T8" s="713"/>
      <c r="U8" s="714"/>
      <c r="V8" s="715">
        <f>T8</f>
        <v>0</v>
      </c>
      <c r="W8" s="716"/>
      <c r="X8" s="713"/>
      <c r="Y8" s="714"/>
      <c r="Z8" s="715">
        <f>X8</f>
        <v>0</v>
      </c>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3"/>
      <c r="BC8" s="363"/>
      <c r="BD8" s="363"/>
      <c r="BE8" s="363"/>
      <c r="BF8" s="363"/>
      <c r="BG8" s="363"/>
      <c r="BH8" s="363"/>
      <c r="BI8" s="363"/>
      <c r="BJ8" s="363"/>
      <c r="BK8" s="363"/>
      <c r="BL8" s="363"/>
      <c r="BM8" s="363"/>
      <c r="BN8" s="363"/>
      <c r="BO8" s="363"/>
      <c r="BP8" s="363"/>
    </row>
    <row r="9" spans="1:70" ht="225.75" thickTop="1">
      <c r="A9" s="327" t="s">
        <v>5219</v>
      </c>
      <c r="B9" s="202" t="s">
        <v>5221</v>
      </c>
      <c r="C9" s="55"/>
      <c r="D9" s="205" t="s">
        <v>3198</v>
      </c>
      <c r="E9" s="205"/>
      <c r="F9" s="352" t="s">
        <v>5220</v>
      </c>
      <c r="G9" s="1687"/>
      <c r="H9" s="1688"/>
      <c r="I9" s="1685">
        <f>G9</f>
        <v>0</v>
      </c>
      <c r="J9" s="1686"/>
      <c r="K9" s="1687"/>
      <c r="L9" s="1688"/>
      <c r="M9" s="1685">
        <f>K9</f>
        <v>0</v>
      </c>
      <c r="N9" s="1686"/>
      <c r="O9" s="1687"/>
      <c r="P9" s="1688"/>
      <c r="Q9" s="1685">
        <f>O9</f>
        <v>0</v>
      </c>
      <c r="R9" s="1686"/>
      <c r="S9" s="1687"/>
      <c r="T9" s="1688"/>
      <c r="U9" s="1685">
        <f>S9</f>
        <v>0</v>
      </c>
      <c r="V9" s="1686"/>
      <c r="W9" s="1687"/>
      <c r="X9" s="1688"/>
      <c r="Y9" s="1685">
        <f>W9</f>
        <v>0</v>
      </c>
      <c r="Z9" s="1686"/>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3"/>
      <c r="BC9" s="363"/>
      <c r="BD9" s="363"/>
      <c r="BE9" s="363"/>
      <c r="BF9" s="363"/>
      <c r="BG9" s="363"/>
      <c r="BH9" s="363"/>
      <c r="BI9" s="363"/>
      <c r="BJ9" s="363"/>
      <c r="BK9" s="363"/>
      <c r="BL9" s="363"/>
      <c r="BM9" s="363"/>
      <c r="BN9" s="363"/>
      <c r="BO9" s="363"/>
      <c r="BP9" s="363"/>
    </row>
    <row r="10" spans="1:70" ht="63.75" customHeight="1" thickBot="1">
      <c r="A10" s="327" t="s">
        <v>5222</v>
      </c>
      <c r="B10" s="202"/>
      <c r="C10" s="55"/>
      <c r="D10" s="205" t="s">
        <v>3199</v>
      </c>
      <c r="E10" s="205"/>
      <c r="F10" s="99" t="s">
        <v>3147</v>
      </c>
      <c r="G10" s="1902" t="s">
        <v>3129</v>
      </c>
      <c r="H10" s="1903"/>
      <c r="I10" s="1904" t="s">
        <v>2153</v>
      </c>
      <c r="J10" s="1905"/>
      <c r="K10" s="1511"/>
      <c r="L10" s="1702"/>
      <c r="M10" s="1703"/>
      <c r="N10" s="1704"/>
      <c r="O10" s="1511"/>
      <c r="P10" s="1702"/>
      <c r="Q10" s="1703"/>
      <c r="R10" s="1704"/>
      <c r="S10" s="1511"/>
      <c r="T10" s="1702"/>
      <c r="U10" s="1703"/>
      <c r="V10" s="1704"/>
      <c r="W10" s="1511"/>
      <c r="X10" s="1702"/>
      <c r="Y10" s="1703"/>
      <c r="Z10" s="1704"/>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3"/>
      <c r="BC10" s="363"/>
      <c r="BD10" s="363"/>
      <c r="BE10" s="363"/>
      <c r="BF10" s="363"/>
      <c r="BG10" s="363"/>
      <c r="BH10" s="363"/>
      <c r="BI10" s="363"/>
      <c r="BJ10" s="363"/>
      <c r="BK10" s="363"/>
      <c r="BL10" s="363"/>
      <c r="BM10" s="363"/>
      <c r="BN10" s="363"/>
      <c r="BO10" s="363"/>
      <c r="BP10" s="363"/>
    </row>
    <row r="11" spans="1:70" ht="87.75" customHeight="1" thickTop="1" thickBot="1">
      <c r="A11" s="327" t="s">
        <v>5223</v>
      </c>
      <c r="B11" s="202" t="s">
        <v>3136</v>
      </c>
      <c r="C11" s="55"/>
      <c r="D11" s="205"/>
      <c r="E11" s="312"/>
      <c r="F11" s="353" t="s">
        <v>2280</v>
      </c>
      <c r="G11" s="717"/>
      <c r="H11" s="718"/>
      <c r="I11" s="719"/>
      <c r="J11" s="720"/>
      <c r="K11" s="721"/>
      <c r="L11" s="721"/>
      <c r="M11" s="719"/>
      <c r="N11" s="720"/>
      <c r="O11" s="721"/>
      <c r="P11" s="721"/>
      <c r="Q11" s="719"/>
      <c r="R11" s="720"/>
      <c r="S11" s="721"/>
      <c r="T11" s="721"/>
      <c r="U11" s="719"/>
      <c r="V11" s="720"/>
      <c r="W11" s="721"/>
      <c r="X11" s="721"/>
      <c r="Y11" s="719"/>
      <c r="Z11" s="720"/>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3"/>
      <c r="BC11" s="363"/>
      <c r="BD11" s="363"/>
      <c r="BE11" s="363"/>
      <c r="BF11" s="363"/>
      <c r="BG11" s="363"/>
      <c r="BH11" s="363"/>
      <c r="BI11" s="363"/>
      <c r="BJ11" s="363"/>
      <c r="BK11" s="363"/>
      <c r="BL11" s="363"/>
      <c r="BM11" s="363"/>
      <c r="BN11" s="363"/>
      <c r="BO11" s="363"/>
      <c r="BP11" s="363"/>
    </row>
    <row r="12" spans="1:70" ht="106.5" customHeight="1" thickTop="1">
      <c r="A12" s="327" t="s">
        <v>5224</v>
      </c>
      <c r="B12" s="202" t="s">
        <v>3148</v>
      </c>
      <c r="C12" s="202" t="s">
        <v>3151</v>
      </c>
      <c r="D12" s="312" t="s">
        <v>3137</v>
      </c>
      <c r="E12" s="312" t="s">
        <v>1994</v>
      </c>
      <c r="F12" s="100" t="s">
        <v>3512</v>
      </c>
      <c r="G12" s="665"/>
      <c r="H12" s="722"/>
      <c r="I12" s="723"/>
      <c r="J12" s="724"/>
      <c r="K12" s="665"/>
      <c r="L12" s="665"/>
      <c r="M12" s="723"/>
      <c r="N12" s="724"/>
      <c r="O12" s="665"/>
      <c r="P12" s="665"/>
      <c r="Q12" s="723"/>
      <c r="R12" s="724"/>
      <c r="S12" s="665"/>
      <c r="T12" s="665"/>
      <c r="U12" s="723"/>
      <c r="V12" s="724"/>
      <c r="W12" s="665"/>
      <c r="X12" s="665"/>
      <c r="Y12" s="723"/>
      <c r="Z12" s="724"/>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3"/>
      <c r="BC12" s="363"/>
      <c r="BD12" s="363"/>
      <c r="BE12" s="363"/>
      <c r="BF12" s="363"/>
      <c r="BG12" s="363"/>
      <c r="BH12" s="363"/>
      <c r="BI12" s="363"/>
      <c r="BJ12" s="363"/>
      <c r="BK12" s="363"/>
      <c r="BL12" s="363"/>
      <c r="BM12" s="363"/>
      <c r="BN12" s="363"/>
      <c r="BO12" s="363"/>
      <c r="BP12" s="363"/>
    </row>
    <row r="13" spans="1:70" ht="76.5">
      <c r="A13" s="327" t="s">
        <v>5225</v>
      </c>
      <c r="B13" s="202" t="s">
        <v>2502</v>
      </c>
      <c r="C13" s="55"/>
      <c r="D13" s="205" t="s">
        <v>3200</v>
      </c>
      <c r="E13" s="310"/>
      <c r="F13" s="229" t="s">
        <v>2503</v>
      </c>
      <c r="G13" s="1687"/>
      <c r="H13" s="1688"/>
      <c r="I13" s="1685"/>
      <c r="J13" s="1686"/>
      <c r="K13" s="1687"/>
      <c r="L13" s="1688"/>
      <c r="M13" s="1685">
        <f>K13</f>
        <v>0</v>
      </c>
      <c r="N13" s="1686"/>
      <c r="O13" s="1687"/>
      <c r="P13" s="1688"/>
      <c r="Q13" s="1685">
        <f>O13</f>
        <v>0</v>
      </c>
      <c r="R13" s="1686"/>
      <c r="S13" s="1687"/>
      <c r="T13" s="1688"/>
      <c r="U13" s="1685">
        <f>S13</f>
        <v>0</v>
      </c>
      <c r="V13" s="1686"/>
      <c r="W13" s="1687"/>
      <c r="X13" s="1688"/>
      <c r="Y13" s="1685">
        <f>W13</f>
        <v>0</v>
      </c>
      <c r="Z13" s="1686"/>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3"/>
      <c r="BC13" s="363"/>
      <c r="BD13" s="363"/>
      <c r="BE13" s="363"/>
      <c r="BF13" s="363"/>
      <c r="BG13" s="363"/>
      <c r="BH13" s="363"/>
      <c r="BI13" s="363"/>
      <c r="BJ13" s="363"/>
      <c r="BK13" s="363"/>
      <c r="BL13" s="363"/>
      <c r="BM13" s="363"/>
      <c r="BN13" s="363"/>
      <c r="BO13" s="363"/>
      <c r="BP13" s="363"/>
    </row>
    <row r="14" spans="1:70" ht="135.75" thickBot="1">
      <c r="A14" s="327" t="s">
        <v>5226</v>
      </c>
      <c r="B14" s="55" t="s">
        <v>392</v>
      </c>
      <c r="C14" s="202" t="s">
        <v>2106</v>
      </c>
      <c r="D14" s="205" t="s">
        <v>3200</v>
      </c>
      <c r="E14" s="205">
        <v>8.1</v>
      </c>
      <c r="F14" s="223" t="s">
        <v>2550</v>
      </c>
      <c r="G14" s="1687"/>
      <c r="H14" s="1688"/>
      <c r="I14" s="1685"/>
      <c r="J14" s="1686"/>
      <c r="K14" s="1687"/>
      <c r="L14" s="1688"/>
      <c r="M14" s="1685">
        <f>K14</f>
        <v>0</v>
      </c>
      <c r="N14" s="1686"/>
      <c r="O14" s="1687"/>
      <c r="P14" s="1688"/>
      <c r="Q14" s="1685">
        <f>O14</f>
        <v>0</v>
      </c>
      <c r="R14" s="1686"/>
      <c r="S14" s="1687"/>
      <c r="T14" s="1688"/>
      <c r="U14" s="1685">
        <f>S14</f>
        <v>0</v>
      </c>
      <c r="V14" s="1686"/>
      <c r="W14" s="1687"/>
      <c r="X14" s="1688"/>
      <c r="Y14" s="1685">
        <f>W14</f>
        <v>0</v>
      </c>
      <c r="Z14" s="1686"/>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3"/>
      <c r="BC14" s="363"/>
      <c r="BD14" s="363"/>
      <c r="BE14" s="363"/>
      <c r="BF14" s="363"/>
      <c r="BG14" s="363"/>
      <c r="BH14" s="363"/>
      <c r="BI14" s="363"/>
      <c r="BJ14" s="363"/>
      <c r="BK14" s="363"/>
      <c r="BL14" s="363"/>
      <c r="BM14" s="363"/>
      <c r="BN14" s="363"/>
      <c r="BO14" s="363"/>
      <c r="BP14" s="363"/>
    </row>
    <row r="15" spans="1:70" ht="158.25" customHeight="1" thickTop="1" thickBot="1">
      <c r="A15" s="327" t="s">
        <v>4767</v>
      </c>
      <c r="B15" s="354" t="s">
        <v>3140</v>
      </c>
      <c r="C15" s="101"/>
      <c r="D15" s="312" t="s">
        <v>3139</v>
      </c>
      <c r="E15" s="312"/>
      <c r="F15" s="361" t="s">
        <v>3141</v>
      </c>
      <c r="G15" s="665"/>
      <c r="H15" s="665"/>
      <c r="I15" s="725"/>
      <c r="J15" s="726"/>
      <c r="K15" s="665"/>
      <c r="L15" s="665"/>
      <c r="M15" s="725"/>
      <c r="N15" s="726"/>
      <c r="O15" s="665"/>
      <c r="P15" s="665"/>
      <c r="Q15" s="725"/>
      <c r="R15" s="726"/>
      <c r="S15" s="665"/>
      <c r="T15" s="665"/>
      <c r="U15" s="725"/>
      <c r="V15" s="726"/>
      <c r="W15" s="665"/>
      <c r="X15" s="665"/>
      <c r="Y15" s="725"/>
      <c r="Z15" s="726"/>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3"/>
      <c r="BC15" s="363"/>
      <c r="BD15" s="363"/>
      <c r="BE15" s="363"/>
      <c r="BF15" s="363"/>
      <c r="BG15" s="363"/>
      <c r="BH15" s="363"/>
      <c r="BI15" s="363"/>
      <c r="BJ15" s="363"/>
      <c r="BK15" s="363"/>
      <c r="BL15" s="363"/>
      <c r="BM15" s="363"/>
      <c r="BN15" s="363"/>
      <c r="BO15" s="363"/>
      <c r="BP15" s="363"/>
    </row>
    <row r="16" spans="1:70" ht="171.75" customHeight="1" thickTop="1">
      <c r="A16" s="326" t="s">
        <v>5227</v>
      </c>
      <c r="B16" s="202" t="s">
        <v>5367</v>
      </c>
      <c r="C16" s="202" t="s">
        <v>2507</v>
      </c>
      <c r="D16" s="205" t="s">
        <v>3511</v>
      </c>
      <c r="E16" s="205" t="s">
        <v>3145</v>
      </c>
      <c r="F16" s="562" t="s">
        <v>5771</v>
      </c>
      <c r="G16" s="721"/>
      <c r="H16" s="665"/>
      <c r="I16" s="723"/>
      <c r="J16" s="719"/>
      <c r="K16" s="1580"/>
      <c r="L16" s="1580"/>
      <c r="M16" s="723"/>
      <c r="N16" s="724"/>
      <c r="O16" s="1511"/>
      <c r="P16" s="1702"/>
      <c r="Q16" s="723"/>
      <c r="R16" s="724"/>
      <c r="S16" s="1580"/>
      <c r="T16" s="1580"/>
      <c r="U16" s="723"/>
      <c r="V16" s="724"/>
      <c r="W16" s="1511"/>
      <c r="X16" s="1702"/>
      <c r="Y16" s="723"/>
      <c r="Z16" s="724"/>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3"/>
      <c r="BC16" s="363"/>
      <c r="BD16" s="363"/>
      <c r="BE16" s="363"/>
      <c r="BF16" s="363"/>
      <c r="BG16" s="363"/>
      <c r="BH16" s="363"/>
      <c r="BI16" s="363"/>
      <c r="BJ16" s="363"/>
      <c r="BK16" s="363"/>
      <c r="BL16" s="363"/>
      <c r="BM16" s="363"/>
      <c r="BN16" s="363"/>
      <c r="BO16" s="363"/>
      <c r="BP16" s="363"/>
    </row>
    <row r="17" spans="1:68" ht="180">
      <c r="A17" s="466" t="s">
        <v>5228</v>
      </c>
      <c r="B17" s="202" t="s">
        <v>3144</v>
      </c>
      <c r="C17" s="202" t="s">
        <v>2507</v>
      </c>
      <c r="D17" s="205" t="s">
        <v>3201</v>
      </c>
      <c r="E17" s="205" t="s">
        <v>2508</v>
      </c>
      <c r="F17" s="9" t="s">
        <v>3202</v>
      </c>
      <c r="G17" s="665" t="s">
        <v>892</v>
      </c>
      <c r="H17" s="665" t="s">
        <v>2317</v>
      </c>
      <c r="I17" s="723" t="s">
        <v>892</v>
      </c>
      <c r="J17" s="724" t="s">
        <v>2317</v>
      </c>
      <c r="K17" s="665"/>
      <c r="L17" s="665"/>
      <c r="M17" s="723"/>
      <c r="N17" s="724"/>
      <c r="O17" s="665"/>
      <c r="P17" s="665"/>
      <c r="Q17" s="723"/>
      <c r="R17" s="724"/>
      <c r="S17" s="665"/>
      <c r="T17" s="665"/>
      <c r="U17" s="723"/>
      <c r="V17" s="724"/>
      <c r="W17" s="665"/>
      <c r="X17" s="665"/>
      <c r="Y17" s="723"/>
      <c r="Z17" s="724"/>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3"/>
      <c r="BC17" s="363"/>
      <c r="BD17" s="363"/>
      <c r="BE17" s="363"/>
      <c r="BF17" s="363"/>
      <c r="BG17" s="363"/>
      <c r="BH17" s="363"/>
      <c r="BI17" s="363"/>
      <c r="BJ17" s="363"/>
      <c r="BK17" s="363"/>
      <c r="BL17" s="363"/>
      <c r="BM17" s="363"/>
      <c r="BN17" s="363"/>
      <c r="BO17" s="363"/>
      <c r="BP17" s="363"/>
    </row>
    <row r="18" spans="1:68" ht="162.75" customHeight="1">
      <c r="A18" s="466" t="s">
        <v>5229</v>
      </c>
      <c r="B18" s="202" t="s">
        <v>3514</v>
      </c>
      <c r="C18" s="202"/>
      <c r="D18" s="383" t="s">
        <v>2724</v>
      </c>
      <c r="E18" s="205"/>
      <c r="F18" s="100" t="s">
        <v>3515</v>
      </c>
      <c r="G18" s="665"/>
      <c r="H18" s="665"/>
      <c r="I18" s="727"/>
      <c r="J18" s="728"/>
      <c r="K18" s="665"/>
      <c r="L18" s="665"/>
      <c r="M18" s="727"/>
      <c r="N18" s="728"/>
      <c r="O18" s="665"/>
      <c r="P18" s="665"/>
      <c r="Q18" s="727"/>
      <c r="R18" s="728"/>
      <c r="S18" s="665"/>
      <c r="T18" s="665"/>
      <c r="U18" s="727"/>
      <c r="V18" s="728"/>
      <c r="W18" s="665"/>
      <c r="X18" s="665"/>
      <c r="Y18" s="727"/>
      <c r="Z18" s="728"/>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3"/>
      <c r="BC18" s="363"/>
      <c r="BD18" s="363"/>
      <c r="BE18" s="363"/>
      <c r="BF18" s="363"/>
      <c r="BG18" s="363"/>
      <c r="BH18" s="363"/>
      <c r="BI18" s="363"/>
      <c r="BJ18" s="363"/>
      <c r="BK18" s="363"/>
      <c r="BL18" s="363"/>
      <c r="BM18" s="363"/>
      <c r="BN18" s="363"/>
      <c r="BO18" s="363"/>
      <c r="BP18" s="363"/>
    </row>
    <row r="19" spans="1:68" ht="213.75">
      <c r="A19" s="466" t="s">
        <v>5230</v>
      </c>
      <c r="B19" s="563" t="s">
        <v>3513</v>
      </c>
      <c r="C19" s="202"/>
      <c r="D19" s="383" t="s">
        <v>2725</v>
      </c>
      <c r="E19" s="199"/>
      <c r="F19" s="562" t="s">
        <v>3516</v>
      </c>
      <c r="G19" s="665"/>
      <c r="H19" s="665"/>
      <c r="I19" s="727"/>
      <c r="J19" s="728"/>
      <c r="K19" s="665"/>
      <c r="L19" s="665"/>
      <c r="M19" s="727"/>
      <c r="N19" s="728"/>
      <c r="O19" s="665"/>
      <c r="P19" s="665"/>
      <c r="Q19" s="727"/>
      <c r="R19" s="728"/>
      <c r="S19" s="665"/>
      <c r="T19" s="665"/>
      <c r="U19" s="727"/>
      <c r="V19" s="728"/>
      <c r="W19" s="665"/>
      <c r="X19" s="665"/>
      <c r="Y19" s="727"/>
      <c r="Z19" s="728"/>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3"/>
      <c r="BC19" s="363"/>
      <c r="BD19" s="363"/>
      <c r="BE19" s="363"/>
      <c r="BF19" s="363"/>
      <c r="BG19" s="363"/>
      <c r="BH19" s="363"/>
      <c r="BI19" s="363"/>
      <c r="BJ19" s="363"/>
      <c r="BK19" s="363"/>
      <c r="BL19" s="363"/>
      <c r="BM19" s="363"/>
      <c r="BN19" s="363"/>
      <c r="BO19" s="363"/>
      <c r="BP19" s="363"/>
    </row>
    <row r="20" spans="1:68" ht="162.75" customHeight="1">
      <c r="A20" s="466" t="s">
        <v>5231</v>
      </c>
      <c r="B20" s="202" t="s">
        <v>3518</v>
      </c>
      <c r="C20" s="202"/>
      <c r="D20" s="383" t="s">
        <v>2725</v>
      </c>
      <c r="E20" s="205"/>
      <c r="F20" s="100" t="s">
        <v>3517</v>
      </c>
      <c r="G20" s="665"/>
      <c r="H20" s="665"/>
      <c r="I20" s="727"/>
      <c r="J20" s="728"/>
      <c r="K20" s="665"/>
      <c r="L20" s="665"/>
      <c r="M20" s="727"/>
      <c r="N20" s="728"/>
      <c r="O20" s="665"/>
      <c r="P20" s="665"/>
      <c r="Q20" s="727"/>
      <c r="R20" s="728"/>
      <c r="S20" s="665"/>
      <c r="T20" s="665"/>
      <c r="U20" s="727"/>
      <c r="V20" s="728"/>
      <c r="W20" s="665"/>
      <c r="X20" s="665"/>
      <c r="Y20" s="727"/>
      <c r="Z20" s="728"/>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362"/>
      <c r="BA20" s="362"/>
      <c r="BB20" s="363"/>
      <c r="BC20" s="363"/>
      <c r="BD20" s="363"/>
      <c r="BE20" s="363"/>
      <c r="BF20" s="363"/>
      <c r="BG20" s="363"/>
      <c r="BH20" s="363"/>
      <c r="BI20" s="363"/>
      <c r="BJ20" s="363"/>
      <c r="BK20" s="363"/>
      <c r="BL20" s="363"/>
      <c r="BM20" s="363"/>
      <c r="BN20" s="363"/>
      <c r="BO20" s="363"/>
      <c r="BP20" s="363"/>
    </row>
    <row r="21" spans="1:68" ht="157.5">
      <c r="A21" s="327" t="s">
        <v>5232</v>
      </c>
      <c r="B21" s="202" t="s">
        <v>3132</v>
      </c>
      <c r="C21" s="202"/>
      <c r="D21" s="205" t="s">
        <v>3131</v>
      </c>
      <c r="E21" s="205"/>
      <c r="F21" s="9" t="s">
        <v>5777</v>
      </c>
      <c r="G21" s="665"/>
      <c r="H21" s="665"/>
      <c r="I21" s="725"/>
      <c r="J21" s="726"/>
      <c r="K21" s="665"/>
      <c r="L21" s="665"/>
      <c r="M21" s="725"/>
      <c r="N21" s="726"/>
      <c r="O21" s="665"/>
      <c r="P21" s="665"/>
      <c r="Q21" s="725"/>
      <c r="R21" s="726"/>
      <c r="S21" s="665"/>
      <c r="T21" s="665"/>
      <c r="U21" s="725"/>
      <c r="V21" s="726"/>
      <c r="W21" s="665"/>
      <c r="X21" s="665"/>
      <c r="Y21" s="725"/>
      <c r="Z21" s="726"/>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3"/>
      <c r="BC21" s="363"/>
      <c r="BD21" s="363"/>
      <c r="BE21" s="363"/>
      <c r="BF21" s="363"/>
      <c r="BG21" s="363"/>
      <c r="BH21" s="363"/>
      <c r="BI21" s="363"/>
      <c r="BJ21" s="363"/>
      <c r="BK21" s="363"/>
      <c r="BL21" s="363"/>
      <c r="BM21" s="363"/>
      <c r="BN21" s="363"/>
      <c r="BO21" s="363"/>
      <c r="BP21" s="363"/>
    </row>
    <row r="22" spans="1:68" ht="51">
      <c r="A22" s="327" t="s">
        <v>5233</v>
      </c>
      <c r="B22" s="202"/>
      <c r="C22" s="202"/>
      <c r="D22" s="205"/>
      <c r="E22" s="205"/>
      <c r="F22" s="9" t="s">
        <v>5647</v>
      </c>
      <c r="G22" s="853"/>
      <c r="H22" s="853"/>
      <c r="I22" s="725"/>
      <c r="J22" s="726"/>
      <c r="K22" s="853"/>
      <c r="L22" s="853"/>
      <c r="M22" s="725"/>
      <c r="N22" s="726"/>
      <c r="O22" s="853"/>
      <c r="P22" s="853"/>
      <c r="Q22" s="725"/>
      <c r="R22" s="726"/>
      <c r="S22" s="853"/>
      <c r="T22" s="853"/>
      <c r="U22" s="725"/>
      <c r="V22" s="726"/>
      <c r="W22" s="853"/>
      <c r="X22" s="853"/>
      <c r="Y22" s="725"/>
      <c r="Z22" s="726"/>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3"/>
      <c r="BC22" s="363"/>
      <c r="BD22" s="363"/>
      <c r="BE22" s="363"/>
      <c r="BF22" s="363"/>
      <c r="BG22" s="363"/>
      <c r="BH22" s="363"/>
      <c r="BI22" s="363"/>
      <c r="BJ22" s="363"/>
      <c r="BK22" s="363"/>
      <c r="BL22" s="363"/>
      <c r="BM22" s="363"/>
      <c r="BN22" s="363"/>
      <c r="BO22" s="363"/>
      <c r="BP22" s="363"/>
    </row>
    <row r="23" spans="1:68" ht="165.75">
      <c r="A23" s="327" t="s">
        <v>5234</v>
      </c>
      <c r="B23" s="55"/>
      <c r="C23" s="202"/>
      <c r="D23" s="205" t="s">
        <v>3146</v>
      </c>
      <c r="E23" s="205"/>
      <c r="F23" s="9" t="s">
        <v>3372</v>
      </c>
      <c r="G23" s="665"/>
      <c r="H23" s="665"/>
      <c r="I23" s="729"/>
      <c r="J23" s="729"/>
      <c r="K23" s="665"/>
      <c r="L23" s="665"/>
      <c r="M23" s="729"/>
      <c r="N23" s="729"/>
      <c r="O23" s="665"/>
      <c r="P23" s="665"/>
      <c r="Q23" s="729"/>
      <c r="R23" s="729"/>
      <c r="S23" s="665"/>
      <c r="T23" s="665"/>
      <c r="U23" s="729"/>
      <c r="V23" s="729"/>
      <c r="W23" s="665"/>
      <c r="X23" s="665"/>
      <c r="Y23" s="729"/>
      <c r="Z23" s="729"/>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3"/>
      <c r="BC23" s="363"/>
      <c r="BD23" s="363"/>
      <c r="BE23" s="363"/>
      <c r="BF23" s="363"/>
      <c r="BG23" s="363"/>
      <c r="BH23" s="363"/>
      <c r="BI23" s="363"/>
      <c r="BJ23" s="363"/>
      <c r="BK23" s="363"/>
      <c r="BL23" s="363"/>
      <c r="BM23" s="363"/>
      <c r="BN23" s="363"/>
      <c r="BO23" s="363"/>
      <c r="BP23" s="363"/>
    </row>
    <row r="24" spans="1:68" ht="56.25">
      <c r="A24" s="327" t="s">
        <v>5778</v>
      </c>
      <c r="B24" s="202" t="s">
        <v>3150</v>
      </c>
      <c r="C24" s="202"/>
      <c r="D24" s="205" t="s">
        <v>3519</v>
      </c>
      <c r="E24" s="205"/>
      <c r="F24" s="9" t="s">
        <v>3149</v>
      </c>
      <c r="G24" s="665"/>
      <c r="H24" s="665"/>
      <c r="I24" s="729"/>
      <c r="J24" s="729"/>
      <c r="K24" s="665"/>
      <c r="L24" s="665"/>
      <c r="M24" s="729"/>
      <c r="N24" s="729"/>
      <c r="O24" s="665"/>
      <c r="P24" s="665"/>
      <c r="Q24" s="729"/>
      <c r="R24" s="729"/>
      <c r="S24" s="665"/>
      <c r="T24" s="665"/>
      <c r="U24" s="729"/>
      <c r="V24" s="729"/>
      <c r="W24" s="665"/>
      <c r="X24" s="665"/>
      <c r="Y24" s="729"/>
      <c r="Z24" s="729"/>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3"/>
      <c r="BC24" s="363"/>
      <c r="BD24" s="363"/>
      <c r="BE24" s="363"/>
      <c r="BF24" s="363"/>
      <c r="BG24" s="363"/>
      <c r="BH24" s="363"/>
      <c r="BI24" s="363"/>
      <c r="BJ24" s="363"/>
      <c r="BK24" s="363"/>
      <c r="BL24" s="363"/>
      <c r="BM24" s="363"/>
      <c r="BN24" s="363"/>
      <c r="BO24" s="363"/>
      <c r="BP24" s="363"/>
    </row>
    <row r="25" spans="1:68">
      <c r="A25" s="466" t="s">
        <v>5235</v>
      </c>
      <c r="B25" s="55"/>
      <c r="C25" s="101"/>
      <c r="D25" s="312"/>
      <c r="E25" s="312"/>
      <c r="F25" s="263" t="s">
        <v>2549</v>
      </c>
      <c r="G25" s="730"/>
      <c r="H25" s="730"/>
      <c r="I25" s="730"/>
      <c r="J25" s="731"/>
      <c r="K25" s="730"/>
      <c r="L25" s="730"/>
      <c r="M25" s="730"/>
      <c r="N25" s="731"/>
      <c r="O25" s="730"/>
      <c r="P25" s="730"/>
      <c r="Q25" s="730"/>
      <c r="R25" s="731"/>
      <c r="S25" s="730"/>
      <c r="T25" s="730"/>
      <c r="U25" s="730"/>
      <c r="V25" s="731"/>
      <c r="W25" s="730"/>
      <c r="X25" s="730"/>
      <c r="Y25" s="730"/>
      <c r="Z25" s="73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3"/>
      <c r="BC25" s="363"/>
      <c r="BD25" s="363"/>
      <c r="BE25" s="363"/>
      <c r="BF25" s="363"/>
      <c r="BG25" s="363"/>
      <c r="BH25" s="363"/>
      <c r="BI25" s="363"/>
      <c r="BJ25" s="363"/>
      <c r="BK25" s="363"/>
      <c r="BL25" s="363"/>
      <c r="BM25" s="363"/>
      <c r="BN25" s="363"/>
      <c r="BO25" s="363"/>
      <c r="BP25" s="363"/>
    </row>
    <row r="26" spans="1:68" ht="68.25" customHeight="1">
      <c r="A26" s="466" t="s">
        <v>5236</v>
      </c>
      <c r="B26" s="55"/>
      <c r="C26" s="101"/>
      <c r="D26" s="205" t="s">
        <v>3243</v>
      </c>
      <c r="E26" s="205" t="s">
        <v>3247</v>
      </c>
      <c r="F26" s="223" t="s">
        <v>3248</v>
      </c>
      <c r="G26" s="733"/>
      <c r="H26" s="733"/>
      <c r="I26" s="733"/>
      <c r="J26" s="734"/>
      <c r="K26" s="733"/>
      <c r="L26" s="733"/>
      <c r="M26" s="733"/>
      <c r="N26" s="734"/>
      <c r="O26" s="733"/>
      <c r="P26" s="733"/>
      <c r="Q26" s="733"/>
      <c r="R26" s="734"/>
      <c r="S26" s="733"/>
      <c r="T26" s="733"/>
      <c r="U26" s="733"/>
      <c r="V26" s="734"/>
      <c r="W26" s="733"/>
      <c r="X26" s="733"/>
      <c r="Y26" s="733"/>
      <c r="Z26" s="734"/>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3"/>
      <c r="BC26" s="363"/>
      <c r="BD26" s="363"/>
      <c r="BE26" s="363"/>
      <c r="BF26" s="363"/>
      <c r="BG26" s="363"/>
      <c r="BH26" s="363"/>
      <c r="BI26" s="363"/>
      <c r="BJ26" s="363"/>
      <c r="BK26" s="363"/>
      <c r="BL26" s="363"/>
      <c r="BM26" s="363"/>
      <c r="BN26" s="363"/>
      <c r="BO26" s="363"/>
      <c r="BP26" s="363"/>
    </row>
    <row r="27" spans="1:68" ht="33.75" customHeight="1">
      <c r="A27" s="466" t="s">
        <v>5237</v>
      </c>
      <c r="B27" s="55"/>
      <c r="C27" s="101"/>
      <c r="D27" s="205" t="s">
        <v>3239</v>
      </c>
      <c r="E27" s="205" t="s">
        <v>1996</v>
      </c>
      <c r="F27" s="223" t="s">
        <v>3238</v>
      </c>
      <c r="G27" s="722"/>
      <c r="H27" s="722"/>
      <c r="I27" s="714"/>
      <c r="J27" s="714"/>
      <c r="K27" s="722"/>
      <c r="L27" s="722"/>
      <c r="M27" s="714"/>
      <c r="N27" s="714"/>
      <c r="O27" s="722"/>
      <c r="P27" s="722"/>
      <c r="Q27" s="714"/>
      <c r="R27" s="714"/>
      <c r="S27" s="722"/>
      <c r="T27" s="722"/>
      <c r="U27" s="714"/>
      <c r="V27" s="714"/>
      <c r="W27" s="722"/>
      <c r="X27" s="722"/>
      <c r="Y27" s="714"/>
      <c r="Z27" s="714"/>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3"/>
      <c r="BC27" s="363"/>
      <c r="BD27" s="363"/>
      <c r="BE27" s="363"/>
      <c r="BF27" s="363"/>
      <c r="BG27" s="363"/>
      <c r="BH27" s="363"/>
      <c r="BI27" s="363"/>
      <c r="BJ27" s="363"/>
      <c r="BK27" s="363"/>
      <c r="BL27" s="363"/>
      <c r="BM27" s="363"/>
      <c r="BN27" s="363"/>
      <c r="BO27" s="363"/>
      <c r="BP27" s="363"/>
    </row>
    <row r="28" spans="1:68" ht="40.5" customHeight="1">
      <c r="A28" s="466" t="s">
        <v>5238</v>
      </c>
      <c r="B28" s="55"/>
      <c r="C28" s="101"/>
      <c r="D28" s="205" t="s">
        <v>3240</v>
      </c>
      <c r="E28" s="205" t="s">
        <v>1996</v>
      </c>
      <c r="F28" s="223" t="s">
        <v>3249</v>
      </c>
      <c r="G28" s="722"/>
      <c r="H28" s="722"/>
      <c r="I28" s="714"/>
      <c r="J28" s="714"/>
      <c r="K28" s="722"/>
      <c r="L28" s="722"/>
      <c r="M28" s="714"/>
      <c r="N28" s="714"/>
      <c r="O28" s="722"/>
      <c r="P28" s="722"/>
      <c r="Q28" s="714"/>
      <c r="R28" s="714"/>
      <c r="S28" s="722"/>
      <c r="T28" s="722"/>
      <c r="U28" s="714"/>
      <c r="V28" s="714"/>
      <c r="W28" s="722"/>
      <c r="X28" s="722"/>
      <c r="Y28" s="714"/>
      <c r="Z28" s="714"/>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3"/>
      <c r="BC28" s="363"/>
      <c r="BD28" s="363"/>
      <c r="BE28" s="363"/>
      <c r="BF28" s="363"/>
      <c r="BG28" s="363"/>
      <c r="BH28" s="363"/>
      <c r="BI28" s="363"/>
      <c r="BJ28" s="363"/>
      <c r="BK28" s="363"/>
      <c r="BL28" s="363"/>
      <c r="BM28" s="363"/>
      <c r="BN28" s="363"/>
      <c r="BO28" s="363"/>
      <c r="BP28" s="363"/>
    </row>
    <row r="29" spans="1:68" ht="66.75" customHeight="1">
      <c r="A29" s="466" t="s">
        <v>5239</v>
      </c>
      <c r="B29" s="55"/>
      <c r="C29" s="101"/>
      <c r="D29" s="205" t="s">
        <v>3244</v>
      </c>
      <c r="E29" s="205" t="s">
        <v>1996</v>
      </c>
      <c r="F29" s="223" t="s">
        <v>3250</v>
      </c>
      <c r="G29" s="722"/>
      <c r="H29" s="722"/>
      <c r="I29" s="714"/>
      <c r="J29" s="714"/>
      <c r="K29" s="722"/>
      <c r="L29" s="722"/>
      <c r="M29" s="714"/>
      <c r="N29" s="714"/>
      <c r="O29" s="722"/>
      <c r="P29" s="722"/>
      <c r="Q29" s="714"/>
      <c r="R29" s="714"/>
      <c r="S29" s="722"/>
      <c r="T29" s="722"/>
      <c r="U29" s="714"/>
      <c r="V29" s="714"/>
      <c r="W29" s="722"/>
      <c r="X29" s="722"/>
      <c r="Y29" s="714"/>
      <c r="Z29" s="714"/>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3"/>
      <c r="BC29" s="363"/>
      <c r="BD29" s="363"/>
      <c r="BE29" s="363"/>
      <c r="BF29" s="363"/>
      <c r="BG29" s="363"/>
      <c r="BH29" s="363"/>
      <c r="BI29" s="363"/>
      <c r="BJ29" s="363"/>
      <c r="BK29" s="363"/>
      <c r="BL29" s="363"/>
      <c r="BM29" s="363"/>
      <c r="BN29" s="363"/>
      <c r="BO29" s="363"/>
      <c r="BP29" s="363"/>
    </row>
    <row r="30" spans="1:68" ht="66.75" customHeight="1">
      <c r="A30" s="466" t="s">
        <v>5240</v>
      </c>
      <c r="B30" s="55"/>
      <c r="C30" s="101"/>
      <c r="D30" s="205" t="s">
        <v>3245</v>
      </c>
      <c r="E30" s="205" t="s">
        <v>1996</v>
      </c>
      <c r="F30" s="223" t="s">
        <v>3246</v>
      </c>
      <c r="G30" s="722"/>
      <c r="H30" s="722"/>
      <c r="I30" s="714"/>
      <c r="J30" s="714"/>
      <c r="K30" s="722"/>
      <c r="L30" s="722"/>
      <c r="M30" s="714"/>
      <c r="N30" s="714"/>
      <c r="O30" s="722"/>
      <c r="P30" s="722"/>
      <c r="Q30" s="714"/>
      <c r="R30" s="714"/>
      <c r="S30" s="722"/>
      <c r="T30" s="722"/>
      <c r="U30" s="714"/>
      <c r="V30" s="714"/>
      <c r="W30" s="722"/>
      <c r="X30" s="722"/>
      <c r="Y30" s="714"/>
      <c r="Z30" s="714"/>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3"/>
      <c r="BC30" s="363"/>
      <c r="BD30" s="363"/>
      <c r="BE30" s="363"/>
      <c r="BF30" s="363"/>
      <c r="BG30" s="363"/>
      <c r="BH30" s="363"/>
      <c r="BI30" s="363"/>
      <c r="BJ30" s="363"/>
      <c r="BK30" s="363"/>
      <c r="BL30" s="363"/>
      <c r="BM30" s="363"/>
      <c r="BN30" s="363"/>
      <c r="BO30" s="363"/>
      <c r="BP30" s="363"/>
    </row>
    <row r="31" spans="1:68" ht="63.75" customHeight="1">
      <c r="A31" s="466" t="s">
        <v>5241</v>
      </c>
      <c r="B31" s="55"/>
      <c r="C31" s="101"/>
      <c r="D31" s="205"/>
      <c r="E31" s="205"/>
      <c r="F31" s="223" t="s">
        <v>3241</v>
      </c>
      <c r="G31" s="733"/>
      <c r="H31" s="733"/>
      <c r="I31" s="733"/>
      <c r="J31" s="734"/>
      <c r="K31" s="733"/>
      <c r="L31" s="733"/>
      <c r="M31" s="733"/>
      <c r="N31" s="734"/>
      <c r="O31" s="733"/>
      <c r="P31" s="733"/>
      <c r="Q31" s="733"/>
      <c r="R31" s="734"/>
      <c r="S31" s="733"/>
      <c r="T31" s="733"/>
      <c r="U31" s="733"/>
      <c r="V31" s="734"/>
      <c r="W31" s="733"/>
      <c r="X31" s="733"/>
      <c r="Y31" s="733"/>
      <c r="Z31" s="734"/>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3"/>
      <c r="BC31" s="363"/>
      <c r="BD31" s="363"/>
      <c r="BE31" s="363"/>
      <c r="BF31" s="363"/>
      <c r="BG31" s="363"/>
      <c r="BH31" s="363"/>
      <c r="BI31" s="363"/>
      <c r="BJ31" s="363"/>
      <c r="BK31" s="363"/>
      <c r="BL31" s="363"/>
      <c r="BM31" s="363"/>
      <c r="BN31" s="363"/>
      <c r="BO31" s="363"/>
      <c r="BP31" s="363"/>
    </row>
    <row r="32" spans="1:68" ht="80.25" customHeight="1">
      <c r="A32" s="466" t="s">
        <v>5242</v>
      </c>
      <c r="B32" s="205" t="s">
        <v>3236</v>
      </c>
      <c r="C32" s="101"/>
      <c r="D32" s="205" t="s">
        <v>3233</v>
      </c>
      <c r="E32" s="205"/>
      <c r="F32" s="611" t="s">
        <v>3242</v>
      </c>
      <c r="G32" s="722"/>
      <c r="H32" s="722"/>
      <c r="I32" s="733"/>
      <c r="J32" s="734"/>
      <c r="K32" s="722"/>
      <c r="L32" s="722"/>
      <c r="M32" s="733"/>
      <c r="N32" s="734"/>
      <c r="O32" s="722"/>
      <c r="P32" s="722"/>
      <c r="Q32" s="733"/>
      <c r="R32" s="734"/>
      <c r="S32" s="722"/>
      <c r="T32" s="722"/>
      <c r="U32" s="733"/>
      <c r="V32" s="734"/>
      <c r="W32" s="722"/>
      <c r="X32" s="722"/>
      <c r="Y32" s="733"/>
      <c r="Z32" s="734"/>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3"/>
      <c r="BC32" s="363"/>
      <c r="BD32" s="363"/>
      <c r="BE32" s="363"/>
      <c r="BF32" s="363"/>
      <c r="BG32" s="363"/>
      <c r="BH32" s="363"/>
      <c r="BI32" s="363"/>
      <c r="BJ32" s="363"/>
      <c r="BK32" s="363"/>
      <c r="BL32" s="363"/>
      <c r="BM32" s="363"/>
      <c r="BN32" s="363"/>
      <c r="BO32" s="363"/>
      <c r="BP32" s="363"/>
    </row>
    <row r="33" spans="1:68" ht="55.5" customHeight="1">
      <c r="A33" s="466" t="s">
        <v>5243</v>
      </c>
      <c r="B33" s="205" t="s">
        <v>3237</v>
      </c>
      <c r="C33" s="101"/>
      <c r="D33" s="205" t="s">
        <v>3234</v>
      </c>
      <c r="E33" s="205"/>
      <c r="F33" s="223" t="s">
        <v>3235</v>
      </c>
      <c r="G33" s="722"/>
      <c r="H33" s="722"/>
      <c r="I33" s="733"/>
      <c r="J33" s="734"/>
      <c r="K33" s="722"/>
      <c r="L33" s="722"/>
      <c r="M33" s="733"/>
      <c r="N33" s="734"/>
      <c r="O33" s="722"/>
      <c r="P33" s="722"/>
      <c r="Q33" s="733"/>
      <c r="R33" s="734"/>
      <c r="S33" s="722"/>
      <c r="T33" s="722"/>
      <c r="U33" s="733"/>
      <c r="V33" s="734"/>
      <c r="W33" s="722"/>
      <c r="X33" s="722"/>
      <c r="Y33" s="733"/>
      <c r="Z33" s="734"/>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3"/>
      <c r="BC33" s="363"/>
      <c r="BD33" s="363"/>
      <c r="BE33" s="363"/>
      <c r="BF33" s="363"/>
      <c r="BG33" s="363"/>
      <c r="BH33" s="363"/>
      <c r="BI33" s="363"/>
      <c r="BJ33" s="363"/>
      <c r="BK33" s="363"/>
      <c r="BL33" s="363"/>
      <c r="BM33" s="363"/>
      <c r="BN33" s="363"/>
      <c r="BO33" s="363"/>
      <c r="BP33" s="363"/>
    </row>
    <row r="34" spans="1:68" ht="13.5" thickBot="1">
      <c r="A34" s="327" t="s">
        <v>5244</v>
      </c>
      <c r="B34" s="57"/>
      <c r="C34" s="101"/>
      <c r="D34" s="312"/>
      <c r="E34" s="312"/>
      <c r="F34" s="1891" t="s">
        <v>2281</v>
      </c>
      <c r="G34" s="1892"/>
      <c r="H34" s="1892"/>
      <c r="I34" s="1892"/>
      <c r="J34" s="1892"/>
      <c r="K34" s="1892"/>
      <c r="L34" s="1892"/>
      <c r="M34" s="1892"/>
      <c r="N34" s="1892"/>
      <c r="O34" s="1892"/>
      <c r="P34" s="1892"/>
      <c r="Q34" s="1892"/>
      <c r="R34" s="1892"/>
      <c r="S34" s="1892"/>
      <c r="T34" s="1892"/>
      <c r="U34" s="1892"/>
      <c r="V34" s="1892"/>
      <c r="W34" s="1892"/>
      <c r="X34" s="1892"/>
      <c r="Y34" s="1892"/>
      <c r="Z34" s="1893"/>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3"/>
      <c r="BC34" s="363"/>
      <c r="BD34" s="363"/>
      <c r="BE34" s="363"/>
      <c r="BF34" s="363"/>
      <c r="BG34" s="363"/>
      <c r="BH34" s="363"/>
      <c r="BI34" s="363"/>
      <c r="BJ34" s="363"/>
      <c r="BK34" s="363"/>
      <c r="BL34" s="363"/>
      <c r="BM34" s="363"/>
      <c r="BN34" s="363"/>
      <c r="BO34" s="363"/>
      <c r="BP34" s="363"/>
    </row>
    <row r="35" spans="1:68" ht="51" customHeight="1" thickTop="1" thickBot="1">
      <c r="A35" s="327"/>
      <c r="B35" s="354" t="s">
        <v>2557</v>
      </c>
      <c r="C35" s="101"/>
      <c r="D35" s="312" t="s">
        <v>5649</v>
      </c>
      <c r="E35" s="224"/>
      <c r="F35" s="1915" t="s">
        <v>3373</v>
      </c>
      <c r="G35" s="1916"/>
      <c r="H35" s="1916"/>
      <c r="I35" s="1916"/>
      <c r="J35" s="1916"/>
      <c r="K35" s="1916"/>
      <c r="L35" s="1916"/>
      <c r="M35" s="1916"/>
      <c r="N35" s="1916"/>
      <c r="O35" s="1916"/>
      <c r="P35" s="1916"/>
      <c r="Q35" s="1916"/>
      <c r="R35" s="1916"/>
      <c r="S35" s="1916"/>
      <c r="T35" s="1916"/>
      <c r="U35" s="1916"/>
      <c r="V35" s="1916"/>
      <c r="W35" s="1916"/>
      <c r="X35" s="1916"/>
      <c r="Y35" s="1916"/>
      <c r="Z35" s="1917"/>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3"/>
      <c r="BC35" s="363"/>
      <c r="BD35" s="363"/>
      <c r="BE35" s="363"/>
      <c r="BF35" s="363"/>
      <c r="BG35" s="363"/>
      <c r="BH35" s="363"/>
      <c r="BI35" s="363"/>
      <c r="BJ35" s="363"/>
      <c r="BK35" s="363"/>
      <c r="BL35" s="363"/>
      <c r="BM35" s="363"/>
      <c r="BN35" s="363"/>
      <c r="BO35" s="363"/>
      <c r="BP35" s="363"/>
    </row>
    <row r="36" spans="1:68" ht="169.5" thickTop="1">
      <c r="A36" s="327" t="s">
        <v>5245</v>
      </c>
      <c r="B36" s="55"/>
      <c r="C36" s="55" t="s">
        <v>1785</v>
      </c>
      <c r="D36" s="239" t="s">
        <v>3374</v>
      </c>
      <c r="E36" s="310" t="s">
        <v>2002</v>
      </c>
      <c r="F36" s="352" t="s">
        <v>405</v>
      </c>
      <c r="G36" s="716"/>
      <c r="H36" s="716"/>
      <c r="I36" s="715"/>
      <c r="J36" s="715"/>
      <c r="K36" s="716"/>
      <c r="L36" s="716"/>
      <c r="M36" s="715"/>
      <c r="N36" s="715"/>
      <c r="O36" s="716"/>
      <c r="P36" s="716"/>
      <c r="Q36" s="715"/>
      <c r="R36" s="715"/>
      <c r="S36" s="716"/>
      <c r="T36" s="716"/>
      <c r="U36" s="715"/>
      <c r="V36" s="715"/>
      <c r="W36" s="716"/>
      <c r="X36" s="716"/>
      <c r="Y36" s="715"/>
      <c r="Z36" s="715"/>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362"/>
      <c r="AZ36" s="362"/>
      <c r="BA36" s="362"/>
      <c r="BB36" s="363"/>
      <c r="BC36" s="363"/>
      <c r="BD36" s="363"/>
      <c r="BE36" s="363"/>
      <c r="BF36" s="363"/>
      <c r="BG36" s="363"/>
      <c r="BH36" s="363"/>
      <c r="BI36" s="363"/>
      <c r="BJ36" s="363"/>
      <c r="BK36" s="363"/>
      <c r="BL36" s="363"/>
      <c r="BM36" s="363"/>
      <c r="BN36" s="363"/>
      <c r="BO36" s="363"/>
      <c r="BP36" s="363"/>
    </row>
    <row r="37" spans="1:68" ht="33.75">
      <c r="A37" s="327" t="s">
        <v>5246</v>
      </c>
      <c r="B37" s="55" t="s">
        <v>1401</v>
      </c>
      <c r="C37" s="1918" t="s">
        <v>2107</v>
      </c>
      <c r="D37" s="239" t="s">
        <v>3375</v>
      </c>
      <c r="E37" s="205" t="s">
        <v>1997</v>
      </c>
      <c r="F37" s="106" t="s">
        <v>2504</v>
      </c>
      <c r="G37" s="665"/>
      <c r="H37" s="735"/>
      <c r="I37" s="736"/>
      <c r="J37" s="723"/>
      <c r="K37" s="665"/>
      <c r="L37" s="735"/>
      <c r="M37" s="736"/>
      <c r="N37" s="723"/>
      <c r="O37" s="665"/>
      <c r="P37" s="735"/>
      <c r="Q37" s="736"/>
      <c r="R37" s="723"/>
      <c r="S37" s="665"/>
      <c r="T37" s="735"/>
      <c r="U37" s="736"/>
      <c r="V37" s="723"/>
      <c r="W37" s="665"/>
      <c r="X37" s="735"/>
      <c r="Y37" s="736"/>
      <c r="Z37" s="723"/>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3"/>
      <c r="BC37" s="363"/>
      <c r="BD37" s="363"/>
      <c r="BE37" s="363"/>
      <c r="BF37" s="363"/>
      <c r="BG37" s="363"/>
      <c r="BH37" s="363"/>
      <c r="BI37" s="363"/>
      <c r="BJ37" s="363"/>
      <c r="BK37" s="363"/>
      <c r="BL37" s="363"/>
      <c r="BM37" s="363"/>
      <c r="BN37" s="363"/>
      <c r="BO37" s="363"/>
      <c r="BP37" s="363"/>
    </row>
    <row r="38" spans="1:68" ht="97.5">
      <c r="A38" s="327" t="s">
        <v>5247</v>
      </c>
      <c r="B38" s="202" t="s">
        <v>3154</v>
      </c>
      <c r="C38" s="1919"/>
      <c r="D38" s="239" t="s">
        <v>5339</v>
      </c>
      <c r="E38" s="205" t="s">
        <v>1997</v>
      </c>
      <c r="F38" s="232" t="s">
        <v>3155</v>
      </c>
      <c r="G38" s="665"/>
      <c r="H38" s="735"/>
      <c r="I38" s="736"/>
      <c r="J38" s="723"/>
      <c r="K38" s="665"/>
      <c r="L38" s="735"/>
      <c r="M38" s="736"/>
      <c r="N38" s="723"/>
      <c r="O38" s="665"/>
      <c r="P38" s="735"/>
      <c r="Q38" s="736"/>
      <c r="R38" s="723"/>
      <c r="S38" s="665"/>
      <c r="T38" s="735"/>
      <c r="U38" s="736"/>
      <c r="V38" s="723"/>
      <c r="W38" s="665"/>
      <c r="X38" s="735"/>
      <c r="Y38" s="736"/>
      <c r="Z38" s="723"/>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3"/>
      <c r="BC38" s="363"/>
      <c r="BD38" s="363"/>
      <c r="BE38" s="363"/>
      <c r="BF38" s="363"/>
      <c r="BG38" s="363"/>
      <c r="BH38" s="363"/>
      <c r="BI38" s="363"/>
      <c r="BJ38" s="363"/>
      <c r="BK38" s="363"/>
      <c r="BL38" s="363"/>
      <c r="BM38" s="363"/>
      <c r="BN38" s="363"/>
      <c r="BO38" s="363"/>
      <c r="BP38" s="363"/>
    </row>
    <row r="39" spans="1:68" ht="33.75">
      <c r="A39" s="327" t="s">
        <v>5248</v>
      </c>
      <c r="B39" s="55"/>
      <c r="C39" s="1919"/>
      <c r="D39" s="239" t="s">
        <v>3375</v>
      </c>
      <c r="E39" s="205" t="s">
        <v>1997</v>
      </c>
      <c r="F39" s="102" t="s">
        <v>1402</v>
      </c>
      <c r="G39" s="614"/>
      <c r="H39" s="614"/>
      <c r="I39" s="616"/>
      <c r="J39" s="614"/>
      <c r="K39" s="614"/>
      <c r="L39" s="614"/>
      <c r="M39" s="616"/>
      <c r="N39" s="614"/>
      <c r="O39" s="614"/>
      <c r="P39" s="614"/>
      <c r="Q39" s="616"/>
      <c r="R39" s="614"/>
      <c r="S39" s="614"/>
      <c r="T39" s="614"/>
      <c r="U39" s="616"/>
      <c r="V39" s="614"/>
      <c r="W39" s="614"/>
      <c r="X39" s="614"/>
      <c r="Y39" s="616"/>
      <c r="Z39" s="614"/>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3"/>
      <c r="BC39" s="363"/>
      <c r="BD39" s="363"/>
      <c r="BE39" s="363"/>
      <c r="BF39" s="363"/>
      <c r="BG39" s="363"/>
      <c r="BH39" s="363"/>
      <c r="BI39" s="363"/>
      <c r="BJ39" s="363"/>
      <c r="BK39" s="363"/>
      <c r="BL39" s="363"/>
      <c r="BM39" s="363"/>
      <c r="BN39" s="363"/>
      <c r="BO39" s="363"/>
      <c r="BP39" s="363"/>
    </row>
    <row r="40" spans="1:68" ht="33.75">
      <c r="A40" s="327" t="s">
        <v>5249</v>
      </c>
      <c r="B40" s="55"/>
      <c r="C40" s="1919"/>
      <c r="D40" s="239" t="s">
        <v>3375</v>
      </c>
      <c r="E40" s="205" t="s">
        <v>1997</v>
      </c>
      <c r="F40" s="102" t="s">
        <v>1403</v>
      </c>
      <c r="G40" s="665"/>
      <c r="H40" s="735"/>
      <c r="I40" s="736"/>
      <c r="J40" s="723"/>
      <c r="K40" s="665"/>
      <c r="L40" s="735"/>
      <c r="M40" s="736"/>
      <c r="N40" s="723"/>
      <c r="O40" s="665"/>
      <c r="P40" s="735"/>
      <c r="Q40" s="736"/>
      <c r="R40" s="723"/>
      <c r="S40" s="665"/>
      <c r="T40" s="735"/>
      <c r="U40" s="736"/>
      <c r="V40" s="723"/>
      <c r="W40" s="665"/>
      <c r="X40" s="735"/>
      <c r="Y40" s="736"/>
      <c r="Z40" s="723"/>
      <c r="AA40" s="362"/>
      <c r="AB40" s="362"/>
      <c r="AC40" s="362"/>
      <c r="AD40" s="362"/>
      <c r="AE40" s="362"/>
      <c r="AF40" s="362"/>
      <c r="AG40" s="362"/>
      <c r="AH40" s="362"/>
      <c r="AI40" s="362"/>
      <c r="AJ40" s="362"/>
      <c r="AK40" s="362"/>
      <c r="AL40" s="362"/>
      <c r="AM40" s="362"/>
      <c r="AN40" s="362"/>
      <c r="AO40" s="362"/>
      <c r="AP40" s="362"/>
      <c r="AQ40" s="362"/>
      <c r="AR40" s="362"/>
      <c r="AS40" s="362"/>
      <c r="AT40" s="362"/>
      <c r="AU40" s="362"/>
      <c r="AV40" s="362"/>
      <c r="AW40" s="362"/>
      <c r="AX40" s="362"/>
      <c r="AY40" s="362"/>
      <c r="AZ40" s="362"/>
      <c r="BA40" s="362"/>
      <c r="BB40" s="363"/>
      <c r="BC40" s="363"/>
      <c r="BD40" s="363"/>
      <c r="BE40" s="363"/>
      <c r="BF40" s="363"/>
      <c r="BG40" s="363"/>
      <c r="BH40" s="363"/>
      <c r="BI40" s="363"/>
      <c r="BJ40" s="363"/>
      <c r="BK40" s="363"/>
      <c r="BL40" s="363"/>
      <c r="BM40" s="363"/>
      <c r="BN40" s="363"/>
      <c r="BO40" s="363"/>
      <c r="BP40" s="363"/>
    </row>
    <row r="41" spans="1:68" ht="33.75">
      <c r="A41" s="327" t="s">
        <v>5250</v>
      </c>
      <c r="B41" s="55"/>
      <c r="C41" s="1920"/>
      <c r="D41" s="239" t="s">
        <v>3375</v>
      </c>
      <c r="E41" s="205" t="s">
        <v>1997</v>
      </c>
      <c r="F41" s="102" t="s">
        <v>2169</v>
      </c>
      <c r="G41" s="665"/>
      <c r="H41" s="735"/>
      <c r="I41" s="737"/>
      <c r="J41" s="719"/>
      <c r="K41" s="665"/>
      <c r="L41" s="735"/>
      <c r="M41" s="737"/>
      <c r="N41" s="719"/>
      <c r="O41" s="665"/>
      <c r="P41" s="735"/>
      <c r="Q41" s="737"/>
      <c r="R41" s="719"/>
      <c r="S41" s="665"/>
      <c r="T41" s="735"/>
      <c r="U41" s="737"/>
      <c r="V41" s="719"/>
      <c r="W41" s="665"/>
      <c r="X41" s="735"/>
      <c r="Y41" s="737"/>
      <c r="Z41" s="719"/>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3"/>
      <c r="BC41" s="363"/>
      <c r="BD41" s="363"/>
      <c r="BE41" s="363"/>
      <c r="BF41" s="363"/>
      <c r="BG41" s="363"/>
      <c r="BH41" s="363"/>
      <c r="BI41" s="363"/>
      <c r="BJ41" s="363"/>
      <c r="BK41" s="363"/>
      <c r="BL41" s="363"/>
      <c r="BM41" s="363"/>
      <c r="BN41" s="363"/>
      <c r="BO41" s="363"/>
      <c r="BP41" s="363"/>
    </row>
    <row r="42" spans="1:68" ht="22.5">
      <c r="A42" s="327" t="s">
        <v>5251</v>
      </c>
      <c r="B42" s="55"/>
      <c r="C42" s="260" t="s">
        <v>2401</v>
      </c>
      <c r="D42" s="205"/>
      <c r="E42" s="205" t="s">
        <v>1998</v>
      </c>
      <c r="F42" s="102" t="s">
        <v>2505</v>
      </c>
      <c r="G42" s="733"/>
      <c r="H42" s="733"/>
      <c r="I42" s="723"/>
      <c r="J42" s="723"/>
      <c r="K42" s="733"/>
      <c r="L42" s="733"/>
      <c r="M42" s="723"/>
      <c r="N42" s="723"/>
      <c r="O42" s="733"/>
      <c r="P42" s="733"/>
      <c r="Q42" s="723"/>
      <c r="R42" s="723"/>
      <c r="S42" s="727"/>
      <c r="T42" s="733"/>
      <c r="U42" s="723"/>
      <c r="V42" s="719"/>
      <c r="W42" s="733"/>
      <c r="X42" s="738"/>
      <c r="Y42" s="723"/>
      <c r="Z42" s="719"/>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3"/>
      <c r="BC42" s="363"/>
      <c r="BD42" s="363"/>
      <c r="BE42" s="363"/>
      <c r="BF42" s="363"/>
      <c r="BG42" s="363"/>
      <c r="BH42" s="363"/>
      <c r="BI42" s="363"/>
      <c r="BJ42" s="363"/>
      <c r="BK42" s="363"/>
      <c r="BL42" s="363"/>
      <c r="BM42" s="363"/>
      <c r="BN42" s="363"/>
      <c r="BO42" s="363"/>
      <c r="BP42" s="363"/>
    </row>
    <row r="43" spans="1:68">
      <c r="A43" s="327" t="s">
        <v>5252</v>
      </c>
      <c r="B43" s="55"/>
      <c r="C43" s="202"/>
      <c r="D43" s="205"/>
      <c r="E43" s="205" t="s">
        <v>1999</v>
      </c>
      <c r="F43" s="9" t="s">
        <v>2506</v>
      </c>
      <c r="G43" s="739"/>
      <c r="H43" s="740"/>
      <c r="I43" s="724"/>
      <c r="J43" s="724"/>
      <c r="K43" s="739"/>
      <c r="L43" s="740"/>
      <c r="M43" s="724"/>
      <c r="N43" s="724"/>
      <c r="O43" s="739"/>
      <c r="P43" s="740"/>
      <c r="Q43" s="724"/>
      <c r="R43" s="724"/>
      <c r="S43" s="739"/>
      <c r="T43" s="740"/>
      <c r="U43" s="724"/>
      <c r="V43" s="724"/>
      <c r="W43" s="739"/>
      <c r="X43" s="740"/>
      <c r="Y43" s="724"/>
      <c r="Z43" s="724"/>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3"/>
      <c r="BC43" s="363"/>
      <c r="BD43" s="363"/>
      <c r="BE43" s="363"/>
      <c r="BF43" s="363"/>
      <c r="BG43" s="363"/>
      <c r="BH43" s="363"/>
      <c r="BI43" s="363"/>
      <c r="BJ43" s="363"/>
      <c r="BK43" s="363"/>
      <c r="BL43" s="363"/>
      <c r="BM43" s="363"/>
      <c r="BN43" s="363"/>
      <c r="BO43" s="363"/>
      <c r="BP43" s="363"/>
    </row>
    <row r="44" spans="1:68" ht="89.25">
      <c r="A44" s="327" t="s">
        <v>5253</v>
      </c>
      <c r="B44" s="55"/>
      <c r="C44" s="202" t="s">
        <v>2488</v>
      </c>
      <c r="D44" s="205"/>
      <c r="E44" s="205" t="s">
        <v>2000</v>
      </c>
      <c r="F44" s="223" t="s">
        <v>3376</v>
      </c>
      <c r="G44" s="739"/>
      <c r="H44" s="740"/>
      <c r="I44" s="724"/>
      <c r="J44" s="724"/>
      <c r="K44" s="739"/>
      <c r="L44" s="740"/>
      <c r="M44" s="724"/>
      <c r="N44" s="724"/>
      <c r="O44" s="739"/>
      <c r="P44" s="740"/>
      <c r="Q44" s="724"/>
      <c r="R44" s="724"/>
      <c r="S44" s="739"/>
      <c r="T44" s="740"/>
      <c r="U44" s="724"/>
      <c r="V44" s="724"/>
      <c r="W44" s="739"/>
      <c r="X44" s="740"/>
      <c r="Y44" s="724"/>
      <c r="Z44" s="724"/>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3"/>
      <c r="BC44" s="363"/>
      <c r="BD44" s="363"/>
      <c r="BE44" s="363"/>
      <c r="BF44" s="363"/>
      <c r="BG44" s="363"/>
      <c r="BH44" s="363"/>
      <c r="BI44" s="363"/>
      <c r="BJ44" s="363"/>
      <c r="BK44" s="363"/>
      <c r="BL44" s="363"/>
      <c r="BM44" s="363"/>
      <c r="BN44" s="363"/>
      <c r="BO44" s="363"/>
      <c r="BP44" s="363"/>
    </row>
    <row r="45" spans="1:68" ht="101.25">
      <c r="A45" s="326" t="s">
        <v>5254</v>
      </c>
      <c r="B45" s="59"/>
      <c r="C45" s="199" t="s">
        <v>2408</v>
      </c>
      <c r="D45" s="314"/>
      <c r="E45" s="224" t="s">
        <v>2407</v>
      </c>
      <c r="F45" s="223" t="s">
        <v>3377</v>
      </c>
      <c r="G45" s="739"/>
      <c r="H45" s="739"/>
      <c r="I45" s="724"/>
      <c r="J45" s="724"/>
      <c r="K45" s="739"/>
      <c r="L45" s="739"/>
      <c r="M45" s="724"/>
      <c r="N45" s="724"/>
      <c r="O45" s="739"/>
      <c r="P45" s="739"/>
      <c r="Q45" s="724"/>
      <c r="R45" s="724"/>
      <c r="S45" s="739"/>
      <c r="T45" s="739"/>
      <c r="U45" s="724"/>
      <c r="V45" s="724"/>
      <c r="W45" s="739"/>
      <c r="X45" s="739"/>
      <c r="Y45" s="724"/>
      <c r="Z45" s="724"/>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3"/>
      <c r="BC45" s="363"/>
      <c r="BD45" s="363"/>
      <c r="BE45" s="363"/>
      <c r="BF45" s="363"/>
      <c r="BG45" s="363"/>
      <c r="BH45" s="363"/>
      <c r="BI45" s="363"/>
      <c r="BJ45" s="363"/>
      <c r="BK45" s="363"/>
      <c r="BL45" s="363"/>
      <c r="BM45" s="363"/>
      <c r="BN45" s="363"/>
      <c r="BO45" s="363"/>
      <c r="BP45" s="363"/>
    </row>
    <row r="46" spans="1:68" ht="56.25">
      <c r="A46" s="326" t="s">
        <v>5255</v>
      </c>
      <c r="B46" s="59"/>
      <c r="C46" s="199" t="s">
        <v>1314</v>
      </c>
      <c r="D46" s="315"/>
      <c r="E46" s="312" t="s">
        <v>2001</v>
      </c>
      <c r="F46" s="9" t="s">
        <v>2509</v>
      </c>
      <c r="G46" s="739"/>
      <c r="H46" s="739"/>
      <c r="I46" s="724"/>
      <c r="J46" s="724"/>
      <c r="K46" s="739"/>
      <c r="L46" s="739"/>
      <c r="M46" s="724"/>
      <c r="N46" s="724"/>
      <c r="O46" s="739"/>
      <c r="P46" s="739"/>
      <c r="Q46" s="724"/>
      <c r="R46" s="724"/>
      <c r="S46" s="739"/>
      <c r="T46" s="739"/>
      <c r="U46" s="724"/>
      <c r="V46" s="724"/>
      <c r="W46" s="739"/>
      <c r="X46" s="739"/>
      <c r="Y46" s="724"/>
      <c r="Z46" s="724"/>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3"/>
      <c r="BC46" s="363"/>
      <c r="BD46" s="363"/>
      <c r="BE46" s="363"/>
      <c r="BF46" s="363"/>
      <c r="BG46" s="363"/>
      <c r="BH46" s="363"/>
      <c r="BI46" s="363"/>
      <c r="BJ46" s="363"/>
      <c r="BK46" s="363"/>
      <c r="BL46" s="363"/>
      <c r="BM46" s="363"/>
      <c r="BN46" s="363"/>
      <c r="BO46" s="363"/>
      <c r="BP46" s="363"/>
    </row>
    <row r="47" spans="1:68">
      <c r="A47" s="238" t="s">
        <v>5256</v>
      </c>
      <c r="B47" s="57"/>
      <c r="C47" s="101"/>
      <c r="D47" s="316"/>
      <c r="E47" s="316"/>
      <c r="F47" s="193" t="s">
        <v>121</v>
      </c>
      <c r="G47" s="610"/>
      <c r="H47" s="610"/>
      <c r="I47" s="129"/>
      <c r="J47" s="299"/>
      <c r="K47" s="610"/>
      <c r="L47" s="610"/>
      <c r="M47" s="129"/>
      <c r="N47" s="299"/>
      <c r="O47" s="610"/>
      <c r="P47" s="610"/>
      <c r="Q47" s="129"/>
      <c r="R47" s="299"/>
      <c r="S47" s="610"/>
      <c r="T47" s="610"/>
      <c r="U47" s="129"/>
      <c r="V47" s="299"/>
      <c r="W47" s="610"/>
      <c r="X47" s="610"/>
      <c r="Y47" s="129"/>
      <c r="Z47" s="235"/>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3"/>
      <c r="BC47" s="363"/>
      <c r="BD47" s="363"/>
      <c r="BE47" s="363"/>
      <c r="BF47" s="363"/>
      <c r="BG47" s="363"/>
      <c r="BH47" s="363"/>
      <c r="BI47" s="363"/>
      <c r="BJ47" s="363"/>
      <c r="BK47" s="363"/>
      <c r="BL47" s="363"/>
      <c r="BM47" s="363"/>
      <c r="BN47" s="363"/>
      <c r="BO47" s="363"/>
      <c r="BP47" s="363"/>
    </row>
    <row r="48" spans="1:68" ht="56.25">
      <c r="A48" s="238" t="s">
        <v>5257</v>
      </c>
      <c r="B48" s="202" t="s">
        <v>3152</v>
      </c>
      <c r="C48" s="55" t="s">
        <v>406</v>
      </c>
      <c r="D48" s="205" t="s">
        <v>3408</v>
      </c>
      <c r="E48" s="205" t="s">
        <v>2003</v>
      </c>
      <c r="F48" s="102" t="s">
        <v>3153</v>
      </c>
      <c r="G48" s="665"/>
      <c r="H48" s="665"/>
      <c r="I48" s="723"/>
      <c r="J48" s="724"/>
      <c r="K48" s="665"/>
      <c r="L48" s="665"/>
      <c r="M48" s="723"/>
      <c r="N48" s="724"/>
      <c r="O48" s="665"/>
      <c r="P48" s="665"/>
      <c r="Q48" s="723"/>
      <c r="R48" s="724"/>
      <c r="S48" s="665"/>
      <c r="T48" s="665"/>
      <c r="U48" s="723"/>
      <c r="V48" s="724"/>
      <c r="W48" s="665"/>
      <c r="X48" s="665"/>
      <c r="Y48" s="723"/>
      <c r="Z48" s="724"/>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3"/>
      <c r="BC48" s="363"/>
      <c r="BD48" s="363"/>
      <c r="BE48" s="363"/>
      <c r="BF48" s="363"/>
      <c r="BG48" s="363"/>
      <c r="BH48" s="363"/>
      <c r="BI48" s="363"/>
      <c r="BJ48" s="363"/>
      <c r="BK48" s="363"/>
      <c r="BL48" s="363"/>
      <c r="BM48" s="363"/>
      <c r="BN48" s="363"/>
      <c r="BO48" s="363"/>
      <c r="BP48" s="363"/>
    </row>
    <row r="49" spans="1:70" ht="167.25" customHeight="1">
      <c r="A49" s="238" t="s">
        <v>5258</v>
      </c>
      <c r="B49" s="202" t="s">
        <v>5772</v>
      </c>
      <c r="C49" s="506" t="s">
        <v>2108</v>
      </c>
      <c r="D49" s="199" t="s">
        <v>3409</v>
      </c>
      <c r="E49" s="199" t="s">
        <v>2004</v>
      </c>
      <c r="F49" s="102" t="s">
        <v>3505</v>
      </c>
      <c r="G49" s="665"/>
      <c r="H49" s="665"/>
      <c r="I49" s="723"/>
      <c r="J49" s="724"/>
      <c r="K49" s="665"/>
      <c r="L49" s="665"/>
      <c r="M49" s="723"/>
      <c r="N49" s="724"/>
      <c r="O49" s="741"/>
      <c r="P49" s="665"/>
      <c r="Q49" s="723"/>
      <c r="R49" s="724"/>
      <c r="S49" s="741"/>
      <c r="T49" s="665"/>
      <c r="U49" s="723"/>
      <c r="V49" s="724"/>
      <c r="W49" s="741"/>
      <c r="X49" s="665"/>
      <c r="Y49" s="723"/>
      <c r="Z49" s="724"/>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3"/>
      <c r="BC49" s="363"/>
      <c r="BD49" s="363"/>
      <c r="BE49" s="363"/>
      <c r="BF49" s="363"/>
      <c r="BG49" s="363"/>
      <c r="BH49" s="363"/>
      <c r="BI49" s="363"/>
      <c r="BJ49" s="363"/>
      <c r="BK49" s="363"/>
      <c r="BL49" s="363"/>
      <c r="BM49" s="363"/>
      <c r="BN49" s="363"/>
      <c r="BO49" s="363"/>
      <c r="BP49" s="363"/>
    </row>
    <row r="50" spans="1:70" ht="69.75" customHeight="1">
      <c r="A50" s="238" t="s">
        <v>5259</v>
      </c>
      <c r="B50" s="55"/>
      <c r="C50" s="202" t="s">
        <v>2564</v>
      </c>
      <c r="D50" s="205"/>
      <c r="E50" s="205" t="s">
        <v>2005</v>
      </c>
      <c r="F50" s="99" t="s">
        <v>2399</v>
      </c>
      <c r="G50" s="742"/>
      <c r="H50" s="742"/>
      <c r="I50" s="719"/>
      <c r="J50" s="720"/>
      <c r="K50" s="739"/>
      <c r="L50" s="739"/>
      <c r="M50" s="719"/>
      <c r="N50" s="720"/>
      <c r="O50" s="739"/>
      <c r="P50" s="739"/>
      <c r="Q50" s="719"/>
      <c r="R50" s="720"/>
      <c r="S50" s="739"/>
      <c r="T50" s="739"/>
      <c r="U50" s="719"/>
      <c r="V50" s="720"/>
      <c r="W50" s="739"/>
      <c r="X50" s="739"/>
      <c r="Y50" s="719"/>
      <c r="Z50" s="720"/>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3"/>
      <c r="BC50" s="363"/>
      <c r="BD50" s="363"/>
      <c r="BE50" s="363"/>
      <c r="BF50" s="363"/>
      <c r="BG50" s="363"/>
      <c r="BH50" s="363"/>
      <c r="BI50" s="363"/>
      <c r="BJ50" s="363"/>
      <c r="BK50" s="363"/>
      <c r="BL50" s="363"/>
      <c r="BM50" s="363"/>
      <c r="BN50" s="363"/>
      <c r="BO50" s="363"/>
      <c r="BP50" s="363"/>
    </row>
    <row r="51" spans="1:70" ht="88.5" customHeight="1">
      <c r="A51" s="327" t="s">
        <v>5260</v>
      </c>
      <c r="B51" s="196" t="s">
        <v>3166</v>
      </c>
      <c r="C51" s="468" t="s">
        <v>3165</v>
      </c>
      <c r="D51" s="312" t="s">
        <v>3133</v>
      </c>
      <c r="E51" s="467"/>
      <c r="F51" s="9" t="s">
        <v>3156</v>
      </c>
      <c r="G51" s="722"/>
      <c r="H51" s="722"/>
      <c r="I51" s="723"/>
      <c r="J51" s="724"/>
      <c r="K51" s="722"/>
      <c r="L51" s="722"/>
      <c r="M51" s="723"/>
      <c r="N51" s="724"/>
      <c r="O51" s="722"/>
      <c r="P51" s="722"/>
      <c r="Q51" s="723"/>
      <c r="R51" s="724"/>
      <c r="S51" s="722"/>
      <c r="T51" s="722"/>
      <c r="U51" s="723"/>
      <c r="V51" s="724"/>
      <c r="W51" s="722"/>
      <c r="X51" s="722"/>
      <c r="Y51" s="723"/>
      <c r="Z51" s="724"/>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3"/>
      <c r="BC51" s="363"/>
      <c r="BD51" s="363"/>
      <c r="BE51" s="363"/>
      <c r="BF51" s="363"/>
      <c r="BG51" s="363"/>
      <c r="BH51" s="363"/>
      <c r="BI51" s="363"/>
      <c r="BJ51" s="363"/>
      <c r="BK51" s="363"/>
      <c r="BL51" s="363"/>
      <c r="BM51" s="363"/>
      <c r="BN51" s="363"/>
      <c r="BO51" s="363"/>
      <c r="BP51" s="363"/>
    </row>
    <row r="52" spans="1:70" ht="63.75">
      <c r="A52" s="327" t="s">
        <v>5261</v>
      </c>
      <c r="B52" s="202"/>
      <c r="D52" s="205"/>
      <c r="E52" s="205" t="s">
        <v>2023</v>
      </c>
      <c r="F52" s="102" t="s">
        <v>2489</v>
      </c>
      <c r="G52" s="743"/>
      <c r="H52" s="743"/>
      <c r="I52" s="723"/>
      <c r="J52" s="724"/>
      <c r="K52" s="733"/>
      <c r="L52" s="733"/>
      <c r="M52" s="723"/>
      <c r="N52" s="724"/>
      <c r="O52" s="733"/>
      <c r="P52" s="733"/>
      <c r="Q52" s="723"/>
      <c r="R52" s="724"/>
      <c r="S52" s="733"/>
      <c r="T52" s="733"/>
      <c r="U52" s="723"/>
      <c r="V52" s="724"/>
      <c r="W52" s="733"/>
      <c r="X52" s="733"/>
      <c r="Y52" s="723"/>
      <c r="Z52" s="724"/>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3"/>
      <c r="BB52" s="363"/>
      <c r="BC52" s="363"/>
      <c r="BD52" s="363"/>
      <c r="BE52" s="363"/>
      <c r="BF52" s="363"/>
      <c r="BG52" s="363"/>
      <c r="BH52" s="363"/>
      <c r="BI52" s="363"/>
      <c r="BJ52" s="363"/>
      <c r="BK52" s="363"/>
      <c r="BL52" s="363"/>
      <c r="BM52" s="363"/>
      <c r="BN52" s="363"/>
      <c r="BO52" s="363"/>
      <c r="BP52" s="363"/>
      <c r="BR52"/>
    </row>
    <row r="53" spans="1:70" ht="84.75" customHeight="1">
      <c r="A53" s="327" t="s">
        <v>5262</v>
      </c>
      <c r="B53" s="196" t="s">
        <v>1317</v>
      </c>
      <c r="C53" s="58"/>
      <c r="D53" s="205" t="s">
        <v>3158</v>
      </c>
      <c r="E53" s="233"/>
      <c r="F53" s="100" t="s">
        <v>3159</v>
      </c>
      <c r="G53" s="744"/>
      <c r="H53" s="745"/>
      <c r="I53" s="744"/>
      <c r="J53" s="745"/>
      <c r="K53" s="744"/>
      <c r="L53" s="745"/>
      <c r="M53" s="744"/>
      <c r="N53" s="745"/>
      <c r="O53" s="744"/>
      <c r="P53" s="745"/>
      <c r="Q53" s="744"/>
      <c r="R53" s="745"/>
      <c r="S53" s="744"/>
      <c r="T53" s="745"/>
      <c r="U53" s="744"/>
      <c r="V53" s="745"/>
      <c r="W53" s="744"/>
      <c r="X53" s="745"/>
      <c r="Y53" s="744"/>
      <c r="Z53" s="745"/>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3"/>
      <c r="BC53" s="363"/>
      <c r="BD53" s="363"/>
      <c r="BE53" s="363"/>
      <c r="BF53" s="363"/>
      <c r="BG53" s="363"/>
      <c r="BH53" s="363"/>
      <c r="BI53" s="363"/>
      <c r="BJ53" s="363"/>
      <c r="BK53" s="363"/>
      <c r="BL53" s="363"/>
      <c r="BM53" s="363"/>
      <c r="BN53" s="363"/>
      <c r="BO53" s="363"/>
      <c r="BP53" s="363"/>
    </row>
    <row r="54" spans="1:70" ht="101.25">
      <c r="A54" s="327" t="s">
        <v>5263</v>
      </c>
      <c r="B54" s="58" t="s">
        <v>1944</v>
      </c>
      <c r="C54" s="58"/>
      <c r="D54" s="205" t="s">
        <v>3158</v>
      </c>
      <c r="E54" s="317"/>
      <c r="F54" s="9" t="s">
        <v>3160</v>
      </c>
      <c r="G54" s="744"/>
      <c r="H54" s="745"/>
      <c r="I54" s="739"/>
      <c r="J54" s="746"/>
      <c r="K54" s="744"/>
      <c r="L54" s="745"/>
      <c r="M54" s="739"/>
      <c r="N54" s="746"/>
      <c r="O54" s="744"/>
      <c r="P54" s="745"/>
      <c r="Q54" s="739"/>
      <c r="R54" s="746"/>
      <c r="S54" s="744"/>
      <c r="T54" s="745"/>
      <c r="U54" s="739"/>
      <c r="V54" s="746"/>
      <c r="W54" s="744"/>
      <c r="X54" s="745"/>
      <c r="Y54" s="739"/>
      <c r="Z54" s="746"/>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3"/>
      <c r="BC54" s="363"/>
      <c r="BD54" s="363"/>
      <c r="BE54" s="363"/>
      <c r="BF54" s="363"/>
      <c r="BG54" s="363"/>
      <c r="BH54" s="363"/>
      <c r="BI54" s="363"/>
      <c r="BJ54" s="363"/>
      <c r="BK54" s="363"/>
      <c r="BL54" s="363"/>
      <c r="BM54" s="363"/>
      <c r="BN54" s="363"/>
      <c r="BO54" s="363"/>
      <c r="BP54" s="363"/>
    </row>
    <row r="55" spans="1:70" ht="64.5" customHeight="1">
      <c r="A55" s="327" t="s">
        <v>5264</v>
      </c>
      <c r="B55" s="196" t="s">
        <v>3163</v>
      </c>
      <c r="C55" s="58"/>
      <c r="D55" s="205" t="s">
        <v>3164</v>
      </c>
      <c r="E55" s="317"/>
      <c r="F55" s="9" t="s">
        <v>3161</v>
      </c>
      <c r="G55" s="665"/>
      <c r="H55" s="665" t="s">
        <v>3162</v>
      </c>
      <c r="I55" s="739"/>
      <c r="J55" s="746"/>
      <c r="K55" s="665"/>
      <c r="L55" s="665" t="s">
        <v>3162</v>
      </c>
      <c r="M55" s="739"/>
      <c r="N55" s="746"/>
      <c r="O55" s="665"/>
      <c r="P55" s="665" t="s">
        <v>3162</v>
      </c>
      <c r="Q55" s="739"/>
      <c r="R55" s="746"/>
      <c r="S55" s="665"/>
      <c r="T55" s="665" t="s">
        <v>3162</v>
      </c>
      <c r="U55" s="739"/>
      <c r="V55" s="746"/>
      <c r="W55" s="665"/>
      <c r="X55" s="664" t="s">
        <v>3162</v>
      </c>
      <c r="Y55" s="739"/>
      <c r="Z55" s="746"/>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3"/>
      <c r="BC55" s="363"/>
      <c r="BD55" s="363"/>
      <c r="BE55" s="363"/>
      <c r="BF55" s="363"/>
      <c r="BG55" s="363"/>
      <c r="BH55" s="363"/>
      <c r="BI55" s="363"/>
      <c r="BJ55" s="363"/>
      <c r="BK55" s="363"/>
      <c r="BL55" s="363"/>
      <c r="BM55" s="363"/>
      <c r="BN55" s="363"/>
      <c r="BO55" s="363"/>
      <c r="BP55" s="363"/>
    </row>
    <row r="56" spans="1:70" ht="33" customHeight="1">
      <c r="A56" s="327" t="s">
        <v>5265</v>
      </c>
      <c r="B56" s="57"/>
      <c r="C56" s="101"/>
      <c r="D56" s="316"/>
      <c r="E56" s="199"/>
      <c r="F56" s="1921" t="s">
        <v>2400</v>
      </c>
      <c r="G56" s="1922"/>
      <c r="H56" s="1922"/>
      <c r="I56" s="1922"/>
      <c r="J56" s="1922"/>
      <c r="K56" s="1922"/>
      <c r="L56" s="1922"/>
      <c r="M56" s="1922"/>
      <c r="N56" s="1922"/>
      <c r="O56" s="1922"/>
      <c r="P56" s="1922"/>
      <c r="Q56" s="1922"/>
      <c r="R56" s="1922"/>
      <c r="S56" s="1922"/>
      <c r="T56" s="1922"/>
      <c r="U56" s="1922"/>
      <c r="V56" s="1922"/>
      <c r="W56" s="1922"/>
      <c r="X56" s="1922"/>
      <c r="Y56" s="1922"/>
      <c r="Z56" s="1923"/>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3"/>
      <c r="BC56" s="363"/>
      <c r="BD56" s="363"/>
      <c r="BE56" s="363"/>
      <c r="BF56" s="363"/>
      <c r="BG56" s="363"/>
      <c r="BH56" s="363"/>
      <c r="BI56" s="363"/>
      <c r="BJ56" s="363"/>
      <c r="BK56" s="363"/>
      <c r="BL56" s="363"/>
      <c r="BM56" s="363"/>
      <c r="BN56" s="363"/>
      <c r="BO56" s="363"/>
      <c r="BP56" s="363"/>
    </row>
    <row r="57" spans="1:70" ht="20.25" customHeight="1">
      <c r="A57" s="238" t="s">
        <v>5266</v>
      </c>
      <c r="B57" s="57"/>
      <c r="C57" s="101"/>
      <c r="D57" s="316"/>
      <c r="E57" s="199"/>
      <c r="F57" s="1894" t="s">
        <v>3167</v>
      </c>
      <c r="G57" s="1895"/>
      <c r="H57" s="1895"/>
      <c r="I57" s="1895"/>
      <c r="J57" s="1895"/>
      <c r="K57" s="1895"/>
      <c r="L57" s="1895"/>
      <c r="M57" s="1895"/>
      <c r="N57" s="1895"/>
      <c r="O57" s="1895"/>
      <c r="P57" s="1895"/>
      <c r="Q57" s="1895"/>
      <c r="R57" s="1895"/>
      <c r="S57" s="1895"/>
      <c r="T57" s="1895"/>
      <c r="U57" s="1895"/>
      <c r="V57" s="1895"/>
      <c r="W57" s="1895"/>
      <c r="X57" s="1895"/>
      <c r="Y57" s="1895"/>
      <c r="Z57" s="1896"/>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3"/>
      <c r="BC57" s="363"/>
      <c r="BD57" s="363"/>
      <c r="BE57" s="363"/>
      <c r="BF57" s="363"/>
      <c r="BG57" s="363"/>
      <c r="BH57" s="363"/>
      <c r="BI57" s="363"/>
      <c r="BJ57" s="363"/>
      <c r="BK57" s="363"/>
      <c r="BL57" s="363"/>
      <c r="BM57" s="363"/>
      <c r="BN57" s="363"/>
      <c r="BO57" s="363"/>
      <c r="BP57" s="363"/>
    </row>
    <row r="58" spans="1:70" ht="78.75">
      <c r="A58" s="327" t="s">
        <v>5267</v>
      </c>
      <c r="B58" s="202" t="s">
        <v>3168</v>
      </c>
      <c r="C58" s="55" t="s">
        <v>1721</v>
      </c>
      <c r="D58" s="205" t="s">
        <v>3410</v>
      </c>
      <c r="E58" s="233" t="s">
        <v>2006</v>
      </c>
      <c r="F58" s="231" t="s">
        <v>407</v>
      </c>
      <c r="G58" s="300"/>
      <c r="H58" s="301"/>
      <c r="I58" s="300"/>
      <c r="J58" s="301"/>
      <c r="K58" s="300"/>
      <c r="L58" s="301"/>
      <c r="M58" s="300"/>
      <c r="N58" s="301"/>
      <c r="O58" s="300"/>
      <c r="P58" s="301"/>
      <c r="Q58" s="300"/>
      <c r="R58" s="301"/>
      <c r="S58" s="300"/>
      <c r="T58" s="301"/>
      <c r="U58" s="300"/>
      <c r="V58" s="301"/>
      <c r="W58" s="300"/>
      <c r="X58" s="301"/>
      <c r="Y58" s="300"/>
      <c r="Z58" s="301"/>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3"/>
      <c r="BC58" s="363"/>
      <c r="BD58" s="363"/>
      <c r="BE58" s="363"/>
      <c r="BF58" s="363"/>
      <c r="BG58" s="363"/>
      <c r="BH58" s="363"/>
      <c r="BI58" s="363"/>
      <c r="BJ58" s="363"/>
      <c r="BK58" s="363"/>
      <c r="BL58" s="363"/>
      <c r="BM58" s="363"/>
      <c r="BN58" s="363"/>
      <c r="BO58" s="363"/>
      <c r="BP58" s="363"/>
    </row>
    <row r="59" spans="1:70" ht="113.25" thickBot="1">
      <c r="A59" s="327" t="s">
        <v>5268</v>
      </c>
      <c r="B59" s="55" t="s">
        <v>139</v>
      </c>
      <c r="C59" s="55" t="s">
        <v>1725</v>
      </c>
      <c r="D59" s="205" t="s">
        <v>3410</v>
      </c>
      <c r="E59" s="205" t="s">
        <v>2007</v>
      </c>
      <c r="F59" s="611" t="s">
        <v>5773</v>
      </c>
      <c r="G59" s="300"/>
      <c r="H59" s="301"/>
      <c r="I59" s="300"/>
      <c r="J59" s="301"/>
      <c r="K59" s="300"/>
      <c r="L59" s="301"/>
      <c r="M59" s="300"/>
      <c r="N59" s="301"/>
      <c r="O59" s="300"/>
      <c r="P59" s="301"/>
      <c r="Q59" s="300"/>
      <c r="R59" s="301"/>
      <c r="S59" s="300"/>
      <c r="T59" s="301"/>
      <c r="U59" s="300"/>
      <c r="V59" s="301"/>
      <c r="W59" s="300"/>
      <c r="X59" s="301"/>
      <c r="Y59" s="300"/>
      <c r="Z59" s="301"/>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3"/>
      <c r="BC59" s="363"/>
      <c r="BD59" s="363"/>
      <c r="BE59" s="363"/>
      <c r="BF59" s="363"/>
      <c r="BG59" s="363"/>
      <c r="BH59" s="363"/>
      <c r="BI59" s="363"/>
      <c r="BJ59" s="363"/>
      <c r="BK59" s="363"/>
      <c r="BL59" s="363"/>
      <c r="BM59" s="363"/>
      <c r="BN59" s="363"/>
      <c r="BO59" s="363"/>
      <c r="BP59" s="363"/>
    </row>
    <row r="60" spans="1:70" ht="25.5" customHeight="1" thickTop="1" thickBot="1">
      <c r="A60" s="238" t="s">
        <v>5269</v>
      </c>
      <c r="B60" s="57"/>
      <c r="C60" s="101"/>
      <c r="D60" s="316"/>
      <c r="E60" s="318"/>
      <c r="F60" s="1924" t="s">
        <v>3169</v>
      </c>
      <c r="G60" s="1925"/>
      <c r="H60" s="1925"/>
      <c r="I60" s="1925"/>
      <c r="J60" s="1925"/>
      <c r="K60" s="1925"/>
      <c r="L60" s="1925"/>
      <c r="M60" s="1925"/>
      <c r="N60" s="1925"/>
      <c r="O60" s="1925"/>
      <c r="P60" s="1925"/>
      <c r="Q60" s="1925"/>
      <c r="R60" s="1925"/>
      <c r="S60" s="1925"/>
      <c r="T60" s="1925"/>
      <c r="U60" s="1925"/>
      <c r="V60" s="1925"/>
      <c r="W60" s="1925"/>
      <c r="X60" s="1925"/>
      <c r="Y60" s="1925"/>
      <c r="Z60" s="1925"/>
      <c r="AA60" s="473"/>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3"/>
      <c r="BC60" s="363"/>
      <c r="BD60" s="363"/>
      <c r="BE60" s="363"/>
      <c r="BF60" s="363"/>
      <c r="BG60" s="363"/>
      <c r="BH60" s="363"/>
      <c r="BI60" s="363"/>
      <c r="BJ60" s="363"/>
      <c r="BK60" s="363"/>
      <c r="BL60" s="363"/>
      <c r="BM60" s="363"/>
      <c r="BN60" s="363"/>
      <c r="BO60" s="363"/>
      <c r="BP60" s="363"/>
    </row>
    <row r="61" spans="1:70" ht="13.5" thickTop="1">
      <c r="A61" s="327"/>
      <c r="B61" s="57"/>
      <c r="C61" s="101"/>
      <c r="D61" s="316"/>
      <c r="E61" s="319"/>
      <c r="F61" s="470" t="s">
        <v>687</v>
      </c>
      <c r="G61" s="304"/>
      <c r="H61" s="45"/>
      <c r="I61" s="45"/>
      <c r="J61" s="471"/>
      <c r="K61" s="304"/>
      <c r="L61" s="45"/>
      <c r="M61" s="45"/>
      <c r="N61" s="471"/>
      <c r="O61" s="304"/>
      <c r="P61" s="45"/>
      <c r="Q61" s="45"/>
      <c r="R61" s="471"/>
      <c r="S61" s="304"/>
      <c r="T61" s="45"/>
      <c r="U61" s="45"/>
      <c r="V61" s="471"/>
      <c r="W61" s="304"/>
      <c r="X61" s="45"/>
      <c r="Y61" s="45"/>
      <c r="Z61" s="47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3"/>
      <c r="BC61" s="363"/>
      <c r="BD61" s="363"/>
      <c r="BE61" s="363"/>
      <c r="BF61" s="363"/>
      <c r="BG61" s="363"/>
      <c r="BH61" s="363"/>
      <c r="BI61" s="363"/>
      <c r="BJ61" s="363"/>
      <c r="BK61" s="363"/>
      <c r="BL61" s="363"/>
      <c r="BM61" s="363"/>
      <c r="BN61" s="363"/>
      <c r="BO61" s="363"/>
      <c r="BP61" s="363"/>
    </row>
    <row r="62" spans="1:70" ht="153">
      <c r="A62" s="327" t="s">
        <v>5270</v>
      </c>
      <c r="B62" s="202" t="s">
        <v>3378</v>
      </c>
      <c r="C62" s="55" t="s">
        <v>891</v>
      </c>
      <c r="D62" s="310" t="s">
        <v>3188</v>
      </c>
      <c r="E62" s="233"/>
      <c r="F62" s="100" t="s">
        <v>5774</v>
      </c>
      <c r="G62" s="300"/>
      <c r="H62" s="301"/>
      <c r="I62" s="300"/>
      <c r="J62" s="301"/>
      <c r="K62" s="300"/>
      <c r="L62" s="301"/>
      <c r="M62" s="300"/>
      <c r="N62" s="301"/>
      <c r="O62" s="300"/>
      <c r="P62" s="301"/>
      <c r="Q62" s="305"/>
      <c r="R62" s="306"/>
      <c r="S62" s="300"/>
      <c r="T62" s="301"/>
      <c r="U62" s="305"/>
      <c r="V62" s="306"/>
      <c r="W62" s="300"/>
      <c r="X62" s="301"/>
      <c r="Y62" s="305"/>
      <c r="Z62" s="306"/>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3"/>
      <c r="BC62" s="363"/>
      <c r="BD62" s="363"/>
      <c r="BE62" s="363"/>
      <c r="BF62" s="363"/>
      <c r="BG62" s="363"/>
      <c r="BH62" s="363"/>
      <c r="BI62" s="363"/>
      <c r="BJ62" s="363"/>
      <c r="BK62" s="363"/>
      <c r="BL62" s="363"/>
      <c r="BM62" s="363"/>
      <c r="BN62" s="363"/>
      <c r="BO62" s="363"/>
      <c r="BP62" s="363"/>
    </row>
    <row r="63" spans="1:70" ht="76.5">
      <c r="A63" s="327" t="s">
        <v>5271</v>
      </c>
      <c r="B63" s="57"/>
      <c r="C63" s="101"/>
      <c r="D63" s="205" t="s">
        <v>3188</v>
      </c>
      <c r="E63" s="321"/>
      <c r="F63" s="99" t="s">
        <v>5704</v>
      </c>
      <c r="G63" s="300"/>
      <c r="H63" s="301"/>
      <c r="I63" s="381"/>
      <c r="J63" s="382"/>
      <c r="K63" s="300"/>
      <c r="L63" s="301"/>
      <c r="M63" s="381"/>
      <c r="N63" s="382"/>
      <c r="O63" s="300"/>
      <c r="P63" s="301"/>
      <c r="Q63" s="277"/>
      <c r="R63" s="307"/>
      <c r="S63" s="300"/>
      <c r="T63" s="301"/>
      <c r="U63" s="277"/>
      <c r="V63" s="307"/>
      <c r="W63" s="300"/>
      <c r="X63" s="301"/>
      <c r="Y63" s="277"/>
      <c r="Z63" s="307"/>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3"/>
      <c r="BC63" s="363"/>
      <c r="BD63" s="363"/>
      <c r="BE63" s="363"/>
      <c r="BF63" s="363"/>
      <c r="BG63" s="363"/>
      <c r="BH63" s="363"/>
      <c r="BI63" s="363"/>
      <c r="BJ63" s="363"/>
      <c r="BK63" s="363"/>
      <c r="BL63" s="363"/>
      <c r="BM63" s="363"/>
      <c r="BN63" s="363"/>
      <c r="BO63" s="363"/>
      <c r="BP63" s="363"/>
    </row>
    <row r="64" spans="1:70" ht="32.25" customHeight="1">
      <c r="A64" s="327"/>
      <c r="B64" s="57"/>
      <c r="C64" s="101"/>
      <c r="D64" s="469"/>
      <c r="E64" s="319"/>
      <c r="F64" s="1894" t="s">
        <v>3170</v>
      </c>
      <c r="G64" s="1895"/>
      <c r="H64" s="1895"/>
      <c r="I64" s="1895"/>
      <c r="J64" s="1895"/>
      <c r="K64" s="1895"/>
      <c r="L64" s="1895"/>
      <c r="M64" s="1895"/>
      <c r="N64" s="1895"/>
      <c r="O64" s="1895"/>
      <c r="P64" s="1895"/>
      <c r="Q64" s="1895"/>
      <c r="R64" s="1895"/>
      <c r="S64" s="1895"/>
      <c r="T64" s="1895"/>
      <c r="U64" s="1895"/>
      <c r="V64" s="1895"/>
      <c r="W64" s="1895"/>
      <c r="X64" s="1895"/>
      <c r="Y64" s="1895"/>
      <c r="Z64" s="1895"/>
      <c r="AA64" s="474"/>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3"/>
      <c r="BC64" s="363"/>
      <c r="BD64" s="363"/>
      <c r="BE64" s="363"/>
      <c r="BF64" s="363"/>
      <c r="BG64" s="363"/>
      <c r="BH64" s="363"/>
      <c r="BI64" s="363"/>
      <c r="BJ64" s="363"/>
      <c r="BK64" s="363"/>
      <c r="BL64" s="363"/>
      <c r="BM64" s="363"/>
      <c r="BN64" s="363"/>
      <c r="BO64" s="363"/>
      <c r="BP64" s="363"/>
    </row>
    <row r="65" spans="1:68" ht="38.25">
      <c r="A65" s="327" t="s">
        <v>5272</v>
      </c>
      <c r="B65" s="202" t="s">
        <v>3180</v>
      </c>
      <c r="C65" s="55"/>
      <c r="D65" s="205" t="s">
        <v>3171</v>
      </c>
      <c r="E65" s="205"/>
      <c r="F65" s="100" t="s">
        <v>3172</v>
      </c>
      <c r="G65" s="716"/>
      <c r="H65" s="751"/>
      <c r="I65" s="749"/>
      <c r="J65" s="750"/>
      <c r="K65" s="751"/>
      <c r="L65" s="757"/>
      <c r="M65" s="749"/>
      <c r="N65" s="750"/>
      <c r="O65" s="751"/>
      <c r="P65" s="757"/>
      <c r="Q65" s="749"/>
      <c r="R65" s="750"/>
      <c r="S65" s="751"/>
      <c r="T65" s="757"/>
      <c r="U65" s="749"/>
      <c r="V65" s="750"/>
      <c r="W65" s="751"/>
      <c r="X65" s="757"/>
      <c r="Y65" s="749"/>
      <c r="Z65" s="750"/>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3"/>
      <c r="BC65" s="363"/>
      <c r="BD65" s="363"/>
      <c r="BE65" s="363"/>
      <c r="BF65" s="363"/>
      <c r="BG65" s="363"/>
      <c r="BH65" s="363"/>
      <c r="BI65" s="363"/>
      <c r="BJ65" s="363"/>
      <c r="BK65" s="363"/>
      <c r="BL65" s="363"/>
      <c r="BM65" s="363"/>
      <c r="BN65" s="363"/>
      <c r="BO65" s="363"/>
      <c r="BP65" s="363"/>
    </row>
    <row r="66" spans="1:68" ht="36.75" customHeight="1">
      <c r="A66" s="327" t="s">
        <v>5273</v>
      </c>
      <c r="B66" s="57"/>
      <c r="C66" s="55"/>
      <c r="D66" s="205" t="s">
        <v>3171</v>
      </c>
      <c r="E66" s="205"/>
      <c r="F66" s="100" t="s">
        <v>3173</v>
      </c>
      <c r="G66" s="716"/>
      <c r="H66" s="751"/>
      <c r="I66" s="749"/>
      <c r="J66" s="750"/>
      <c r="K66" s="751"/>
      <c r="L66" s="757"/>
      <c r="M66" s="749"/>
      <c r="N66" s="750"/>
      <c r="O66" s="751"/>
      <c r="P66" s="757"/>
      <c r="Q66" s="749"/>
      <c r="R66" s="750"/>
      <c r="S66" s="751"/>
      <c r="T66" s="757"/>
      <c r="U66" s="749"/>
      <c r="V66" s="750"/>
      <c r="W66" s="751"/>
      <c r="X66" s="757"/>
      <c r="Y66" s="749"/>
      <c r="Z66" s="750"/>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3"/>
      <c r="BC66" s="363"/>
      <c r="BD66" s="363"/>
      <c r="BE66" s="363"/>
      <c r="BF66" s="363"/>
      <c r="BG66" s="363"/>
      <c r="BH66" s="363"/>
      <c r="BI66" s="363"/>
      <c r="BJ66" s="363"/>
      <c r="BK66" s="363"/>
      <c r="BL66" s="363"/>
      <c r="BM66" s="363"/>
      <c r="BN66" s="363"/>
      <c r="BO66" s="363"/>
      <c r="BP66" s="363"/>
    </row>
    <row r="67" spans="1:68" ht="78.75">
      <c r="A67" s="327" t="s">
        <v>5274</v>
      </c>
      <c r="B67" s="202" t="s">
        <v>3174</v>
      </c>
      <c r="C67" s="55" t="s">
        <v>1775</v>
      </c>
      <c r="D67" s="205" t="s">
        <v>3171</v>
      </c>
      <c r="E67" s="205" t="s">
        <v>2008</v>
      </c>
      <c r="F67" s="9" t="s">
        <v>2510</v>
      </c>
      <c r="G67" s="741"/>
      <c r="H67" s="665"/>
      <c r="I67" s="759"/>
      <c r="J67" s="760"/>
      <c r="K67" s="741"/>
      <c r="L67" s="665"/>
      <c r="M67" s="759"/>
      <c r="N67" s="760"/>
      <c r="O67" s="741"/>
      <c r="P67" s="665"/>
      <c r="Q67" s="759"/>
      <c r="R67" s="760"/>
      <c r="S67" s="741"/>
      <c r="T67" s="665"/>
      <c r="U67" s="759"/>
      <c r="V67" s="760"/>
      <c r="W67" s="741"/>
      <c r="X67" s="665"/>
      <c r="Y67" s="759"/>
      <c r="Z67" s="760"/>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3"/>
      <c r="BC67" s="363"/>
      <c r="BD67" s="363"/>
      <c r="BE67" s="363"/>
      <c r="BF67" s="363"/>
      <c r="BG67" s="363"/>
      <c r="BH67" s="363"/>
      <c r="BI67" s="363"/>
      <c r="BJ67" s="363"/>
      <c r="BK67" s="363"/>
      <c r="BL67" s="363"/>
      <c r="BM67" s="363"/>
      <c r="BN67" s="363"/>
      <c r="BO67" s="363"/>
      <c r="BP67" s="363"/>
    </row>
    <row r="68" spans="1:68" ht="38.25">
      <c r="A68" s="327" t="s">
        <v>5275</v>
      </c>
      <c r="B68" s="57"/>
      <c r="C68" s="55" t="s">
        <v>408</v>
      </c>
      <c r="D68" s="205" t="s">
        <v>3176</v>
      </c>
      <c r="E68" s="205" t="s">
        <v>2009</v>
      </c>
      <c r="F68" s="9" t="s">
        <v>3175</v>
      </c>
      <c r="G68" s="741"/>
      <c r="H68" s="665"/>
      <c r="I68" s="759"/>
      <c r="J68" s="760"/>
      <c r="K68" s="741"/>
      <c r="L68" s="665"/>
      <c r="M68" s="759"/>
      <c r="N68" s="760"/>
      <c r="O68" s="741"/>
      <c r="P68" s="665"/>
      <c r="Q68" s="759"/>
      <c r="R68" s="760"/>
      <c r="S68" s="741"/>
      <c r="T68" s="665"/>
      <c r="U68" s="759"/>
      <c r="V68" s="760"/>
      <c r="W68" s="741"/>
      <c r="X68" s="665"/>
      <c r="Y68" s="759"/>
      <c r="Z68" s="760"/>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3"/>
      <c r="BC68" s="363"/>
      <c r="BD68" s="363"/>
      <c r="BE68" s="363"/>
      <c r="BF68" s="363"/>
      <c r="BG68" s="363"/>
      <c r="BH68" s="363"/>
      <c r="BI68" s="363"/>
      <c r="BJ68" s="363"/>
      <c r="BK68" s="363"/>
      <c r="BL68" s="363"/>
      <c r="BM68" s="363"/>
      <c r="BN68" s="363"/>
      <c r="BO68" s="363"/>
      <c r="BP68" s="363"/>
    </row>
    <row r="69" spans="1:68" ht="33.75">
      <c r="A69" s="327" t="s">
        <v>5276</v>
      </c>
      <c r="B69" s="57"/>
      <c r="C69" s="55" t="s">
        <v>408</v>
      </c>
      <c r="D69" s="205" t="s">
        <v>3178</v>
      </c>
      <c r="E69" s="205" t="s">
        <v>2009</v>
      </c>
      <c r="F69" s="9" t="s">
        <v>3177</v>
      </c>
      <c r="G69" s="741"/>
      <c r="H69" s="665"/>
      <c r="I69" s="759"/>
      <c r="J69" s="760"/>
      <c r="K69" s="741"/>
      <c r="L69" s="665"/>
      <c r="M69" s="759"/>
      <c r="N69" s="760"/>
      <c r="O69" s="741"/>
      <c r="P69" s="665"/>
      <c r="Q69" s="759"/>
      <c r="R69" s="760"/>
      <c r="S69" s="741"/>
      <c r="T69" s="665"/>
      <c r="U69" s="759"/>
      <c r="V69" s="760"/>
      <c r="W69" s="741"/>
      <c r="X69" s="665"/>
      <c r="Y69" s="759"/>
      <c r="Z69" s="760"/>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3"/>
      <c r="BC69" s="363"/>
      <c r="BD69" s="363"/>
      <c r="BE69" s="363"/>
      <c r="BF69" s="363"/>
      <c r="BG69" s="363"/>
      <c r="BH69" s="363"/>
      <c r="BI69" s="363"/>
      <c r="BJ69" s="363"/>
      <c r="BK69" s="363"/>
      <c r="BL69" s="363"/>
      <c r="BM69" s="363"/>
      <c r="BN69" s="363"/>
      <c r="BO69" s="363"/>
      <c r="BP69" s="363"/>
    </row>
    <row r="70" spans="1:68" ht="45">
      <c r="A70" s="327" t="s">
        <v>5277</v>
      </c>
      <c r="B70" s="53"/>
      <c r="C70" s="55" t="s">
        <v>76</v>
      </c>
      <c r="D70" s="205" t="s">
        <v>3178</v>
      </c>
      <c r="E70" s="320" t="s">
        <v>2010</v>
      </c>
      <c r="F70" s="99" t="s">
        <v>3179</v>
      </c>
      <c r="G70" s="761"/>
      <c r="H70" s="721"/>
      <c r="I70" s="762"/>
      <c r="J70" s="763"/>
      <c r="K70" s="761"/>
      <c r="L70" s="721"/>
      <c r="M70" s="762"/>
      <c r="N70" s="763"/>
      <c r="O70" s="761"/>
      <c r="P70" s="721"/>
      <c r="Q70" s="762"/>
      <c r="R70" s="763"/>
      <c r="S70" s="761"/>
      <c r="T70" s="721"/>
      <c r="U70" s="762"/>
      <c r="V70" s="763"/>
      <c r="W70" s="761"/>
      <c r="X70" s="721"/>
      <c r="Y70" s="762"/>
      <c r="Z70" s="763"/>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3"/>
      <c r="BC70" s="363"/>
      <c r="BD70" s="363"/>
      <c r="BE70" s="363"/>
      <c r="BF70" s="363"/>
      <c r="BG70" s="363"/>
      <c r="BH70" s="363"/>
      <c r="BI70" s="363"/>
      <c r="BJ70" s="363"/>
      <c r="BK70" s="363"/>
      <c r="BL70" s="363"/>
      <c r="BM70" s="363"/>
      <c r="BN70" s="363"/>
      <c r="BO70" s="363"/>
      <c r="BP70" s="363"/>
    </row>
    <row r="71" spans="1:68" ht="99" customHeight="1">
      <c r="A71" s="464" t="s">
        <v>5278</v>
      </c>
      <c r="B71" s="53" t="s">
        <v>3183</v>
      </c>
      <c r="C71" s="476" t="s">
        <v>3182</v>
      </c>
      <c r="D71" s="205" t="s">
        <v>3181</v>
      </c>
      <c r="E71" s="475" t="s">
        <v>2640</v>
      </c>
      <c r="F71" s="99" t="s">
        <v>3184</v>
      </c>
      <c r="G71" s="761"/>
      <c r="H71" s="721"/>
      <c r="I71" s="762"/>
      <c r="J71" s="763"/>
      <c r="K71" s="761"/>
      <c r="L71" s="721"/>
      <c r="M71" s="762"/>
      <c r="N71" s="763"/>
      <c r="O71" s="761"/>
      <c r="P71" s="721"/>
      <c r="Q71" s="762"/>
      <c r="R71" s="763"/>
      <c r="S71" s="761"/>
      <c r="T71" s="721"/>
      <c r="U71" s="762"/>
      <c r="V71" s="763"/>
      <c r="W71" s="761"/>
      <c r="X71" s="721"/>
      <c r="Y71" s="762"/>
      <c r="Z71" s="763"/>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3"/>
      <c r="BC71" s="363"/>
      <c r="BD71" s="363"/>
      <c r="BE71" s="363"/>
      <c r="BF71" s="363"/>
      <c r="BG71" s="363"/>
      <c r="BH71" s="363"/>
      <c r="BI71" s="363"/>
      <c r="BJ71" s="363"/>
      <c r="BK71" s="363"/>
      <c r="BL71" s="363"/>
      <c r="BM71" s="363"/>
      <c r="BN71" s="363"/>
      <c r="BO71" s="363"/>
      <c r="BP71" s="363"/>
    </row>
    <row r="72" spans="1:68" ht="20.25" customHeight="1">
      <c r="A72" s="327" t="s">
        <v>5279</v>
      </c>
      <c r="B72" s="63"/>
      <c r="C72" s="485"/>
      <c r="D72" s="486"/>
      <c r="E72" s="205"/>
      <c r="F72" s="1891" t="s">
        <v>3185</v>
      </c>
      <c r="G72" s="1892"/>
      <c r="H72" s="1892"/>
      <c r="I72" s="1892"/>
      <c r="J72" s="1892"/>
      <c r="K72" s="1892"/>
      <c r="L72" s="1892"/>
      <c r="M72" s="1892"/>
      <c r="N72" s="1892"/>
      <c r="O72" s="1892"/>
      <c r="P72" s="1892"/>
      <c r="Q72" s="1892"/>
      <c r="R72" s="1892"/>
      <c r="S72" s="1892"/>
      <c r="T72" s="1892"/>
      <c r="U72" s="1892"/>
      <c r="V72" s="1892"/>
      <c r="W72" s="1892"/>
      <c r="X72" s="1892"/>
      <c r="Y72" s="1892"/>
      <c r="Z72" s="1893"/>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3"/>
      <c r="BC72" s="363"/>
      <c r="BD72" s="363"/>
      <c r="BE72" s="363"/>
      <c r="BF72" s="363"/>
      <c r="BG72" s="363"/>
      <c r="BH72" s="363"/>
      <c r="BI72" s="363"/>
      <c r="BJ72" s="363"/>
      <c r="BK72" s="363"/>
      <c r="BL72" s="363"/>
      <c r="BM72" s="363"/>
      <c r="BN72" s="363"/>
      <c r="BO72" s="363"/>
      <c r="BP72" s="363"/>
    </row>
    <row r="73" spans="1:68" ht="184.5" customHeight="1">
      <c r="A73" s="324"/>
      <c r="B73" s="222" t="s">
        <v>5341</v>
      </c>
      <c r="C73" s="477"/>
      <c r="D73" s="321" t="s">
        <v>3187</v>
      </c>
      <c r="E73" s="233"/>
      <c r="F73" s="9" t="s">
        <v>3186</v>
      </c>
      <c r="G73" s="716" t="s">
        <v>892</v>
      </c>
      <c r="H73" s="716" t="s">
        <v>1905</v>
      </c>
      <c r="I73" s="764"/>
      <c r="J73" s="765"/>
      <c r="K73" s="665"/>
      <c r="L73" s="665"/>
      <c r="M73" s="764"/>
      <c r="N73" s="765"/>
      <c r="O73" s="665"/>
      <c r="P73" s="665"/>
      <c r="Q73" s="764"/>
      <c r="R73" s="765"/>
      <c r="S73" s="665"/>
      <c r="T73" s="665"/>
      <c r="U73" s="764"/>
      <c r="V73" s="765"/>
      <c r="W73" s="665"/>
      <c r="X73" s="665"/>
      <c r="Y73" s="764"/>
      <c r="Z73" s="765"/>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3"/>
      <c r="BC73" s="363"/>
      <c r="BD73" s="363"/>
      <c r="BE73" s="363"/>
      <c r="BF73" s="363"/>
      <c r="BG73" s="363"/>
      <c r="BH73" s="363"/>
      <c r="BI73" s="363"/>
      <c r="BJ73" s="363"/>
      <c r="BK73" s="363"/>
      <c r="BL73" s="363"/>
      <c r="BM73" s="363"/>
      <c r="BN73" s="363"/>
      <c r="BO73" s="363"/>
      <c r="BP73" s="363"/>
    </row>
    <row r="74" spans="1:68" ht="124.5" customHeight="1">
      <c r="A74" s="324" t="s">
        <v>5280</v>
      </c>
      <c r="B74" s="364" t="s">
        <v>4752</v>
      </c>
      <c r="C74" s="605"/>
      <c r="D74" s="205" t="s">
        <v>3187</v>
      </c>
      <c r="E74" s="606"/>
      <c r="F74" s="104" t="s">
        <v>4753</v>
      </c>
      <c r="G74" s="665"/>
      <c r="H74" s="665"/>
      <c r="I74" s="766"/>
      <c r="J74" s="835"/>
      <c r="K74" s="665"/>
      <c r="L74" s="665"/>
      <c r="M74" s="766"/>
      <c r="N74" s="835"/>
      <c r="O74" s="665"/>
      <c r="P74" s="665"/>
      <c r="Q74" s="766"/>
      <c r="R74" s="835"/>
      <c r="S74" s="665"/>
      <c r="T74" s="665"/>
      <c r="U74" s="766"/>
      <c r="V74" s="835"/>
      <c r="W74" s="768"/>
      <c r="X74" s="768"/>
      <c r="Y74" s="766"/>
      <c r="Z74" s="836"/>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3"/>
      <c r="BC74" s="363"/>
      <c r="BD74" s="363"/>
      <c r="BE74" s="363"/>
      <c r="BF74" s="363"/>
      <c r="BG74" s="363"/>
      <c r="BH74" s="363"/>
      <c r="BI74" s="363"/>
      <c r="BJ74" s="363"/>
      <c r="BK74" s="363"/>
      <c r="BL74" s="363"/>
      <c r="BM74" s="363"/>
      <c r="BN74" s="363"/>
      <c r="BO74" s="363"/>
      <c r="BP74" s="363"/>
    </row>
    <row r="75" spans="1:68">
      <c r="A75" s="327"/>
      <c r="B75" s="57"/>
      <c r="C75" s="101"/>
      <c r="D75" s="312"/>
      <c r="E75" s="313"/>
      <c r="F75" s="262" t="s">
        <v>680</v>
      </c>
      <c r="G75" s="302"/>
      <c r="H75" s="302"/>
      <c r="I75" s="302"/>
      <c r="J75" s="507"/>
      <c r="K75" s="302"/>
      <c r="L75" s="302"/>
      <c r="M75" s="302"/>
      <c r="N75" s="507"/>
      <c r="O75" s="302"/>
      <c r="P75" s="302"/>
      <c r="Q75" s="302"/>
      <c r="R75" s="507"/>
      <c r="S75" s="302"/>
      <c r="T75" s="302"/>
      <c r="U75" s="302"/>
      <c r="V75" s="507"/>
      <c r="W75" s="302"/>
      <c r="X75" s="302"/>
      <c r="Y75" s="302"/>
      <c r="Z75" s="303"/>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3"/>
      <c r="BC75" s="363"/>
      <c r="BD75" s="363"/>
      <c r="BE75" s="363"/>
      <c r="BF75" s="363"/>
      <c r="BG75" s="363"/>
      <c r="BH75" s="363"/>
      <c r="BI75" s="363"/>
      <c r="BJ75" s="363"/>
      <c r="BK75" s="363"/>
      <c r="BL75" s="363"/>
      <c r="BM75" s="363"/>
      <c r="BN75" s="363"/>
      <c r="BO75" s="363"/>
      <c r="BP75" s="363"/>
    </row>
    <row r="76" spans="1:68" ht="63.75">
      <c r="A76" s="327" t="s">
        <v>5281</v>
      </c>
      <c r="B76" s="55" t="s">
        <v>526</v>
      </c>
      <c r="C76" s="55"/>
      <c r="D76" s="205"/>
      <c r="E76" s="205"/>
      <c r="F76" s="611" t="s">
        <v>5775</v>
      </c>
      <c r="G76" s="665" t="s">
        <v>892</v>
      </c>
      <c r="H76" s="665" t="s">
        <v>1905</v>
      </c>
      <c r="I76" s="723" t="s">
        <v>892</v>
      </c>
      <c r="J76" s="837" t="s">
        <v>1905</v>
      </c>
      <c r="K76" s="665"/>
      <c r="L76" s="665"/>
      <c r="M76" s="723"/>
      <c r="N76" s="724"/>
      <c r="O76" s="665"/>
      <c r="P76" s="665"/>
      <c r="Q76" s="723"/>
      <c r="R76" s="724"/>
      <c r="S76" s="665"/>
      <c r="T76" s="665"/>
      <c r="U76" s="723"/>
      <c r="V76" s="724"/>
      <c r="W76" s="665"/>
      <c r="X76" s="665"/>
      <c r="Y76" s="723"/>
      <c r="Z76" s="724"/>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3"/>
      <c r="BC76" s="363"/>
      <c r="BD76" s="363"/>
      <c r="BE76" s="363"/>
      <c r="BF76" s="363"/>
      <c r="BG76" s="363"/>
      <c r="BH76" s="363"/>
      <c r="BI76" s="363"/>
      <c r="BJ76" s="363"/>
      <c r="BK76" s="363"/>
      <c r="BL76" s="363"/>
      <c r="BM76" s="363"/>
      <c r="BN76" s="363"/>
      <c r="BO76" s="363"/>
      <c r="BP76" s="363"/>
    </row>
    <row r="77" spans="1:68" ht="18" customHeight="1">
      <c r="A77" s="238" t="s">
        <v>5282</v>
      </c>
      <c r="C77" s="61"/>
      <c r="D77" s="312"/>
      <c r="E77" s="313"/>
      <c r="F77" s="1894" t="s">
        <v>1329</v>
      </c>
      <c r="G77" s="1892"/>
      <c r="H77" s="1892"/>
      <c r="I77" s="1895"/>
      <c r="J77" s="1895"/>
      <c r="K77" s="1895"/>
      <c r="L77" s="1895"/>
      <c r="M77" s="1895"/>
      <c r="N77" s="1895"/>
      <c r="O77" s="1895"/>
      <c r="P77" s="1895"/>
      <c r="Q77" s="1895"/>
      <c r="R77" s="1895"/>
      <c r="S77" s="1895"/>
      <c r="T77" s="1895"/>
      <c r="U77" s="1895"/>
      <c r="V77" s="1895"/>
      <c r="W77" s="1895"/>
      <c r="X77" s="1895"/>
      <c r="Y77" s="1895"/>
      <c r="Z77" s="1896"/>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3"/>
      <c r="BC77" s="363"/>
      <c r="BD77" s="363"/>
      <c r="BE77" s="363"/>
      <c r="BF77" s="363"/>
      <c r="BG77" s="363"/>
      <c r="BH77" s="363"/>
      <c r="BI77" s="363"/>
      <c r="BJ77" s="363"/>
      <c r="BK77" s="363"/>
      <c r="BL77" s="363"/>
      <c r="BM77" s="363"/>
      <c r="BN77" s="363"/>
      <c r="BO77" s="363"/>
      <c r="BP77" s="363"/>
    </row>
    <row r="78" spans="1:68" s="275" customFormat="1" ht="45">
      <c r="A78" s="238" t="s">
        <v>5283</v>
      </c>
      <c r="B78" s="295"/>
      <c r="C78" s="61"/>
      <c r="D78" s="478" t="s">
        <v>3196</v>
      </c>
      <c r="E78" s="313"/>
      <c r="F78" s="232" t="s">
        <v>4750</v>
      </c>
      <c r="G78" s="769"/>
      <c r="H78" s="769"/>
      <c r="I78" s="733"/>
      <c r="J78" s="733"/>
      <c r="K78" s="769"/>
      <c r="L78" s="769"/>
      <c r="M78" s="733"/>
      <c r="N78" s="733"/>
      <c r="O78" s="769"/>
      <c r="P78" s="769"/>
      <c r="Q78" s="733"/>
      <c r="R78" s="733"/>
      <c r="S78" s="769"/>
      <c r="T78" s="769"/>
      <c r="U78" s="733"/>
      <c r="V78" s="733"/>
      <c r="W78" s="769"/>
      <c r="X78" s="769"/>
      <c r="Y78" s="723"/>
      <c r="Z78" s="723"/>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3"/>
      <c r="BC78" s="363"/>
      <c r="BD78" s="363"/>
      <c r="BE78" s="363"/>
      <c r="BF78" s="363"/>
      <c r="BG78" s="363"/>
      <c r="BH78" s="363"/>
      <c r="BI78" s="363"/>
      <c r="BJ78" s="363"/>
      <c r="BK78" s="363"/>
      <c r="BL78" s="363"/>
      <c r="BM78" s="363"/>
      <c r="BN78" s="363"/>
      <c r="BO78" s="363"/>
      <c r="BP78" s="363"/>
    </row>
    <row r="79" spans="1:68" s="275" customFormat="1" ht="56.25" customHeight="1">
      <c r="A79" s="238" t="s">
        <v>5284</v>
      </c>
      <c r="B79" s="295"/>
      <c r="C79" s="61"/>
      <c r="D79" s="478" t="s">
        <v>3197</v>
      </c>
      <c r="E79" s="313"/>
      <c r="F79" s="223" t="s">
        <v>4751</v>
      </c>
      <c r="G79" s="770"/>
      <c r="H79" s="770" t="s">
        <v>5770</v>
      </c>
      <c r="I79" s="733"/>
      <c r="J79" s="733"/>
      <c r="K79" s="770"/>
      <c r="L79" s="770" t="s">
        <v>5208</v>
      </c>
      <c r="M79" s="733"/>
      <c r="N79" s="733"/>
      <c r="O79" s="770"/>
      <c r="P79" s="770" t="s">
        <v>5208</v>
      </c>
      <c r="Q79" s="733"/>
      <c r="R79" s="733"/>
      <c r="S79" s="770"/>
      <c r="T79" s="770" t="s">
        <v>5208</v>
      </c>
      <c r="U79" s="733"/>
      <c r="V79" s="733"/>
      <c r="W79" s="770"/>
      <c r="X79" s="770" t="s">
        <v>5208</v>
      </c>
      <c r="Y79" s="723"/>
      <c r="Z79" s="723"/>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3"/>
      <c r="BC79" s="363"/>
      <c r="BD79" s="363"/>
      <c r="BE79" s="363"/>
      <c r="BF79" s="363"/>
      <c r="BG79" s="363"/>
      <c r="BH79" s="363"/>
      <c r="BI79" s="363"/>
      <c r="BJ79" s="363"/>
      <c r="BK79" s="363"/>
      <c r="BL79" s="363"/>
      <c r="BM79" s="363"/>
      <c r="BN79" s="363"/>
      <c r="BO79" s="363"/>
      <c r="BP79" s="363"/>
    </row>
    <row r="80" spans="1:68" ht="24" customHeight="1">
      <c r="A80" s="238" t="s">
        <v>5285</v>
      </c>
      <c r="B80" s="56"/>
      <c r="C80" s="61"/>
      <c r="D80" s="205"/>
      <c r="E80" s="205"/>
      <c r="F80" s="1894" t="s">
        <v>3380</v>
      </c>
      <c r="G80" s="1895"/>
      <c r="H80" s="1895"/>
      <c r="I80" s="1895"/>
      <c r="J80" s="1895"/>
      <c r="K80" s="1895"/>
      <c r="L80" s="1895"/>
      <c r="M80" s="1895"/>
      <c r="N80" s="1895"/>
      <c r="O80" s="1895"/>
      <c r="P80" s="1895"/>
      <c r="Q80" s="1895"/>
      <c r="R80" s="1895"/>
      <c r="S80" s="1895"/>
      <c r="T80" s="1895"/>
      <c r="U80" s="1895"/>
      <c r="V80" s="1895"/>
      <c r="W80" s="1895"/>
      <c r="X80" s="1895"/>
      <c r="Y80" s="1895"/>
      <c r="Z80" s="1896"/>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3"/>
      <c r="BC80" s="363"/>
      <c r="BD80" s="363"/>
      <c r="BE80" s="363"/>
      <c r="BF80" s="363"/>
      <c r="BG80" s="363"/>
      <c r="BH80" s="363"/>
      <c r="BI80" s="363"/>
      <c r="BJ80" s="363"/>
      <c r="BK80" s="363"/>
      <c r="BL80" s="363"/>
      <c r="BM80" s="363"/>
      <c r="BN80" s="363"/>
      <c r="BO80" s="363"/>
      <c r="BP80" s="363"/>
    </row>
    <row r="81" spans="1:68" ht="22.5" customHeight="1">
      <c r="A81" s="327"/>
      <c r="B81" s="61"/>
      <c r="C81" s="61"/>
      <c r="D81" s="205"/>
      <c r="E81" s="205"/>
      <c r="F81" s="1894" t="s">
        <v>2402</v>
      </c>
      <c r="G81" s="1895"/>
      <c r="H81" s="1895"/>
      <c r="I81" s="1895"/>
      <c r="J81" s="1895"/>
      <c r="K81" s="1926"/>
      <c r="L81" s="1926"/>
      <c r="M81" s="1926"/>
      <c r="N81" s="1926"/>
      <c r="O81" s="1926"/>
      <c r="P81" s="1926"/>
      <c r="Q81" s="1926"/>
      <c r="R81" s="1926"/>
      <c r="S81" s="1926"/>
      <c r="T81" s="1926"/>
      <c r="U81" s="1926"/>
      <c r="V81" s="1926"/>
      <c r="W81" s="1926"/>
      <c r="X81" s="1926"/>
      <c r="Y81" s="1926"/>
      <c r="Z81" s="1927"/>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3"/>
      <c r="BC81" s="363"/>
      <c r="BD81" s="363"/>
      <c r="BE81" s="363"/>
      <c r="BF81" s="363"/>
      <c r="BG81" s="363"/>
      <c r="BH81" s="363"/>
      <c r="BI81" s="363"/>
      <c r="BJ81" s="363"/>
      <c r="BK81" s="363"/>
      <c r="BL81" s="363"/>
      <c r="BM81" s="363"/>
      <c r="BN81" s="363"/>
      <c r="BO81" s="363"/>
      <c r="BP81" s="363"/>
    </row>
    <row r="82" spans="1:68" ht="67.5">
      <c r="A82" s="327" t="s">
        <v>5286</v>
      </c>
      <c r="B82" s="61"/>
      <c r="C82" s="203" t="s">
        <v>2109</v>
      </c>
      <c r="D82" s="205"/>
      <c r="E82" s="205" t="s">
        <v>2011</v>
      </c>
      <c r="F82" s="232" t="s">
        <v>2275</v>
      </c>
      <c r="G82" s="739"/>
      <c r="H82" s="739"/>
      <c r="I82" s="723"/>
      <c r="J82" s="723"/>
      <c r="K82" s="739"/>
      <c r="L82" s="739"/>
      <c r="M82" s="723"/>
      <c r="N82" s="723"/>
      <c r="O82" s="739"/>
      <c r="P82" s="739"/>
      <c r="Q82" s="723"/>
      <c r="R82" s="723"/>
      <c r="S82" s="739"/>
      <c r="T82" s="739"/>
      <c r="U82" s="723"/>
      <c r="V82" s="723"/>
      <c r="W82" s="739"/>
      <c r="X82" s="739"/>
      <c r="Y82" s="723"/>
      <c r="Z82" s="723"/>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3"/>
      <c r="BC82" s="363"/>
      <c r="BD82" s="363"/>
      <c r="BE82" s="363"/>
      <c r="BF82" s="363"/>
      <c r="BG82" s="363"/>
      <c r="BH82" s="363"/>
      <c r="BI82" s="363"/>
      <c r="BJ82" s="363"/>
      <c r="BK82" s="363"/>
      <c r="BL82" s="363"/>
      <c r="BM82" s="363"/>
      <c r="BN82" s="363"/>
      <c r="BO82" s="363"/>
      <c r="BP82" s="363"/>
    </row>
    <row r="83" spans="1:68" ht="63.75">
      <c r="A83" s="327" t="s">
        <v>5287</v>
      </c>
      <c r="B83" s="61"/>
      <c r="C83" s="61" t="s">
        <v>498</v>
      </c>
      <c r="D83" s="205"/>
      <c r="E83" s="205" t="s">
        <v>2011</v>
      </c>
      <c r="F83" s="232" t="s">
        <v>2276</v>
      </c>
      <c r="G83" s="739"/>
      <c r="H83" s="739"/>
      <c r="I83" s="723"/>
      <c r="J83" s="723"/>
      <c r="K83" s="739"/>
      <c r="L83" s="739"/>
      <c r="M83" s="723"/>
      <c r="N83" s="723"/>
      <c r="O83" s="739"/>
      <c r="P83" s="739"/>
      <c r="Q83" s="723"/>
      <c r="R83" s="723"/>
      <c r="S83" s="739"/>
      <c r="T83" s="739"/>
      <c r="U83" s="723"/>
      <c r="V83" s="723"/>
      <c r="W83" s="739"/>
      <c r="X83" s="739"/>
      <c r="Y83" s="723"/>
      <c r="Z83" s="723"/>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3"/>
      <c r="BC83" s="363"/>
      <c r="BD83" s="363"/>
      <c r="BE83" s="363"/>
      <c r="BF83" s="363"/>
      <c r="BG83" s="363"/>
      <c r="BH83" s="363"/>
      <c r="BI83" s="363"/>
      <c r="BJ83" s="363"/>
      <c r="BK83" s="363"/>
      <c r="BL83" s="363"/>
      <c r="BM83" s="363"/>
      <c r="BN83" s="363"/>
      <c r="BO83" s="363"/>
      <c r="BP83" s="363"/>
    </row>
    <row r="84" spans="1:68" ht="51">
      <c r="A84" s="327" t="s">
        <v>5288</v>
      </c>
      <c r="B84" s="62"/>
      <c r="C84" s="204" t="s">
        <v>130</v>
      </c>
      <c r="D84" s="312"/>
      <c r="E84" s="312" t="s">
        <v>2012</v>
      </c>
      <c r="F84" s="102" t="s">
        <v>2154</v>
      </c>
      <c r="G84" s="739"/>
      <c r="H84" s="739"/>
      <c r="I84" s="723"/>
      <c r="J84" s="723"/>
      <c r="K84" s="739"/>
      <c r="L84" s="739"/>
      <c r="M84" s="723"/>
      <c r="N84" s="723"/>
      <c r="O84" s="739"/>
      <c r="P84" s="739"/>
      <c r="Q84" s="723"/>
      <c r="R84" s="723"/>
      <c r="S84" s="739"/>
      <c r="T84" s="739"/>
      <c r="U84" s="723"/>
      <c r="V84" s="723"/>
      <c r="W84" s="739"/>
      <c r="X84" s="739"/>
      <c r="Y84" s="723"/>
      <c r="Z84" s="723"/>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3"/>
      <c r="BC84" s="363"/>
      <c r="BD84" s="363"/>
      <c r="BE84" s="363"/>
      <c r="BF84" s="363"/>
      <c r="BG84" s="363"/>
      <c r="BH84" s="363"/>
      <c r="BI84" s="363"/>
      <c r="BJ84" s="363"/>
      <c r="BK84" s="363"/>
      <c r="BL84" s="363"/>
      <c r="BM84" s="363"/>
      <c r="BN84" s="363"/>
      <c r="BO84" s="363"/>
      <c r="BP84" s="363"/>
    </row>
    <row r="85" spans="1:68" ht="63.75">
      <c r="A85" s="327" t="s">
        <v>5289</v>
      </c>
      <c r="B85" s="479" t="s">
        <v>1293</v>
      </c>
      <c r="D85" s="205" t="s">
        <v>3479</v>
      </c>
      <c r="E85" s="199"/>
      <c r="F85" s="99" t="s">
        <v>3480</v>
      </c>
      <c r="G85" s="721"/>
      <c r="H85" s="721"/>
      <c r="I85" s="771"/>
      <c r="J85" s="771"/>
      <c r="K85" s="721"/>
      <c r="L85" s="721"/>
      <c r="M85" s="771"/>
      <c r="N85" s="771"/>
      <c r="O85" s="721"/>
      <c r="P85" s="721"/>
      <c r="Q85" s="771"/>
      <c r="R85" s="771"/>
      <c r="S85" s="721"/>
      <c r="T85" s="721"/>
      <c r="U85" s="771"/>
      <c r="V85" s="771"/>
      <c r="W85" s="721"/>
      <c r="X85" s="721"/>
      <c r="Y85" s="771"/>
      <c r="Z85" s="771"/>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3"/>
      <c r="BC85" s="363"/>
      <c r="BD85" s="363"/>
      <c r="BE85" s="363"/>
      <c r="BF85" s="363"/>
      <c r="BG85" s="363"/>
      <c r="BH85" s="363"/>
      <c r="BI85" s="363"/>
      <c r="BJ85" s="363"/>
      <c r="BK85" s="363"/>
      <c r="BL85" s="363"/>
      <c r="BM85" s="363"/>
      <c r="BN85" s="363"/>
      <c r="BO85" s="363"/>
      <c r="BP85" s="363"/>
    </row>
    <row r="86" spans="1:68" ht="42.75" customHeight="1">
      <c r="A86" s="327"/>
      <c r="B86" s="479"/>
      <c r="C86" s="56"/>
      <c r="D86" s="479"/>
      <c r="E86" s="199"/>
      <c r="F86" s="1894" t="s">
        <v>3212</v>
      </c>
      <c r="G86" s="1895"/>
      <c r="H86" s="1895"/>
      <c r="I86" s="1895"/>
      <c r="J86" s="1895"/>
      <c r="K86" s="1895"/>
      <c r="L86" s="1895"/>
      <c r="M86" s="1926"/>
      <c r="N86" s="1926"/>
      <c r="O86" s="1926"/>
      <c r="P86" s="1926"/>
      <c r="Q86" s="1926"/>
      <c r="R86" s="1926"/>
      <c r="S86" s="1926"/>
      <c r="T86" s="1926"/>
      <c r="U86" s="1926"/>
      <c r="V86" s="1926"/>
      <c r="W86" s="1926"/>
      <c r="X86" s="1926"/>
      <c r="Y86" s="1926"/>
      <c r="Z86" s="1927"/>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3"/>
      <c r="BC86" s="363"/>
      <c r="BD86" s="363"/>
      <c r="BE86" s="363"/>
      <c r="BF86" s="363"/>
      <c r="BG86" s="363"/>
      <c r="BH86" s="363"/>
      <c r="BI86" s="363"/>
      <c r="BJ86" s="363"/>
      <c r="BK86" s="363"/>
      <c r="BL86" s="363"/>
      <c r="BM86" s="363"/>
      <c r="BN86" s="363"/>
      <c r="BO86" s="363"/>
      <c r="BP86" s="363"/>
    </row>
    <row r="87" spans="1:68" ht="51">
      <c r="A87" s="327" t="s">
        <v>5290</v>
      </c>
      <c r="B87" s="199"/>
      <c r="C87" s="56"/>
      <c r="D87" s="199" t="s">
        <v>3205</v>
      </c>
      <c r="E87" s="199"/>
      <c r="F87" s="9" t="s">
        <v>3204</v>
      </c>
      <c r="G87" s="665" t="s">
        <v>892</v>
      </c>
      <c r="H87" s="665" t="s">
        <v>1905</v>
      </c>
      <c r="I87" s="733"/>
      <c r="J87" s="733"/>
      <c r="K87" s="665"/>
      <c r="L87" s="665" t="s">
        <v>3210</v>
      </c>
      <c r="M87" s="733"/>
      <c r="N87" s="733"/>
      <c r="O87" s="665"/>
      <c r="P87" s="665"/>
      <c r="Q87" s="733"/>
      <c r="R87" s="733"/>
      <c r="S87" s="665"/>
      <c r="T87" s="665"/>
      <c r="U87" s="733"/>
      <c r="V87" s="733"/>
      <c r="W87" s="665"/>
      <c r="X87" s="665"/>
      <c r="Y87" s="733"/>
      <c r="Z87" s="733"/>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3"/>
      <c r="BC87" s="363"/>
      <c r="BD87" s="363"/>
      <c r="BE87" s="363"/>
      <c r="BF87" s="363"/>
      <c r="BG87" s="363"/>
      <c r="BH87" s="363"/>
      <c r="BI87" s="363"/>
      <c r="BJ87" s="363"/>
      <c r="BK87" s="363"/>
      <c r="BL87" s="363"/>
      <c r="BM87" s="363"/>
      <c r="BN87" s="363"/>
      <c r="BO87" s="363"/>
      <c r="BP87" s="363"/>
    </row>
    <row r="88" spans="1:68" ht="51">
      <c r="A88" s="327" t="s">
        <v>5291</v>
      </c>
      <c r="B88" s="199"/>
      <c r="C88" s="56"/>
      <c r="D88" s="199" t="s">
        <v>3207</v>
      </c>
      <c r="E88" s="199"/>
      <c r="F88" s="9" t="s">
        <v>3206</v>
      </c>
      <c r="G88" s="665" t="s">
        <v>892</v>
      </c>
      <c r="H88" s="665" t="s">
        <v>1905</v>
      </c>
      <c r="I88" s="733"/>
      <c r="J88" s="733"/>
      <c r="K88" s="665"/>
      <c r="L88" s="665" t="s">
        <v>3210</v>
      </c>
      <c r="M88" s="733"/>
      <c r="N88" s="733"/>
      <c r="O88" s="665"/>
      <c r="P88" s="665"/>
      <c r="Q88" s="733"/>
      <c r="R88" s="733"/>
      <c r="S88" s="665"/>
      <c r="T88" s="665"/>
      <c r="U88" s="733"/>
      <c r="V88" s="733"/>
      <c r="W88" s="665"/>
      <c r="X88" s="665"/>
      <c r="Y88" s="733"/>
      <c r="Z88" s="733"/>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3"/>
      <c r="BC88" s="363"/>
      <c r="BD88" s="363"/>
      <c r="BE88" s="363"/>
      <c r="BF88" s="363"/>
      <c r="BG88" s="363"/>
      <c r="BH88" s="363"/>
      <c r="BI88" s="363"/>
      <c r="BJ88" s="363"/>
      <c r="BK88" s="363"/>
      <c r="BL88" s="363"/>
      <c r="BM88" s="363"/>
      <c r="BN88" s="363"/>
      <c r="BO88" s="363"/>
      <c r="BP88" s="363"/>
    </row>
    <row r="89" spans="1:68" ht="76.5">
      <c r="A89" s="327" t="s">
        <v>5292</v>
      </c>
      <c r="B89" s="199"/>
      <c r="C89" s="56"/>
      <c r="D89" s="199" t="s">
        <v>3208</v>
      </c>
      <c r="E89" s="199"/>
      <c r="F89" s="9" t="s">
        <v>3209</v>
      </c>
      <c r="G89" s="665" t="s">
        <v>892</v>
      </c>
      <c r="H89" s="665" t="s">
        <v>1905</v>
      </c>
      <c r="I89" s="733"/>
      <c r="J89" s="733"/>
      <c r="K89" s="665"/>
      <c r="L89" s="665" t="s">
        <v>3210</v>
      </c>
      <c r="M89" s="733"/>
      <c r="N89" s="733"/>
      <c r="O89" s="665"/>
      <c r="P89" s="665"/>
      <c r="Q89" s="733"/>
      <c r="R89" s="733"/>
      <c r="S89" s="665"/>
      <c r="T89" s="665"/>
      <c r="U89" s="733"/>
      <c r="V89" s="772"/>
      <c r="W89" s="665"/>
      <c r="X89" s="665"/>
      <c r="Y89" s="733"/>
      <c r="Z89" s="733"/>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3"/>
      <c r="BC89" s="363"/>
      <c r="BD89" s="363"/>
      <c r="BE89" s="363"/>
      <c r="BF89" s="363"/>
      <c r="BG89" s="363"/>
      <c r="BH89" s="363"/>
      <c r="BI89" s="363"/>
      <c r="BJ89" s="363"/>
      <c r="BK89" s="363"/>
      <c r="BL89" s="363"/>
      <c r="BM89" s="363"/>
      <c r="BN89" s="363"/>
      <c r="BO89" s="363"/>
      <c r="BP89" s="363"/>
    </row>
    <row r="90" spans="1:68" ht="51">
      <c r="A90" s="327" t="s">
        <v>5293</v>
      </c>
      <c r="B90" s="199"/>
      <c r="C90" s="56"/>
      <c r="D90" s="199" t="s">
        <v>3203</v>
      </c>
      <c r="E90" s="199"/>
      <c r="F90" s="9" t="s">
        <v>3211</v>
      </c>
      <c r="G90" s="665" t="s">
        <v>892</v>
      </c>
      <c r="H90" s="665" t="s">
        <v>1905</v>
      </c>
      <c r="I90" s="733"/>
      <c r="J90" s="733"/>
      <c r="K90" s="665"/>
      <c r="L90" s="665" t="s">
        <v>3210</v>
      </c>
      <c r="M90" s="733"/>
      <c r="N90" s="733"/>
      <c r="O90" s="665"/>
      <c r="P90" s="665"/>
      <c r="Q90" s="733"/>
      <c r="R90" s="733"/>
      <c r="S90" s="665"/>
      <c r="T90" s="665"/>
      <c r="U90" s="733"/>
      <c r="V90" s="733"/>
      <c r="W90" s="665"/>
      <c r="X90" s="665"/>
      <c r="Y90" s="733"/>
      <c r="Z90" s="733"/>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3"/>
      <c r="BC90" s="363"/>
      <c r="BD90" s="363"/>
      <c r="BE90" s="363"/>
      <c r="BF90" s="363"/>
      <c r="BG90" s="363"/>
      <c r="BH90" s="363"/>
      <c r="BI90" s="363"/>
      <c r="BJ90" s="363"/>
      <c r="BK90" s="363"/>
      <c r="BL90" s="363"/>
      <c r="BM90" s="363"/>
      <c r="BN90" s="363"/>
      <c r="BO90" s="363"/>
      <c r="BP90" s="363"/>
    </row>
    <row r="91" spans="1:68" ht="46.5" customHeight="1">
      <c r="A91" s="327"/>
      <c r="B91" s="199"/>
      <c r="C91" s="56"/>
      <c r="D91" s="199"/>
      <c r="E91" s="199"/>
      <c r="F91" s="1894" t="s">
        <v>3213</v>
      </c>
      <c r="G91" s="1895"/>
      <c r="H91" s="1895"/>
      <c r="I91" s="1895"/>
      <c r="J91" s="1895"/>
      <c r="K91" s="1895"/>
      <c r="L91" s="1895"/>
      <c r="M91" s="1926"/>
      <c r="N91" s="1926"/>
      <c r="O91" s="1926"/>
      <c r="P91" s="1926"/>
      <c r="Q91" s="1926"/>
      <c r="R91" s="1926"/>
      <c r="S91" s="1926"/>
      <c r="T91" s="1926"/>
      <c r="U91" s="1926"/>
      <c r="V91" s="1926"/>
      <c r="W91" s="1926"/>
      <c r="X91" s="1926"/>
      <c r="Y91" s="1926"/>
      <c r="Z91" s="1927"/>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3"/>
      <c r="BC91" s="363"/>
      <c r="BD91" s="363"/>
      <c r="BE91" s="363"/>
      <c r="BF91" s="363"/>
      <c r="BG91" s="363"/>
      <c r="BH91" s="363"/>
      <c r="BI91" s="363"/>
      <c r="BJ91" s="363"/>
      <c r="BK91" s="363"/>
      <c r="BL91" s="363"/>
      <c r="BM91" s="363"/>
      <c r="BN91" s="363"/>
      <c r="BO91" s="363"/>
      <c r="BP91" s="363"/>
    </row>
    <row r="92" spans="1:68" ht="39" customHeight="1">
      <c r="A92" s="238" t="s">
        <v>5294</v>
      </c>
      <c r="B92" s="199"/>
      <c r="C92" s="56"/>
      <c r="D92" s="199" t="s">
        <v>3214</v>
      </c>
      <c r="E92" s="199"/>
      <c r="F92" s="223" t="s">
        <v>3217</v>
      </c>
      <c r="G92" s="665" t="s">
        <v>892</v>
      </c>
      <c r="H92" s="665" t="s">
        <v>1905</v>
      </c>
      <c r="I92" s="733"/>
      <c r="J92" s="733"/>
      <c r="K92" s="665"/>
      <c r="L92" s="665"/>
      <c r="M92" s="733"/>
      <c r="N92" s="733"/>
      <c r="O92" s="665"/>
      <c r="P92" s="665"/>
      <c r="Q92" s="733"/>
      <c r="R92" s="733"/>
      <c r="S92" s="665"/>
      <c r="T92" s="665"/>
      <c r="U92" s="733"/>
      <c r="V92" s="733"/>
      <c r="W92" s="665"/>
      <c r="X92" s="665"/>
      <c r="Y92" s="733"/>
      <c r="Z92" s="733"/>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2"/>
      <c r="BB92" s="363"/>
      <c r="BC92" s="363"/>
      <c r="BD92" s="363"/>
      <c r="BE92" s="363"/>
      <c r="BF92" s="363"/>
      <c r="BG92" s="363"/>
      <c r="BH92" s="363"/>
      <c r="BI92" s="363"/>
      <c r="BJ92" s="363"/>
      <c r="BK92" s="363"/>
      <c r="BL92" s="363"/>
      <c r="BM92" s="363"/>
      <c r="BN92" s="363"/>
      <c r="BO92" s="363"/>
      <c r="BP92" s="363"/>
    </row>
    <row r="93" spans="1:68" ht="39" customHeight="1">
      <c r="A93" s="326" t="s">
        <v>5295</v>
      </c>
      <c r="B93" s="199"/>
      <c r="C93" s="56"/>
      <c r="D93" s="199" t="s">
        <v>3215</v>
      </c>
      <c r="E93" s="199"/>
      <c r="F93" s="480" t="s">
        <v>3218</v>
      </c>
      <c r="G93" s="665" t="s">
        <v>892</v>
      </c>
      <c r="H93" s="665" t="s">
        <v>1905</v>
      </c>
      <c r="I93" s="733"/>
      <c r="J93" s="733"/>
      <c r="K93" s="665"/>
      <c r="L93" s="665"/>
      <c r="M93" s="733"/>
      <c r="N93" s="733"/>
      <c r="O93" s="665"/>
      <c r="P93" s="665"/>
      <c r="Q93" s="733"/>
      <c r="R93" s="733"/>
      <c r="S93" s="665"/>
      <c r="T93" s="665"/>
      <c r="U93" s="733"/>
      <c r="V93" s="733"/>
      <c r="W93" s="665"/>
      <c r="X93" s="665"/>
      <c r="Y93" s="733"/>
      <c r="Z93" s="733"/>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3"/>
      <c r="BC93" s="363"/>
      <c r="BD93" s="363"/>
      <c r="BE93" s="363"/>
      <c r="BF93" s="363"/>
      <c r="BG93" s="363"/>
      <c r="BH93" s="363"/>
      <c r="BI93" s="363"/>
      <c r="BJ93" s="363"/>
      <c r="BK93" s="363"/>
      <c r="BL93" s="363"/>
      <c r="BM93" s="363"/>
      <c r="BN93" s="363"/>
      <c r="BO93" s="363"/>
      <c r="BP93" s="363"/>
    </row>
    <row r="94" spans="1:68" ht="39" customHeight="1">
      <c r="A94" s="327" t="s">
        <v>5296</v>
      </c>
      <c r="B94" s="199"/>
      <c r="C94" s="56"/>
      <c r="D94" s="199" t="s">
        <v>3216</v>
      </c>
      <c r="E94" s="199"/>
      <c r="F94" s="9" t="s">
        <v>3219</v>
      </c>
      <c r="G94" s="665" t="s">
        <v>892</v>
      </c>
      <c r="H94" s="665" t="s">
        <v>1905</v>
      </c>
      <c r="I94" s="733"/>
      <c r="J94" s="733"/>
      <c r="K94" s="665"/>
      <c r="L94" s="665"/>
      <c r="M94" s="733"/>
      <c r="N94" s="733"/>
      <c r="O94" s="665"/>
      <c r="P94" s="665"/>
      <c r="Q94" s="733"/>
      <c r="R94" s="733"/>
      <c r="S94" s="665"/>
      <c r="T94" s="665"/>
      <c r="U94" s="733"/>
      <c r="V94" s="733"/>
      <c r="W94" s="665"/>
      <c r="X94" s="665"/>
      <c r="Y94" s="733"/>
      <c r="Z94" s="733"/>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3"/>
      <c r="BC94" s="363"/>
      <c r="BD94" s="363"/>
      <c r="BE94" s="363"/>
      <c r="BF94" s="363"/>
      <c r="BG94" s="363"/>
      <c r="BH94" s="363"/>
      <c r="BI94" s="363"/>
      <c r="BJ94" s="363"/>
      <c r="BK94" s="363"/>
      <c r="BL94" s="363"/>
      <c r="BM94" s="363"/>
      <c r="BN94" s="363"/>
      <c r="BO94" s="363"/>
      <c r="BP94" s="363"/>
    </row>
    <row r="95" spans="1:68">
      <c r="A95" s="238" t="s">
        <v>5297</v>
      </c>
      <c r="B95" s="57"/>
      <c r="C95" s="101"/>
      <c r="E95" s="312"/>
      <c r="F95" s="1894" t="s">
        <v>2246</v>
      </c>
      <c r="G95" s="1895"/>
      <c r="H95" s="1895"/>
      <c r="I95" s="1895"/>
      <c r="J95" s="1895"/>
      <c r="K95" s="1895"/>
      <c r="L95" s="1895"/>
      <c r="M95" s="1895"/>
      <c r="N95" s="1895"/>
      <c r="O95" s="1895"/>
      <c r="P95" s="1895"/>
      <c r="Q95" s="1895"/>
      <c r="R95" s="1895"/>
      <c r="S95" s="1895"/>
      <c r="T95" s="1895"/>
      <c r="U95" s="1895"/>
      <c r="V95" s="1895"/>
      <c r="W95" s="1895"/>
      <c r="X95" s="1895"/>
      <c r="Y95" s="1895"/>
      <c r="Z95" s="1896"/>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3"/>
      <c r="BC95" s="363"/>
      <c r="BD95" s="363"/>
      <c r="BE95" s="363"/>
      <c r="BF95" s="363"/>
      <c r="BG95" s="363"/>
      <c r="BH95" s="363"/>
      <c r="BI95" s="363"/>
      <c r="BJ95" s="363"/>
      <c r="BK95" s="363"/>
      <c r="BL95" s="363"/>
      <c r="BM95" s="363"/>
      <c r="BN95" s="363"/>
      <c r="BO95" s="363"/>
      <c r="BP95" s="363"/>
    </row>
    <row r="96" spans="1:68" ht="112.5">
      <c r="A96" s="327" t="s">
        <v>5298</v>
      </c>
      <c r="B96" s="57" t="s">
        <v>5885</v>
      </c>
      <c r="C96" s="202" t="s">
        <v>2221</v>
      </c>
      <c r="D96" s="239" t="s">
        <v>5843</v>
      </c>
      <c r="E96" s="199" t="s">
        <v>2013</v>
      </c>
      <c r="F96" s="100" t="s">
        <v>2277</v>
      </c>
      <c r="G96" s="752" t="s">
        <v>892</v>
      </c>
      <c r="H96" s="773" t="s">
        <v>1905</v>
      </c>
      <c r="I96" s="774" t="s">
        <v>892</v>
      </c>
      <c r="J96" s="775" t="s">
        <v>1905</v>
      </c>
      <c r="K96" s="752"/>
      <c r="L96" s="773"/>
      <c r="M96" s="774"/>
      <c r="N96" s="775"/>
      <c r="O96" s="752"/>
      <c r="P96" s="773"/>
      <c r="Q96" s="774"/>
      <c r="R96" s="775"/>
      <c r="S96" s="752"/>
      <c r="T96" s="773"/>
      <c r="U96" s="714"/>
      <c r="V96" s="715"/>
      <c r="W96" s="716"/>
      <c r="X96" s="773"/>
      <c r="Y96" s="714"/>
      <c r="Z96" s="715"/>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3"/>
      <c r="BC96" s="363"/>
      <c r="BD96" s="363"/>
      <c r="BE96" s="363"/>
      <c r="BF96" s="363"/>
      <c r="BG96" s="363"/>
      <c r="BH96" s="363"/>
      <c r="BI96" s="363"/>
      <c r="BJ96" s="363"/>
      <c r="BK96" s="363"/>
      <c r="BL96" s="363"/>
      <c r="BM96" s="363"/>
      <c r="BN96" s="363"/>
      <c r="BO96" s="363"/>
      <c r="BP96" s="363"/>
    </row>
    <row r="97" spans="1:70" ht="76.5">
      <c r="A97" s="327" t="s">
        <v>5299</v>
      </c>
      <c r="B97" s="57"/>
      <c r="C97" s="202"/>
      <c r="D97" s="239" t="s">
        <v>3315</v>
      </c>
      <c r="E97" s="199"/>
      <c r="F97" s="100" t="s">
        <v>3316</v>
      </c>
      <c r="G97" s="665" t="s">
        <v>892</v>
      </c>
      <c r="H97" s="735" t="s">
        <v>1905</v>
      </c>
      <c r="I97" s="733"/>
      <c r="J97" s="733"/>
      <c r="K97" s="665"/>
      <c r="L97" s="735"/>
      <c r="M97" s="723"/>
      <c r="N97" s="724"/>
      <c r="O97" s="665"/>
      <c r="P97" s="735"/>
      <c r="Q97" s="723"/>
      <c r="R97" s="724"/>
      <c r="S97" s="665"/>
      <c r="T97" s="735"/>
      <c r="U97" s="714"/>
      <c r="V97" s="715"/>
      <c r="W97" s="752"/>
      <c r="X97" s="773"/>
      <c r="Y97" s="714"/>
      <c r="Z97" s="715"/>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3"/>
      <c r="BC97" s="363"/>
      <c r="BD97" s="363"/>
      <c r="BE97" s="363"/>
      <c r="BF97" s="363"/>
      <c r="BG97" s="363"/>
      <c r="BH97" s="363"/>
      <c r="BI97" s="363"/>
      <c r="BJ97" s="363"/>
      <c r="BK97" s="363"/>
      <c r="BL97" s="363"/>
      <c r="BM97" s="363"/>
      <c r="BN97" s="363"/>
      <c r="BO97" s="363"/>
      <c r="BP97" s="363"/>
    </row>
    <row r="98" spans="1:70" ht="95.25" customHeight="1">
      <c r="A98" s="327" t="s">
        <v>5300</v>
      </c>
      <c r="B98" s="57"/>
      <c r="C98" s="202"/>
      <c r="D98" s="239" t="s">
        <v>3317</v>
      </c>
      <c r="E98" s="199"/>
      <c r="F98" s="100" t="s">
        <v>3318</v>
      </c>
      <c r="G98" s="665" t="s">
        <v>892</v>
      </c>
      <c r="H98" s="735" t="s">
        <v>1905</v>
      </c>
      <c r="I98" s="733"/>
      <c r="J98" s="733"/>
      <c r="K98" s="665"/>
      <c r="L98" s="735"/>
      <c r="M98" s="723"/>
      <c r="N98" s="724"/>
      <c r="O98" s="665"/>
      <c r="P98" s="735"/>
      <c r="Q98" s="723"/>
      <c r="R98" s="724"/>
      <c r="S98" s="665"/>
      <c r="T98" s="735"/>
      <c r="U98" s="714"/>
      <c r="V98" s="715"/>
      <c r="W98" s="752"/>
      <c r="X98" s="773"/>
      <c r="Y98" s="714"/>
      <c r="Z98" s="715"/>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3"/>
      <c r="BC98" s="363"/>
      <c r="BD98" s="363"/>
      <c r="BE98" s="363"/>
      <c r="BF98" s="363"/>
      <c r="BG98" s="363"/>
      <c r="BH98" s="363"/>
      <c r="BI98" s="363"/>
      <c r="BJ98" s="363"/>
      <c r="BK98" s="363"/>
      <c r="BL98" s="363"/>
      <c r="BM98" s="363"/>
      <c r="BN98" s="363"/>
      <c r="BO98" s="363"/>
      <c r="BP98" s="363"/>
    </row>
    <row r="99" spans="1:70" ht="112.5">
      <c r="A99" s="327" t="s">
        <v>5301</v>
      </c>
      <c r="B99" s="202" t="s">
        <v>5864</v>
      </c>
      <c r="C99" s="55"/>
      <c r="D99" s="205" t="s">
        <v>5908</v>
      </c>
      <c r="E99" s="205"/>
      <c r="F99" s="9" t="s">
        <v>2278</v>
      </c>
      <c r="G99" s="776" t="s">
        <v>892</v>
      </c>
      <c r="H99" s="776" t="s">
        <v>1905</v>
      </c>
      <c r="I99" s="739"/>
      <c r="J99" s="746"/>
      <c r="K99" s="776"/>
      <c r="L99" s="776"/>
      <c r="M99" s="739"/>
      <c r="N99" s="746"/>
      <c r="O99" s="776"/>
      <c r="P99" s="776"/>
      <c r="Q99" s="739"/>
      <c r="R99" s="746"/>
      <c r="S99" s="776"/>
      <c r="T99" s="776"/>
      <c r="U99" s="739"/>
      <c r="V99" s="746"/>
      <c r="W99" s="776"/>
      <c r="X99" s="776"/>
      <c r="Y99" s="739"/>
      <c r="Z99" s="746"/>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3"/>
      <c r="BC99" s="363"/>
      <c r="BD99" s="363"/>
      <c r="BE99" s="363"/>
      <c r="BF99" s="363"/>
      <c r="BG99" s="363"/>
      <c r="BH99" s="363"/>
      <c r="BI99" s="363"/>
      <c r="BJ99" s="363"/>
      <c r="BK99" s="363"/>
      <c r="BL99" s="363"/>
      <c r="BM99" s="363"/>
      <c r="BN99" s="363"/>
      <c r="BO99" s="363"/>
      <c r="BP99" s="363"/>
    </row>
    <row r="100" spans="1:70" ht="112.5" customHeight="1">
      <c r="A100" s="327" t="s">
        <v>5302</v>
      </c>
      <c r="B100" s="202" t="s">
        <v>3313</v>
      </c>
      <c r="C100" s="55"/>
      <c r="D100" s="205" t="s">
        <v>3312</v>
      </c>
      <c r="E100" s="233"/>
      <c r="F100" s="106" t="s">
        <v>3314</v>
      </c>
      <c r="G100" s="665" t="s">
        <v>892</v>
      </c>
      <c r="H100" s="735" t="s">
        <v>1905</v>
      </c>
      <c r="I100" s="777"/>
      <c r="J100" s="745"/>
      <c r="K100" s="665"/>
      <c r="L100" s="735"/>
      <c r="M100" s="777"/>
      <c r="N100" s="745"/>
      <c r="O100" s="665"/>
      <c r="P100" s="735"/>
      <c r="Q100" s="777"/>
      <c r="R100" s="745"/>
      <c r="S100" s="665"/>
      <c r="T100" s="735"/>
      <c r="U100" s="777"/>
      <c r="V100" s="745"/>
      <c r="W100" s="665"/>
      <c r="X100" s="735"/>
      <c r="Y100" s="777"/>
      <c r="Z100" s="745"/>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3"/>
      <c r="BC100" s="363"/>
      <c r="BD100" s="363"/>
      <c r="BE100" s="363"/>
      <c r="BF100" s="363"/>
      <c r="BG100" s="363"/>
      <c r="BH100" s="363"/>
      <c r="BI100" s="363"/>
      <c r="BJ100" s="363"/>
      <c r="BK100" s="363"/>
      <c r="BL100" s="363"/>
      <c r="BM100" s="363"/>
      <c r="BN100" s="363"/>
      <c r="BO100" s="363"/>
      <c r="BP100" s="363"/>
    </row>
    <row r="101" spans="1:70" ht="78.75">
      <c r="A101" s="327" t="s">
        <v>5303</v>
      </c>
      <c r="B101" s="55"/>
      <c r="C101" s="55" t="s">
        <v>893</v>
      </c>
      <c r="D101" s="205"/>
      <c r="E101" s="233" t="s">
        <v>2014</v>
      </c>
      <c r="F101" s="100" t="s">
        <v>1886</v>
      </c>
      <c r="G101" s="744"/>
      <c r="H101" s="745"/>
      <c r="I101" s="837" t="s">
        <v>892</v>
      </c>
      <c r="J101" s="837" t="s">
        <v>2551</v>
      </c>
      <c r="K101" s="744"/>
      <c r="L101" s="745"/>
      <c r="M101" s="665"/>
      <c r="N101" s="665"/>
      <c r="O101" s="744"/>
      <c r="P101" s="745"/>
      <c r="Q101" s="665"/>
      <c r="R101" s="665"/>
      <c r="S101" s="744"/>
      <c r="T101" s="745"/>
      <c r="U101" s="665"/>
      <c r="V101" s="665"/>
      <c r="W101" s="744"/>
      <c r="X101" s="745"/>
      <c r="Y101" s="665"/>
      <c r="Z101" s="665"/>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3"/>
      <c r="BC101" s="363"/>
      <c r="BD101" s="363"/>
      <c r="BE101" s="363"/>
      <c r="BF101" s="363"/>
      <c r="BG101" s="363"/>
      <c r="BH101" s="363"/>
      <c r="BI101" s="363"/>
      <c r="BJ101" s="363"/>
      <c r="BK101" s="363"/>
      <c r="BL101" s="363"/>
      <c r="BM101" s="363"/>
      <c r="BN101" s="363"/>
      <c r="BO101" s="363"/>
      <c r="BP101" s="363"/>
    </row>
    <row r="102" spans="1:70" ht="157.5">
      <c r="A102" s="327" t="s">
        <v>5304</v>
      </c>
      <c r="B102" s="202" t="s">
        <v>5886</v>
      </c>
      <c r="C102" s="55"/>
      <c r="D102" s="205" t="s">
        <v>5845</v>
      </c>
      <c r="E102" s="205"/>
      <c r="F102" s="9" t="s">
        <v>5858</v>
      </c>
      <c r="G102" s="722" t="s">
        <v>892</v>
      </c>
      <c r="H102" s="722" t="s">
        <v>3397</v>
      </c>
      <c r="I102" s="739"/>
      <c r="J102" s="746"/>
      <c r="K102" s="665"/>
      <c r="L102" s="665"/>
      <c r="M102" s="739"/>
      <c r="N102" s="746"/>
      <c r="O102" s="665"/>
      <c r="P102" s="665"/>
      <c r="Q102" s="739"/>
      <c r="R102" s="746"/>
      <c r="S102" s="665"/>
      <c r="T102" s="665"/>
      <c r="U102" s="739"/>
      <c r="V102" s="746"/>
      <c r="W102" s="665"/>
      <c r="X102" s="665"/>
      <c r="Y102" s="739"/>
      <c r="Z102" s="746"/>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3"/>
      <c r="BC102" s="363"/>
      <c r="BD102" s="363"/>
      <c r="BE102" s="363"/>
      <c r="BF102" s="363"/>
      <c r="BG102" s="363"/>
      <c r="BH102" s="363"/>
      <c r="BI102" s="363"/>
      <c r="BJ102" s="363"/>
      <c r="BK102" s="363"/>
      <c r="BL102" s="363"/>
      <c r="BM102" s="363"/>
      <c r="BN102" s="363"/>
      <c r="BO102" s="363"/>
      <c r="BP102" s="363"/>
    </row>
    <row r="103" spans="1:70" ht="67.5">
      <c r="A103" s="327" t="s">
        <v>5305</v>
      </c>
      <c r="B103" s="55"/>
      <c r="C103" s="202" t="s">
        <v>2152</v>
      </c>
      <c r="D103" s="205"/>
      <c r="E103" s="205" t="s">
        <v>2015</v>
      </c>
      <c r="F103" s="9" t="s">
        <v>897</v>
      </c>
      <c r="G103" s="739"/>
      <c r="H103" s="739"/>
      <c r="I103" s="723"/>
      <c r="J103" s="724"/>
      <c r="K103" s="739"/>
      <c r="L103" s="739"/>
      <c r="M103" s="723"/>
      <c r="N103" s="724"/>
      <c r="O103" s="739"/>
      <c r="P103" s="739"/>
      <c r="Q103" s="723"/>
      <c r="R103" s="724"/>
      <c r="S103" s="739"/>
      <c r="T103" s="739"/>
      <c r="U103" s="723"/>
      <c r="V103" s="724"/>
      <c r="W103" s="739"/>
      <c r="X103" s="739"/>
      <c r="Y103" s="723"/>
      <c r="Z103" s="724"/>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3"/>
      <c r="BC103" s="363"/>
      <c r="BD103" s="363"/>
      <c r="BE103" s="363"/>
      <c r="BF103" s="363"/>
      <c r="BG103" s="363"/>
      <c r="BH103" s="363"/>
      <c r="BI103" s="363"/>
      <c r="BJ103" s="363"/>
      <c r="BK103" s="363"/>
      <c r="BL103" s="363"/>
      <c r="BM103" s="363"/>
      <c r="BN103" s="363"/>
      <c r="BO103" s="363"/>
      <c r="BP103" s="363"/>
    </row>
    <row r="104" spans="1:70" ht="63.75">
      <c r="A104" s="327" t="s">
        <v>5306</v>
      </c>
      <c r="B104" s="202" t="s">
        <v>5887</v>
      </c>
      <c r="C104" s="55"/>
      <c r="D104" s="1074" t="s">
        <v>5909</v>
      </c>
      <c r="E104" s="205"/>
      <c r="F104" s="9" t="s">
        <v>2247</v>
      </c>
      <c r="G104" s="735"/>
      <c r="H104" s="735"/>
      <c r="I104" s="739"/>
      <c r="J104" s="746"/>
      <c r="K104" s="735"/>
      <c r="L104" s="735"/>
      <c r="M104" s="739"/>
      <c r="N104" s="746"/>
      <c r="O104" s="735"/>
      <c r="P104" s="735"/>
      <c r="Q104" s="739"/>
      <c r="R104" s="746"/>
      <c r="S104" s="735"/>
      <c r="T104" s="735"/>
      <c r="U104" s="739"/>
      <c r="V104" s="746"/>
      <c r="W104" s="735"/>
      <c r="X104" s="735"/>
      <c r="Y104" s="739"/>
      <c r="Z104" s="746"/>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3"/>
      <c r="BC104" s="363"/>
      <c r="BD104" s="363"/>
      <c r="BE104" s="363"/>
      <c r="BF104" s="363"/>
      <c r="BG104" s="363"/>
      <c r="BH104" s="363"/>
      <c r="BI104" s="363"/>
      <c r="BJ104" s="363"/>
      <c r="BK104" s="363"/>
      <c r="BL104" s="363"/>
      <c r="BM104" s="363"/>
      <c r="BN104" s="363"/>
      <c r="BO104" s="363"/>
      <c r="BP104" s="363"/>
    </row>
    <row r="105" spans="1:70" ht="123.75">
      <c r="A105" s="327" t="s">
        <v>5307</v>
      </c>
      <c r="B105" s="202" t="s">
        <v>5859</v>
      </c>
      <c r="C105" s="101"/>
      <c r="D105" s="205" t="s">
        <v>5846</v>
      </c>
      <c r="E105" s="312"/>
      <c r="F105" s="104" t="s">
        <v>5368</v>
      </c>
      <c r="G105" s="776"/>
      <c r="H105" s="776"/>
      <c r="I105" s="742"/>
      <c r="J105" s="778"/>
      <c r="K105" s="776"/>
      <c r="L105" s="776"/>
      <c r="M105" s="742"/>
      <c r="N105" s="778"/>
      <c r="O105" s="776"/>
      <c r="P105" s="776"/>
      <c r="Q105" s="742"/>
      <c r="R105" s="778"/>
      <c r="S105" s="776"/>
      <c r="T105" s="776"/>
      <c r="U105" s="742"/>
      <c r="V105" s="778"/>
      <c r="W105" s="776"/>
      <c r="X105" s="776"/>
      <c r="Y105" s="742"/>
      <c r="Z105" s="778"/>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3"/>
      <c r="BC105" s="363"/>
      <c r="BD105" s="363"/>
      <c r="BE105" s="363"/>
      <c r="BF105" s="363"/>
      <c r="BG105" s="363"/>
      <c r="BH105" s="363"/>
      <c r="BI105" s="363"/>
      <c r="BJ105" s="363"/>
      <c r="BK105" s="363"/>
      <c r="BL105" s="363"/>
      <c r="BM105" s="363"/>
      <c r="BN105" s="363"/>
      <c r="BO105" s="363"/>
      <c r="BP105" s="363"/>
    </row>
    <row r="106" spans="1:70" ht="22.5" customHeight="1">
      <c r="A106" s="508" t="s">
        <v>5308</v>
      </c>
      <c r="B106" s="225"/>
      <c r="C106" s="225"/>
      <c r="D106" s="225"/>
      <c r="E106" s="74"/>
      <c r="F106" s="1928" t="s">
        <v>2742</v>
      </c>
      <c r="G106" s="1929"/>
      <c r="H106" s="1929"/>
      <c r="I106" s="1929"/>
      <c r="J106" s="1929"/>
      <c r="K106" s="1929"/>
      <c r="L106" s="1929"/>
      <c r="M106" s="1929"/>
      <c r="N106" s="1929"/>
      <c r="O106" s="1929"/>
      <c r="P106" s="1929"/>
      <c r="Q106" s="1930"/>
      <c r="R106" s="1930"/>
      <c r="S106" s="1930"/>
      <c r="T106" s="1930"/>
      <c r="U106" s="1930"/>
      <c r="V106" s="1930"/>
      <c r="W106" s="1930"/>
      <c r="X106" s="1930"/>
      <c r="Y106" s="1930"/>
      <c r="Z106" s="1930"/>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c r="AZ106"/>
      <c r="BA106"/>
      <c r="BB106"/>
      <c r="BC106"/>
      <c r="BD106"/>
      <c r="BE106"/>
      <c r="BF106"/>
      <c r="BG106"/>
      <c r="BH106"/>
      <c r="BI106"/>
      <c r="BJ106"/>
      <c r="BK106"/>
      <c r="BL106"/>
      <c r="BM106"/>
      <c r="BN106"/>
      <c r="BO106"/>
      <c r="BP106"/>
      <c r="BQ106"/>
      <c r="BR106"/>
    </row>
    <row r="107" spans="1:70" ht="112.5">
      <c r="A107" s="327" t="s">
        <v>5309</v>
      </c>
      <c r="B107" s="199" t="s">
        <v>5849</v>
      </c>
      <c r="C107" s="199"/>
      <c r="D107" s="199" t="s">
        <v>5847</v>
      </c>
      <c r="E107" s="59"/>
      <c r="F107" s="9" t="s">
        <v>2743</v>
      </c>
      <c r="G107" s="779"/>
      <c r="H107" s="779"/>
      <c r="I107" s="780"/>
      <c r="J107" s="780"/>
      <c r="K107" s="655"/>
      <c r="L107" s="655"/>
      <c r="M107" s="780"/>
      <c r="N107" s="780"/>
      <c r="O107" s="655"/>
      <c r="P107" s="655"/>
      <c r="Q107" s="781"/>
      <c r="R107" s="781"/>
      <c r="S107" s="782"/>
      <c r="T107" s="782"/>
      <c r="U107" s="781"/>
      <c r="V107" s="781"/>
      <c r="W107" s="782"/>
      <c r="X107" s="782"/>
      <c r="Y107" s="781"/>
      <c r="Z107" s="781"/>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c r="AZ107"/>
      <c r="BA107"/>
      <c r="BB107"/>
      <c r="BC107"/>
      <c r="BD107"/>
      <c r="BE107"/>
      <c r="BF107"/>
      <c r="BG107"/>
      <c r="BH107"/>
      <c r="BI107"/>
      <c r="BJ107"/>
      <c r="BK107"/>
      <c r="BL107"/>
      <c r="BM107"/>
      <c r="BN107"/>
      <c r="BO107"/>
      <c r="BP107"/>
      <c r="BQ107"/>
      <c r="BR107"/>
    </row>
    <row r="108" spans="1:70" ht="51">
      <c r="A108" s="327" t="s">
        <v>5310</v>
      </c>
      <c r="B108" s="199" t="s">
        <v>55</v>
      </c>
      <c r="C108" s="199"/>
      <c r="D108" s="199" t="s">
        <v>5883</v>
      </c>
      <c r="E108" s="59"/>
      <c r="F108" s="9" t="s">
        <v>666</v>
      </c>
      <c r="G108" s="779"/>
      <c r="H108" s="779"/>
      <c r="I108" s="780"/>
      <c r="J108" s="780"/>
      <c r="K108" s="655"/>
      <c r="L108" s="655"/>
      <c r="M108" s="780"/>
      <c r="N108" s="780"/>
      <c r="O108" s="655"/>
      <c r="P108" s="655"/>
      <c r="Q108" s="781"/>
      <c r="R108" s="781"/>
      <c r="S108" s="782"/>
      <c r="T108" s="782"/>
      <c r="U108" s="781"/>
      <c r="V108" s="781"/>
      <c r="W108" s="782"/>
      <c r="X108" s="782"/>
      <c r="Y108" s="781"/>
      <c r="Z108" s="781"/>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c r="AZ108"/>
      <c r="BA108"/>
      <c r="BB108"/>
      <c r="BC108"/>
      <c r="BD108"/>
      <c r="BE108"/>
      <c r="BF108"/>
      <c r="BG108"/>
      <c r="BH108"/>
      <c r="BI108"/>
      <c r="BJ108"/>
      <c r="BK108"/>
      <c r="BL108"/>
      <c r="BM108"/>
      <c r="BN108"/>
      <c r="BO108"/>
      <c r="BP108"/>
      <c r="BQ108"/>
      <c r="BR108"/>
    </row>
    <row r="109" spans="1:70" ht="33.75">
      <c r="A109" s="327" t="s">
        <v>5311</v>
      </c>
      <c r="B109" s="199" t="s">
        <v>325</v>
      </c>
      <c r="C109" s="199"/>
      <c r="D109" s="199" t="s">
        <v>5847</v>
      </c>
      <c r="E109" s="59"/>
      <c r="F109" s="9" t="s">
        <v>56</v>
      </c>
      <c r="G109" s="779"/>
      <c r="H109" s="779"/>
      <c r="I109" s="780"/>
      <c r="J109" s="780"/>
      <c r="K109" s="655"/>
      <c r="L109" s="655"/>
      <c r="M109" s="780"/>
      <c r="N109" s="780"/>
      <c r="O109" s="655"/>
      <c r="P109" s="655"/>
      <c r="Q109" s="781"/>
      <c r="R109" s="781"/>
      <c r="S109" s="782"/>
      <c r="T109" s="782"/>
      <c r="U109" s="781"/>
      <c r="V109" s="781"/>
      <c r="W109" s="782"/>
      <c r="X109" s="782"/>
      <c r="Y109" s="781"/>
      <c r="Z109" s="781"/>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c r="AZ109"/>
      <c r="BA109"/>
      <c r="BB109"/>
      <c r="BC109"/>
      <c r="BD109"/>
      <c r="BE109"/>
      <c r="BF109"/>
      <c r="BG109"/>
      <c r="BH109"/>
      <c r="BI109"/>
      <c r="BJ109"/>
      <c r="BK109"/>
      <c r="BL109"/>
      <c r="BM109"/>
      <c r="BN109"/>
      <c r="BO109"/>
      <c r="BP109"/>
      <c r="BQ109"/>
      <c r="BR109"/>
    </row>
    <row r="110" spans="1:70" ht="93.75" customHeight="1">
      <c r="A110" s="327" t="s">
        <v>5312</v>
      </c>
      <c r="B110" s="199" t="s">
        <v>1293</v>
      </c>
      <c r="C110" s="199"/>
      <c r="D110" s="199" t="s">
        <v>3479</v>
      </c>
      <c r="E110" s="59"/>
      <c r="F110" s="9" t="s">
        <v>3481</v>
      </c>
      <c r="G110" s="779"/>
      <c r="H110" s="779"/>
      <c r="I110" s="780"/>
      <c r="J110" s="780"/>
      <c r="K110" s="655"/>
      <c r="L110" s="655"/>
      <c r="M110" s="780"/>
      <c r="N110" s="780"/>
      <c r="O110" s="655"/>
      <c r="P110" s="655"/>
      <c r="Q110" s="781"/>
      <c r="R110" s="781"/>
      <c r="S110" s="782"/>
      <c r="T110" s="782"/>
      <c r="U110" s="781"/>
      <c r="V110" s="781"/>
      <c r="W110" s="782"/>
      <c r="X110" s="782"/>
      <c r="Y110" s="781"/>
      <c r="Z110" s="781"/>
      <c r="AA110" s="363"/>
      <c r="AB110" s="363"/>
      <c r="AC110" s="363"/>
      <c r="AD110" s="363"/>
      <c r="AE110" s="363"/>
      <c r="AF110" s="363"/>
      <c r="AG110" s="363"/>
      <c r="AH110" s="363"/>
      <c r="AI110" s="363"/>
      <c r="AJ110" s="363"/>
      <c r="AK110" s="363"/>
      <c r="AL110" s="363"/>
      <c r="AM110" s="363"/>
      <c r="AN110" s="363"/>
      <c r="AO110" s="363"/>
      <c r="AP110" s="363"/>
      <c r="AQ110" s="363"/>
      <c r="AR110" s="363"/>
      <c r="AS110" s="363"/>
      <c r="AT110" s="363"/>
      <c r="AU110" s="363"/>
      <c r="AV110" s="363"/>
      <c r="AW110" s="363"/>
      <c r="AX110" s="363"/>
      <c r="AY110"/>
      <c r="AZ110"/>
      <c r="BA110"/>
      <c r="BB110"/>
      <c r="BC110"/>
      <c r="BD110"/>
      <c r="BE110"/>
      <c r="BF110"/>
      <c r="BG110"/>
      <c r="BH110"/>
      <c r="BI110"/>
      <c r="BJ110"/>
      <c r="BK110"/>
      <c r="BL110"/>
      <c r="BM110"/>
      <c r="BN110"/>
      <c r="BO110"/>
      <c r="BP110"/>
      <c r="BQ110"/>
      <c r="BR110"/>
    </row>
    <row r="111" spans="1:70" ht="39" thickBot="1">
      <c r="A111" s="327" t="s">
        <v>5313</v>
      </c>
      <c r="B111" s="199" t="s">
        <v>324</v>
      </c>
      <c r="C111" s="199"/>
      <c r="D111" s="199" t="s">
        <v>3411</v>
      </c>
      <c r="E111" s="59"/>
      <c r="F111" s="9" t="s">
        <v>57</v>
      </c>
      <c r="G111" s="779"/>
      <c r="H111" s="779"/>
      <c r="I111" s="780"/>
      <c r="J111" s="780"/>
      <c r="K111" s="655"/>
      <c r="L111" s="655"/>
      <c r="M111" s="780"/>
      <c r="N111" s="780"/>
      <c r="O111" s="655"/>
      <c r="P111" s="655"/>
      <c r="Q111" s="781"/>
      <c r="R111" s="781"/>
      <c r="S111" s="782"/>
      <c r="T111" s="782"/>
      <c r="U111" s="781"/>
      <c r="V111" s="781"/>
      <c r="W111" s="782"/>
      <c r="X111" s="782"/>
      <c r="Y111" s="781"/>
      <c r="Z111" s="781"/>
      <c r="AA111" s="363"/>
      <c r="AB111" s="363"/>
      <c r="AC111" s="363"/>
      <c r="AD111" s="363"/>
      <c r="AE111" s="363"/>
      <c r="AF111" s="363"/>
      <c r="AG111" s="363"/>
      <c r="AH111" s="363"/>
      <c r="AI111" s="363"/>
      <c r="AJ111" s="363"/>
      <c r="AK111" s="363"/>
      <c r="AL111" s="363"/>
      <c r="AM111" s="363"/>
      <c r="AN111" s="363"/>
      <c r="AO111" s="363"/>
      <c r="AP111" s="363"/>
      <c r="AQ111" s="363"/>
      <c r="AR111" s="363"/>
      <c r="AS111" s="363"/>
      <c r="AT111" s="363"/>
      <c r="AU111" s="363"/>
      <c r="AV111" s="363"/>
      <c r="AW111" s="363"/>
      <c r="AX111" s="363"/>
      <c r="AY111"/>
      <c r="AZ111"/>
      <c r="BA111"/>
      <c r="BB111"/>
      <c r="BC111"/>
      <c r="BD111"/>
      <c r="BE111"/>
      <c r="BF111"/>
      <c r="BG111"/>
      <c r="BH111"/>
      <c r="BI111"/>
      <c r="BJ111"/>
      <c r="BK111"/>
      <c r="BL111"/>
      <c r="BM111"/>
      <c r="BN111"/>
      <c r="BO111"/>
      <c r="BP111"/>
      <c r="BQ111"/>
      <c r="BR111"/>
    </row>
    <row r="112" spans="1:70" ht="44.25" customHeight="1" thickTop="1" thickBot="1">
      <c r="A112" s="238" t="s">
        <v>5314</v>
      </c>
      <c r="B112" s="354" t="s">
        <v>2558</v>
      </c>
      <c r="C112" s="101"/>
      <c r="D112" s="312"/>
      <c r="E112" s="312"/>
      <c r="F112" s="356" t="s">
        <v>1710</v>
      </c>
      <c r="G112" s="357"/>
      <c r="H112" s="357"/>
      <c r="I112" s="357"/>
      <c r="J112" s="358"/>
      <c r="K112" s="357"/>
      <c r="L112" s="357"/>
      <c r="M112" s="357"/>
      <c r="N112" s="358"/>
      <c r="O112" s="357"/>
      <c r="P112" s="357"/>
      <c r="Q112" s="357"/>
      <c r="R112" s="358"/>
      <c r="S112" s="604"/>
      <c r="T112" s="604"/>
      <c r="U112" s="357"/>
      <c r="V112" s="358"/>
      <c r="W112" s="604"/>
      <c r="X112" s="604"/>
      <c r="Y112" s="357"/>
      <c r="Z112" s="359"/>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3"/>
      <c r="BC112" s="363"/>
      <c r="BD112" s="363"/>
      <c r="BE112" s="363"/>
      <c r="BF112" s="363"/>
      <c r="BG112" s="363"/>
      <c r="BH112" s="363"/>
      <c r="BI112" s="363"/>
      <c r="BJ112" s="363"/>
      <c r="BK112" s="363"/>
      <c r="BL112" s="363"/>
      <c r="BM112" s="363"/>
      <c r="BN112" s="363"/>
      <c r="BO112" s="363"/>
      <c r="BP112" s="363"/>
    </row>
    <row r="113" spans="1:68" ht="113.25" customHeight="1" thickTop="1">
      <c r="A113" s="238" t="s">
        <v>5315</v>
      </c>
      <c r="B113" s="202" t="s">
        <v>3403</v>
      </c>
      <c r="C113" s="202" t="s">
        <v>3402</v>
      </c>
      <c r="D113" s="205" t="s">
        <v>3399</v>
      </c>
      <c r="E113" s="205" t="s">
        <v>2016</v>
      </c>
      <c r="F113" s="9" t="s">
        <v>5776</v>
      </c>
      <c r="G113" s="735"/>
      <c r="H113" s="735"/>
      <c r="I113" s="714"/>
      <c r="J113" s="715"/>
      <c r="K113" s="735"/>
      <c r="L113" s="735"/>
      <c r="M113" s="714"/>
      <c r="N113" s="715"/>
      <c r="O113" s="735"/>
      <c r="P113" s="735"/>
      <c r="Q113" s="714"/>
      <c r="R113" s="715"/>
      <c r="S113" s="735"/>
      <c r="T113" s="735"/>
      <c r="U113" s="714"/>
      <c r="V113" s="715"/>
      <c r="W113" s="735"/>
      <c r="X113" s="735"/>
      <c r="Y113" s="714"/>
      <c r="Z113" s="715"/>
      <c r="AA113" s="362"/>
      <c r="AB113" s="362"/>
      <c r="AC113" s="362"/>
      <c r="AD113" s="362"/>
      <c r="AE113" s="362"/>
      <c r="AF113" s="362"/>
      <c r="AG113" s="362"/>
      <c r="AH113" s="362"/>
      <c r="AI113" s="362"/>
      <c r="AJ113" s="362"/>
      <c r="AK113" s="362"/>
      <c r="AL113" s="362"/>
      <c r="AM113" s="362"/>
      <c r="AN113" s="362"/>
      <c r="AO113" s="362"/>
      <c r="AP113" s="362"/>
      <c r="AQ113" s="362"/>
      <c r="AR113" s="362"/>
      <c r="AS113" s="362"/>
      <c r="AT113" s="362"/>
      <c r="AU113" s="362"/>
      <c r="AV113" s="362"/>
      <c r="AW113" s="362"/>
      <c r="AX113" s="362"/>
      <c r="AY113" s="362"/>
      <c r="AZ113" s="362"/>
      <c r="BA113" s="362"/>
      <c r="BB113" s="363"/>
      <c r="BC113" s="363"/>
      <c r="BD113" s="363"/>
      <c r="BE113" s="363"/>
      <c r="BF113" s="363"/>
      <c r="BG113" s="363"/>
      <c r="BH113" s="363"/>
      <c r="BI113" s="363"/>
      <c r="BJ113" s="363"/>
      <c r="BK113" s="363"/>
      <c r="BL113" s="363"/>
      <c r="BM113" s="363"/>
      <c r="BN113" s="363"/>
      <c r="BO113" s="363"/>
      <c r="BP113" s="363"/>
    </row>
    <row r="114" spans="1:68" ht="67.5">
      <c r="A114" s="238" t="s">
        <v>5316</v>
      </c>
      <c r="B114" s="55" t="s">
        <v>1471</v>
      </c>
      <c r="C114" s="55"/>
      <c r="D114" s="205" t="s">
        <v>3400</v>
      </c>
      <c r="E114" s="310" t="s">
        <v>2016</v>
      </c>
      <c r="F114" s="99" t="s">
        <v>3401</v>
      </c>
      <c r="G114" s="776"/>
      <c r="H114" s="776"/>
      <c r="I114" s="719"/>
      <c r="J114" s="720"/>
      <c r="K114" s="776"/>
      <c r="L114" s="776"/>
      <c r="M114" s="719"/>
      <c r="N114" s="720"/>
      <c r="O114" s="776"/>
      <c r="P114" s="776"/>
      <c r="Q114" s="719"/>
      <c r="R114" s="720"/>
      <c r="S114" s="776"/>
      <c r="T114" s="776"/>
      <c r="U114" s="719"/>
      <c r="V114" s="720"/>
      <c r="W114" s="776"/>
      <c r="X114" s="776"/>
      <c r="Y114" s="719"/>
      <c r="Z114" s="720"/>
      <c r="AA114" s="362"/>
      <c r="AB114" s="362"/>
      <c r="AC114" s="362"/>
      <c r="AD114" s="362"/>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3"/>
      <c r="BC114" s="363"/>
      <c r="BD114" s="363"/>
      <c r="BE114" s="363"/>
      <c r="BF114" s="363"/>
      <c r="BG114" s="363"/>
      <c r="BH114" s="363"/>
      <c r="BI114" s="363"/>
      <c r="BJ114" s="363"/>
      <c r="BK114" s="363"/>
      <c r="BL114" s="363"/>
      <c r="BM114" s="363"/>
      <c r="BN114" s="363"/>
      <c r="BO114" s="363"/>
      <c r="BP114" s="363"/>
    </row>
    <row r="115" spans="1:68">
      <c r="A115" s="238" t="s">
        <v>5317</v>
      </c>
      <c r="B115" s="55"/>
      <c r="C115" s="101"/>
      <c r="D115" s="312"/>
      <c r="E115" s="312"/>
      <c r="F115" s="194" t="s">
        <v>1946</v>
      </c>
      <c r="G115" s="131"/>
      <c r="H115" s="131"/>
      <c r="I115" s="131"/>
      <c r="J115" s="132"/>
      <c r="K115" s="131"/>
      <c r="L115" s="131"/>
      <c r="M115" s="131"/>
      <c r="N115" s="132"/>
      <c r="O115" s="131"/>
      <c r="P115" s="131"/>
      <c r="Q115" s="131"/>
      <c r="R115" s="132"/>
      <c r="S115" s="131"/>
      <c r="T115" s="131"/>
      <c r="U115" s="131"/>
      <c r="V115" s="132"/>
      <c r="W115" s="131"/>
      <c r="X115" s="131"/>
      <c r="Y115" s="131"/>
      <c r="Z115" s="132"/>
      <c r="AA115" s="362"/>
      <c r="AB115" s="362"/>
      <c r="AC115" s="362"/>
      <c r="AD115" s="362"/>
      <c r="AE115" s="362"/>
      <c r="AF115" s="362"/>
      <c r="AG115" s="362"/>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3"/>
      <c r="BC115" s="363"/>
      <c r="BD115" s="363"/>
      <c r="BE115" s="363"/>
      <c r="BF115" s="363"/>
      <c r="BG115" s="363"/>
      <c r="BH115" s="363"/>
      <c r="BI115" s="363"/>
      <c r="BJ115" s="363"/>
      <c r="BK115" s="363"/>
      <c r="BL115" s="363"/>
      <c r="BM115" s="363"/>
      <c r="BN115" s="363"/>
      <c r="BO115" s="363"/>
      <c r="BP115" s="363"/>
    </row>
    <row r="116" spans="1:68" ht="63.75" customHeight="1">
      <c r="A116" s="238" t="s">
        <v>5318</v>
      </c>
      <c r="B116" s="55"/>
      <c r="C116" s="202" t="s">
        <v>2110</v>
      </c>
      <c r="D116" s="205" t="s">
        <v>3400</v>
      </c>
      <c r="E116" s="233" t="s">
        <v>2017</v>
      </c>
      <c r="F116" s="100" t="s">
        <v>486</v>
      </c>
      <c r="G116" s="716"/>
      <c r="H116" s="716"/>
      <c r="I116" s="714"/>
      <c r="J116" s="715"/>
      <c r="K116" s="716"/>
      <c r="L116" s="716"/>
      <c r="M116" s="714"/>
      <c r="N116" s="715"/>
      <c r="O116" s="716"/>
      <c r="P116" s="716"/>
      <c r="Q116" s="714"/>
      <c r="R116" s="715"/>
      <c r="S116" s="716"/>
      <c r="T116" s="716"/>
      <c r="U116" s="714"/>
      <c r="V116" s="715"/>
      <c r="W116" s="716"/>
      <c r="X116" s="716"/>
      <c r="Y116" s="714"/>
      <c r="Z116" s="715"/>
      <c r="AA116" s="362"/>
      <c r="AB116" s="362"/>
      <c r="AC116" s="362"/>
      <c r="AD116" s="362"/>
      <c r="AE116" s="362"/>
      <c r="AF116" s="362"/>
      <c r="AG116" s="362"/>
      <c r="AH116" s="362"/>
      <c r="AI116" s="362"/>
      <c r="AJ116" s="362"/>
      <c r="AK116" s="362"/>
      <c r="AL116" s="362"/>
      <c r="AM116" s="362"/>
      <c r="AN116" s="362"/>
      <c r="AO116" s="362"/>
      <c r="AP116" s="362"/>
      <c r="AQ116" s="362"/>
      <c r="AR116" s="362"/>
      <c r="AS116" s="362"/>
      <c r="AT116" s="362"/>
      <c r="AU116" s="362"/>
      <c r="AV116" s="362"/>
      <c r="AW116" s="362"/>
      <c r="AX116" s="362"/>
      <c r="AY116" s="362"/>
      <c r="AZ116" s="362"/>
      <c r="BA116" s="362"/>
      <c r="BB116" s="363"/>
      <c r="BC116" s="363"/>
      <c r="BD116" s="363"/>
      <c r="BE116" s="363"/>
      <c r="BF116" s="363"/>
      <c r="BG116" s="363"/>
      <c r="BH116" s="363"/>
      <c r="BI116" s="363"/>
      <c r="BJ116" s="363"/>
      <c r="BK116" s="363"/>
      <c r="BL116" s="363"/>
      <c r="BM116" s="363"/>
      <c r="BN116" s="363"/>
      <c r="BO116" s="363"/>
      <c r="BP116" s="363"/>
    </row>
    <row r="117" spans="1:68" ht="38.25">
      <c r="A117" s="238" t="s">
        <v>5319</v>
      </c>
      <c r="B117" s="55" t="s">
        <v>333</v>
      </c>
      <c r="C117" s="55" t="s">
        <v>1887</v>
      </c>
      <c r="D117" s="205" t="s">
        <v>3412</v>
      </c>
      <c r="E117" s="310" t="s">
        <v>2018</v>
      </c>
      <c r="F117" s="99" t="s">
        <v>334</v>
      </c>
      <c r="G117" s="776"/>
      <c r="H117" s="776"/>
      <c r="I117" s="719"/>
      <c r="J117" s="720"/>
      <c r="K117" s="776"/>
      <c r="L117" s="776"/>
      <c r="M117" s="719"/>
      <c r="N117" s="720"/>
      <c r="O117" s="776"/>
      <c r="P117" s="776"/>
      <c r="Q117" s="719"/>
      <c r="R117" s="720"/>
      <c r="S117" s="776"/>
      <c r="T117" s="776"/>
      <c r="U117" s="719"/>
      <c r="V117" s="720"/>
      <c r="W117" s="776"/>
      <c r="X117" s="776"/>
      <c r="Y117" s="719"/>
      <c r="Z117" s="720"/>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3"/>
      <c r="BC117" s="363"/>
      <c r="BD117" s="363"/>
      <c r="BE117" s="363"/>
      <c r="BF117" s="363"/>
      <c r="BG117" s="363"/>
      <c r="BH117" s="363"/>
      <c r="BI117" s="363"/>
      <c r="BJ117" s="363"/>
      <c r="BK117" s="363"/>
      <c r="BL117" s="363"/>
      <c r="BM117" s="363"/>
      <c r="BN117" s="363"/>
      <c r="BO117" s="363"/>
      <c r="BP117" s="363"/>
    </row>
    <row r="118" spans="1:68">
      <c r="A118" s="238" t="s">
        <v>5320</v>
      </c>
      <c r="B118" s="57"/>
      <c r="C118" s="101"/>
      <c r="D118" s="312"/>
      <c r="E118" s="312"/>
      <c r="F118" s="193" t="s">
        <v>433</v>
      </c>
      <c r="G118" s="125"/>
      <c r="H118" s="125"/>
      <c r="I118" s="125"/>
      <c r="J118" s="130"/>
      <c r="K118" s="125"/>
      <c r="L118" s="125"/>
      <c r="M118" s="125"/>
      <c r="N118" s="130"/>
      <c r="O118" s="125"/>
      <c r="P118" s="125"/>
      <c r="Q118" s="125"/>
      <c r="R118" s="130"/>
      <c r="S118" s="125"/>
      <c r="T118" s="125"/>
      <c r="U118" s="125"/>
      <c r="V118" s="130"/>
      <c r="W118" s="125"/>
      <c r="X118" s="125"/>
      <c r="Y118" s="125"/>
      <c r="Z118" s="235"/>
      <c r="AA118" s="362"/>
      <c r="AB118" s="362"/>
      <c r="AC118" s="362"/>
      <c r="AD118" s="362"/>
      <c r="AE118" s="362"/>
      <c r="AF118" s="362"/>
      <c r="AG118" s="362"/>
      <c r="AH118" s="362"/>
      <c r="AI118" s="362"/>
      <c r="AJ118" s="362"/>
      <c r="AK118" s="362"/>
      <c r="AL118" s="362"/>
      <c r="AM118" s="362"/>
      <c r="AN118" s="362"/>
      <c r="AO118" s="362"/>
      <c r="AP118" s="362"/>
      <c r="AQ118" s="362"/>
      <c r="AR118" s="362"/>
      <c r="AS118" s="362"/>
      <c r="AT118" s="362"/>
      <c r="AU118" s="362"/>
      <c r="AV118" s="362"/>
      <c r="AW118" s="362"/>
      <c r="AX118" s="362"/>
      <c r="AY118" s="362"/>
      <c r="AZ118" s="362"/>
      <c r="BA118" s="362"/>
      <c r="BB118" s="363"/>
      <c r="BC118" s="363"/>
      <c r="BD118" s="363"/>
      <c r="BE118" s="363"/>
      <c r="BF118" s="363"/>
      <c r="BG118" s="363"/>
      <c r="BH118" s="363"/>
      <c r="BI118" s="363"/>
      <c r="BJ118" s="363"/>
      <c r="BK118" s="363"/>
      <c r="BL118" s="363"/>
      <c r="BM118" s="363"/>
      <c r="BN118" s="363"/>
      <c r="BO118" s="363"/>
      <c r="BP118" s="363"/>
    </row>
    <row r="119" spans="1:68" ht="67.5">
      <c r="A119" s="238" t="s">
        <v>5321</v>
      </c>
      <c r="B119" s="202" t="s">
        <v>3143</v>
      </c>
      <c r="C119" s="101"/>
      <c r="D119" s="205" t="s">
        <v>3142</v>
      </c>
      <c r="E119" s="312"/>
      <c r="F119" s="102" t="s">
        <v>5779</v>
      </c>
      <c r="G119" s="785"/>
      <c r="H119" s="786"/>
      <c r="I119" s="739"/>
      <c r="J119" s="746"/>
      <c r="K119" s="785"/>
      <c r="L119" s="786"/>
      <c r="M119" s="739"/>
      <c r="N119" s="746"/>
      <c r="O119" s="785"/>
      <c r="P119" s="786"/>
      <c r="Q119" s="739"/>
      <c r="R119" s="746"/>
      <c r="S119" s="785"/>
      <c r="T119" s="786"/>
      <c r="U119" s="739"/>
      <c r="V119" s="746"/>
      <c r="W119" s="785"/>
      <c r="X119" s="786"/>
      <c r="Y119" s="739"/>
      <c r="Z119" s="746"/>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3"/>
      <c r="BC119" s="363"/>
      <c r="BD119" s="363"/>
      <c r="BE119" s="363"/>
      <c r="BF119" s="363"/>
      <c r="BG119" s="363"/>
      <c r="BH119" s="363"/>
      <c r="BI119" s="363"/>
      <c r="BJ119" s="363"/>
      <c r="BK119" s="363"/>
      <c r="BL119" s="363"/>
      <c r="BM119" s="363"/>
      <c r="BN119" s="363"/>
      <c r="BO119" s="363"/>
      <c r="BP119" s="363"/>
    </row>
    <row r="120" spans="1:68" ht="89.25">
      <c r="A120" s="238" t="s">
        <v>5322</v>
      </c>
      <c r="B120" s="55" t="s">
        <v>1774</v>
      </c>
      <c r="C120" s="195" t="s">
        <v>2019</v>
      </c>
      <c r="D120" s="205" t="s">
        <v>3142</v>
      </c>
      <c r="E120" s="312" t="s">
        <v>2111</v>
      </c>
      <c r="F120" s="102" t="s">
        <v>2155</v>
      </c>
      <c r="G120" s="665"/>
      <c r="H120" s="787"/>
      <c r="I120" s="733"/>
      <c r="J120" s="733"/>
      <c r="K120" s="665"/>
      <c r="L120" s="787"/>
      <c r="M120" s="723"/>
      <c r="N120" s="723"/>
      <c r="O120" s="665"/>
      <c r="P120" s="787"/>
      <c r="Q120" s="723"/>
      <c r="R120" s="723"/>
      <c r="S120" s="665"/>
      <c r="T120" s="787"/>
      <c r="U120" s="723"/>
      <c r="V120" s="723"/>
      <c r="W120" s="665"/>
      <c r="X120" s="787"/>
      <c r="Y120" s="723"/>
      <c r="Z120" s="723"/>
      <c r="AA120" s="362"/>
      <c r="AB120" s="362"/>
      <c r="AC120" s="362"/>
      <c r="AD120" s="362"/>
      <c r="AE120" s="362"/>
      <c r="AF120" s="362"/>
      <c r="AG120" s="362"/>
      <c r="AH120" s="362"/>
      <c r="AI120" s="362"/>
      <c r="AJ120" s="362"/>
      <c r="AK120" s="362"/>
      <c r="AL120" s="362"/>
      <c r="AM120" s="362"/>
      <c r="AN120" s="362"/>
      <c r="AO120" s="362"/>
      <c r="AP120" s="362"/>
      <c r="AQ120" s="362"/>
      <c r="AR120" s="362"/>
      <c r="AS120" s="362"/>
      <c r="AT120" s="362"/>
      <c r="AU120" s="362"/>
      <c r="AV120" s="362"/>
      <c r="AW120" s="362"/>
      <c r="AX120" s="362"/>
      <c r="AY120" s="362"/>
      <c r="AZ120" s="362"/>
      <c r="BA120" s="362"/>
      <c r="BB120" s="363"/>
      <c r="BC120" s="363"/>
      <c r="BD120" s="363"/>
      <c r="BE120" s="363"/>
      <c r="BF120" s="363"/>
      <c r="BG120" s="363"/>
      <c r="BH120" s="363"/>
      <c r="BI120" s="363"/>
      <c r="BJ120" s="363"/>
      <c r="BK120" s="363"/>
      <c r="BL120" s="363"/>
      <c r="BM120" s="363"/>
      <c r="BN120" s="363"/>
      <c r="BO120" s="363"/>
      <c r="BP120" s="363"/>
    </row>
    <row r="121" spans="1:68" ht="51">
      <c r="A121" s="238" t="s">
        <v>5323</v>
      </c>
      <c r="B121" s="57"/>
      <c r="C121" s="55"/>
      <c r="D121" s="205"/>
      <c r="E121" s="233"/>
      <c r="F121" s="100" t="s">
        <v>2396</v>
      </c>
      <c r="G121" s="747"/>
      <c r="H121" s="747"/>
      <c r="I121" s="744"/>
      <c r="J121" s="745"/>
      <c r="K121" s="747"/>
      <c r="L121" s="747"/>
      <c r="M121" s="744"/>
      <c r="N121" s="745"/>
      <c r="O121" s="747"/>
      <c r="P121" s="747"/>
      <c r="Q121" s="744"/>
      <c r="R121" s="745"/>
      <c r="S121" s="747"/>
      <c r="T121" s="747"/>
      <c r="U121" s="744"/>
      <c r="V121" s="745"/>
      <c r="W121" s="747"/>
      <c r="X121" s="747"/>
      <c r="Y121" s="744"/>
      <c r="Z121" s="745"/>
      <c r="AA121" s="362"/>
      <c r="AB121" s="362"/>
      <c r="AC121" s="362"/>
      <c r="AD121" s="362"/>
      <c r="AE121" s="362"/>
      <c r="AF121" s="362"/>
      <c r="AG121" s="362"/>
      <c r="AH121" s="362"/>
      <c r="AI121" s="362"/>
      <c r="AJ121" s="362"/>
      <c r="AK121" s="362"/>
      <c r="AL121" s="362"/>
      <c r="AM121" s="362"/>
      <c r="AN121" s="362"/>
      <c r="AO121" s="362"/>
      <c r="AP121" s="362"/>
      <c r="AQ121" s="362"/>
      <c r="AR121" s="362"/>
      <c r="AS121" s="362"/>
      <c r="AT121" s="362"/>
      <c r="AU121" s="362"/>
      <c r="AV121" s="362"/>
      <c r="AW121" s="362"/>
      <c r="AX121" s="362"/>
      <c r="AY121" s="362"/>
      <c r="AZ121" s="362"/>
      <c r="BA121" s="362"/>
      <c r="BB121" s="363"/>
      <c r="BC121" s="363"/>
      <c r="BD121" s="363"/>
      <c r="BE121" s="363"/>
      <c r="BF121" s="363"/>
      <c r="BG121" s="363"/>
      <c r="BH121" s="363"/>
      <c r="BI121" s="363"/>
      <c r="BJ121" s="363"/>
      <c r="BK121" s="363"/>
      <c r="BL121" s="363"/>
      <c r="BM121" s="363"/>
      <c r="BN121" s="363"/>
      <c r="BO121" s="363"/>
      <c r="BP121" s="363"/>
    </row>
    <row r="122" spans="1:68" ht="51">
      <c r="A122" s="238" t="s">
        <v>5324</v>
      </c>
      <c r="B122" s="57"/>
      <c r="C122" s="55"/>
      <c r="D122" s="205"/>
      <c r="E122" s="205"/>
      <c r="F122" s="9" t="s">
        <v>3379</v>
      </c>
      <c r="G122" s="735"/>
      <c r="H122" s="735"/>
      <c r="I122" s="739"/>
      <c r="J122" s="746"/>
      <c r="K122" s="735"/>
      <c r="L122" s="735"/>
      <c r="M122" s="739"/>
      <c r="N122" s="746"/>
      <c r="O122" s="735"/>
      <c r="P122" s="735"/>
      <c r="Q122" s="739"/>
      <c r="R122" s="746"/>
      <c r="S122" s="735"/>
      <c r="T122" s="735"/>
      <c r="U122" s="739"/>
      <c r="V122" s="746"/>
      <c r="W122" s="735"/>
      <c r="X122" s="735"/>
      <c r="Y122" s="739"/>
      <c r="Z122" s="746"/>
      <c r="AA122" s="362"/>
      <c r="AB122" s="362"/>
      <c r="AC122" s="362"/>
      <c r="AD122" s="362"/>
      <c r="AE122" s="362"/>
      <c r="AF122" s="362"/>
      <c r="AG122" s="362"/>
      <c r="AH122" s="362"/>
      <c r="AI122" s="362"/>
      <c r="AJ122" s="362"/>
      <c r="AK122" s="362"/>
      <c r="AL122" s="362"/>
      <c r="AM122" s="362"/>
      <c r="AN122" s="362"/>
      <c r="AO122" s="362"/>
      <c r="AP122" s="362"/>
      <c r="AQ122" s="362"/>
      <c r="AR122" s="362"/>
      <c r="AS122" s="362"/>
      <c r="AT122" s="362"/>
      <c r="AU122" s="362"/>
      <c r="AV122" s="362"/>
      <c r="AW122" s="362"/>
      <c r="AX122" s="362"/>
      <c r="AY122" s="362"/>
      <c r="AZ122" s="362"/>
      <c r="BA122" s="362"/>
      <c r="BB122" s="363"/>
      <c r="BC122" s="363"/>
      <c r="BD122" s="363"/>
      <c r="BE122" s="363"/>
      <c r="BF122" s="363"/>
      <c r="BG122" s="363"/>
      <c r="BH122" s="363"/>
      <c r="BI122" s="363"/>
      <c r="BJ122" s="363"/>
      <c r="BK122" s="363"/>
      <c r="BL122" s="363"/>
      <c r="BM122" s="363"/>
      <c r="BN122" s="363"/>
      <c r="BO122" s="363"/>
      <c r="BP122" s="363"/>
    </row>
    <row r="123" spans="1:68" ht="76.5">
      <c r="A123" s="238" t="s">
        <v>5325</v>
      </c>
      <c r="B123" s="55" t="s">
        <v>619</v>
      </c>
      <c r="C123" s="55"/>
      <c r="D123" s="205" t="s">
        <v>3142</v>
      </c>
      <c r="E123" s="205"/>
      <c r="F123" s="9" t="s">
        <v>2334</v>
      </c>
      <c r="G123" s="746"/>
      <c r="H123" s="746"/>
      <c r="I123" s="739"/>
      <c r="J123" s="746"/>
      <c r="K123" s="735"/>
      <c r="L123" s="735"/>
      <c r="M123" s="739"/>
      <c r="N123" s="746"/>
      <c r="O123" s="735"/>
      <c r="P123" s="735"/>
      <c r="Q123" s="739"/>
      <c r="R123" s="746"/>
      <c r="S123" s="735"/>
      <c r="T123" s="735"/>
      <c r="U123" s="739"/>
      <c r="V123" s="746"/>
      <c r="W123" s="735"/>
      <c r="X123" s="735"/>
      <c r="Y123" s="739"/>
      <c r="Z123" s="746"/>
      <c r="AA123" s="362"/>
      <c r="AB123" s="362"/>
      <c r="AC123" s="362"/>
      <c r="AD123" s="362"/>
      <c r="AE123" s="362"/>
      <c r="AF123" s="362"/>
      <c r="AG123" s="362"/>
      <c r="AH123" s="362"/>
      <c r="AI123" s="362"/>
      <c r="AJ123" s="362"/>
      <c r="AK123" s="362"/>
      <c r="AL123" s="362"/>
      <c r="AM123" s="362"/>
      <c r="AN123" s="362"/>
      <c r="AO123" s="362"/>
      <c r="AP123" s="362"/>
      <c r="AQ123" s="362"/>
      <c r="AR123" s="362"/>
      <c r="AS123" s="362"/>
      <c r="AT123" s="362"/>
      <c r="AU123" s="362"/>
      <c r="AV123" s="362"/>
      <c r="AW123" s="362"/>
      <c r="AX123" s="362"/>
      <c r="AY123" s="362"/>
      <c r="AZ123" s="362"/>
      <c r="BA123" s="362"/>
      <c r="BB123" s="363"/>
      <c r="BC123" s="363"/>
      <c r="BD123" s="363"/>
      <c r="BE123" s="363"/>
      <c r="BF123" s="363"/>
      <c r="BG123" s="363"/>
      <c r="BH123" s="363"/>
      <c r="BI123" s="363"/>
      <c r="BJ123" s="363"/>
      <c r="BK123" s="363"/>
      <c r="BL123" s="363"/>
      <c r="BM123" s="363"/>
      <c r="BN123" s="363"/>
      <c r="BO123" s="363"/>
      <c r="BP123" s="363"/>
    </row>
    <row r="124" spans="1:68" ht="51">
      <c r="A124" s="238" t="s">
        <v>5326</v>
      </c>
      <c r="B124" s="57"/>
      <c r="C124" s="55"/>
      <c r="D124" s="205" t="s">
        <v>3142</v>
      </c>
      <c r="E124" s="205"/>
      <c r="F124" s="9" t="s">
        <v>2395</v>
      </c>
      <c r="G124" s="735"/>
      <c r="H124" s="735"/>
      <c r="I124" s="739"/>
      <c r="J124" s="746"/>
      <c r="K124" s="735"/>
      <c r="L124" s="735"/>
      <c r="M124" s="739"/>
      <c r="N124" s="746"/>
      <c r="O124" s="735"/>
      <c r="P124" s="735"/>
      <c r="Q124" s="739"/>
      <c r="R124" s="746"/>
      <c r="S124" s="735"/>
      <c r="T124" s="735"/>
      <c r="U124" s="739"/>
      <c r="V124" s="746"/>
      <c r="W124" s="735"/>
      <c r="X124" s="735"/>
      <c r="Y124" s="739"/>
      <c r="Z124" s="746"/>
      <c r="AA124" s="362"/>
      <c r="AB124" s="362"/>
      <c r="AC124" s="362"/>
      <c r="AD124" s="362"/>
      <c r="AE124" s="362"/>
      <c r="AF124" s="362"/>
      <c r="AG124" s="362"/>
      <c r="AH124" s="362"/>
      <c r="AI124" s="362"/>
      <c r="AJ124" s="362"/>
      <c r="AK124" s="362"/>
      <c r="AL124" s="362"/>
      <c r="AM124" s="362"/>
      <c r="AN124" s="362"/>
      <c r="AO124" s="362"/>
      <c r="AP124" s="362"/>
      <c r="AQ124" s="362"/>
      <c r="AR124" s="362"/>
      <c r="AS124" s="362"/>
      <c r="AT124" s="362"/>
      <c r="AU124" s="362"/>
      <c r="AV124" s="362"/>
      <c r="AW124" s="362"/>
      <c r="AX124" s="362"/>
      <c r="AY124" s="362"/>
      <c r="AZ124" s="362"/>
      <c r="BA124" s="362"/>
      <c r="BB124" s="363"/>
      <c r="BC124" s="363"/>
      <c r="BD124" s="363"/>
      <c r="BE124" s="363"/>
      <c r="BF124" s="363"/>
      <c r="BG124" s="363"/>
      <c r="BH124" s="363"/>
      <c r="BI124" s="363"/>
      <c r="BJ124" s="363"/>
      <c r="BK124" s="363"/>
      <c r="BL124" s="363"/>
      <c r="BM124" s="363"/>
      <c r="BN124" s="363"/>
      <c r="BO124" s="363"/>
      <c r="BP124" s="363"/>
    </row>
    <row r="125" spans="1:68" ht="25.5">
      <c r="A125" s="238" t="s">
        <v>5327</v>
      </c>
      <c r="B125" s="55" t="s">
        <v>50</v>
      </c>
      <c r="C125" s="55"/>
      <c r="D125" s="205"/>
      <c r="E125" s="205"/>
      <c r="F125" s="9" t="s">
        <v>1670</v>
      </c>
      <c r="G125" s="746"/>
      <c r="H125" s="746"/>
      <c r="I125" s="739"/>
      <c r="J125" s="746"/>
      <c r="K125" s="665"/>
      <c r="L125" s="665"/>
      <c r="M125" s="739"/>
      <c r="N125" s="746"/>
      <c r="O125" s="665"/>
      <c r="P125" s="665"/>
      <c r="Q125" s="739"/>
      <c r="R125" s="746"/>
      <c r="S125" s="665"/>
      <c r="T125" s="665"/>
      <c r="U125" s="739"/>
      <c r="V125" s="746"/>
      <c r="W125" s="665"/>
      <c r="X125" s="665"/>
      <c r="Y125" s="739"/>
      <c r="Z125" s="746"/>
      <c r="AA125" s="362"/>
      <c r="AB125" s="362"/>
      <c r="AC125" s="362"/>
      <c r="AD125" s="362"/>
      <c r="AE125" s="362"/>
      <c r="AF125" s="362"/>
      <c r="AG125" s="362"/>
      <c r="AH125" s="362"/>
      <c r="AI125" s="362"/>
      <c r="AJ125" s="362"/>
      <c r="AK125" s="362"/>
      <c r="AL125" s="362"/>
      <c r="AM125" s="362"/>
      <c r="AN125" s="362"/>
      <c r="AO125" s="362"/>
      <c r="AP125" s="362"/>
      <c r="AQ125" s="362"/>
      <c r="AR125" s="362"/>
      <c r="AS125" s="362"/>
      <c r="AT125" s="362"/>
      <c r="AU125" s="362"/>
      <c r="AV125" s="362"/>
      <c r="AW125" s="362"/>
      <c r="AX125" s="362"/>
      <c r="AY125" s="362"/>
      <c r="AZ125" s="362"/>
      <c r="BA125" s="362"/>
      <c r="BB125" s="363"/>
      <c r="BC125" s="363"/>
      <c r="BD125" s="363"/>
      <c r="BE125" s="363"/>
      <c r="BF125" s="363"/>
      <c r="BG125" s="363"/>
      <c r="BH125" s="363"/>
      <c r="BI125" s="363"/>
      <c r="BJ125" s="363"/>
      <c r="BK125" s="363"/>
      <c r="BL125" s="363"/>
      <c r="BM125" s="363"/>
      <c r="BN125" s="363"/>
      <c r="BO125" s="363"/>
      <c r="BP125" s="363"/>
    </row>
    <row r="126" spans="1:68" ht="63.75">
      <c r="A126" s="238" t="s">
        <v>5328</v>
      </c>
      <c r="B126" s="55"/>
      <c r="C126" s="55" t="s">
        <v>617</v>
      </c>
      <c r="D126" s="312"/>
      <c r="E126" s="205" t="s">
        <v>2112</v>
      </c>
      <c r="F126" s="9" t="s">
        <v>417</v>
      </c>
      <c r="G126" s="739"/>
      <c r="H126" s="746"/>
      <c r="I126" s="723"/>
      <c r="J126" s="723" t="s">
        <v>2563</v>
      </c>
      <c r="K126" s="739"/>
      <c r="L126" s="746"/>
      <c r="M126" s="723"/>
      <c r="N126" s="723"/>
      <c r="O126" s="739"/>
      <c r="P126" s="746"/>
      <c r="Q126" s="723"/>
      <c r="R126" s="723"/>
      <c r="S126" s="739"/>
      <c r="T126" s="746"/>
      <c r="U126" s="723"/>
      <c r="V126" s="723"/>
      <c r="W126" s="739"/>
      <c r="X126" s="746"/>
      <c r="Y126" s="723"/>
      <c r="Z126" s="723"/>
      <c r="AA126" s="362"/>
      <c r="AB126" s="362"/>
      <c r="AC126" s="362"/>
      <c r="AD126" s="362"/>
      <c r="AE126" s="362"/>
      <c r="AF126" s="362"/>
      <c r="AG126" s="362"/>
      <c r="AH126" s="362"/>
      <c r="AI126" s="362"/>
      <c r="AJ126" s="362"/>
      <c r="AK126" s="362"/>
      <c r="AL126" s="362"/>
      <c r="AM126" s="362"/>
      <c r="AN126" s="362"/>
      <c r="AO126" s="362"/>
      <c r="AP126" s="362"/>
      <c r="AQ126" s="362"/>
      <c r="AR126" s="362"/>
      <c r="AS126" s="362"/>
      <c r="AT126" s="362"/>
      <c r="AU126" s="362"/>
      <c r="AV126" s="362"/>
      <c r="AW126" s="362"/>
      <c r="AX126" s="362"/>
      <c r="AY126" s="362"/>
      <c r="AZ126" s="362"/>
      <c r="BA126" s="362"/>
      <c r="BB126" s="363"/>
      <c r="BC126" s="363"/>
      <c r="BD126" s="363"/>
      <c r="BE126" s="363"/>
      <c r="BF126" s="363"/>
      <c r="BG126" s="363"/>
      <c r="BH126" s="363"/>
      <c r="BI126" s="363"/>
      <c r="BJ126" s="363"/>
      <c r="BK126" s="363"/>
      <c r="BL126" s="363"/>
      <c r="BM126" s="363"/>
      <c r="BN126" s="363"/>
      <c r="BO126" s="363"/>
      <c r="BP126" s="363"/>
    </row>
    <row r="127" spans="1:68" ht="51">
      <c r="A127" s="238" t="s">
        <v>5329</v>
      </c>
      <c r="B127" s="55"/>
      <c r="C127" s="55" t="s">
        <v>616</v>
      </c>
      <c r="D127" s="312"/>
      <c r="E127" s="205" t="s">
        <v>2113</v>
      </c>
      <c r="F127" s="9" t="s">
        <v>418</v>
      </c>
      <c r="G127" s="739"/>
      <c r="H127" s="746"/>
      <c r="I127" s="723"/>
      <c r="J127" s="723" t="s">
        <v>2563</v>
      </c>
      <c r="K127" s="739"/>
      <c r="L127" s="746"/>
      <c r="M127" s="723"/>
      <c r="N127" s="723"/>
      <c r="O127" s="739"/>
      <c r="P127" s="746"/>
      <c r="Q127" s="723"/>
      <c r="R127" s="723"/>
      <c r="S127" s="739"/>
      <c r="T127" s="746"/>
      <c r="U127" s="723"/>
      <c r="V127" s="723"/>
      <c r="W127" s="739"/>
      <c r="X127" s="746"/>
      <c r="Y127" s="723"/>
      <c r="Z127" s="723"/>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2"/>
      <c r="AZ127" s="362"/>
      <c r="BA127" s="362"/>
      <c r="BB127" s="363"/>
      <c r="BC127" s="363"/>
      <c r="BD127" s="363"/>
      <c r="BE127" s="363"/>
      <c r="BF127" s="363"/>
      <c r="BG127" s="363"/>
      <c r="BH127" s="363"/>
      <c r="BI127" s="363"/>
      <c r="BJ127" s="363"/>
      <c r="BK127" s="363"/>
      <c r="BL127" s="363"/>
      <c r="BM127" s="363"/>
      <c r="BN127" s="363"/>
      <c r="BO127" s="363"/>
      <c r="BP127" s="363"/>
    </row>
    <row r="128" spans="1:68" ht="51">
      <c r="A128" s="238" t="s">
        <v>5330</v>
      </c>
      <c r="B128" s="55"/>
      <c r="C128" s="55" t="s">
        <v>618</v>
      </c>
      <c r="D128" s="312"/>
      <c r="E128" s="205" t="s">
        <v>2115</v>
      </c>
      <c r="F128" s="9" t="s">
        <v>419</v>
      </c>
      <c r="G128" s="739"/>
      <c r="H128" s="746"/>
      <c r="I128" s="723"/>
      <c r="J128" s="723" t="s">
        <v>2563</v>
      </c>
      <c r="K128" s="739"/>
      <c r="L128" s="746"/>
      <c r="M128" s="723"/>
      <c r="N128" s="723"/>
      <c r="O128" s="739"/>
      <c r="P128" s="746"/>
      <c r="Q128" s="723"/>
      <c r="R128" s="723"/>
      <c r="S128" s="739"/>
      <c r="T128" s="746"/>
      <c r="U128" s="723"/>
      <c r="V128" s="723"/>
      <c r="W128" s="739"/>
      <c r="X128" s="746"/>
      <c r="Y128" s="723"/>
      <c r="Z128" s="723"/>
      <c r="AA128" s="362"/>
      <c r="AB128" s="362"/>
      <c r="AC128" s="362"/>
      <c r="AD128" s="362"/>
      <c r="AE128" s="362"/>
      <c r="AF128" s="362"/>
      <c r="AG128" s="362"/>
      <c r="AH128" s="362"/>
      <c r="AI128" s="362"/>
      <c r="AJ128" s="362"/>
      <c r="AK128" s="362"/>
      <c r="AL128" s="362"/>
      <c r="AM128" s="362"/>
      <c r="AN128" s="362"/>
      <c r="AO128" s="362"/>
      <c r="AP128" s="362"/>
      <c r="AQ128" s="362"/>
      <c r="AR128" s="362"/>
      <c r="AS128" s="362"/>
      <c r="AT128" s="362"/>
      <c r="AU128" s="362"/>
      <c r="AV128" s="362"/>
      <c r="AW128" s="362"/>
      <c r="AX128" s="362"/>
      <c r="AY128" s="362"/>
      <c r="AZ128" s="362"/>
      <c r="BA128" s="362"/>
      <c r="BB128" s="363"/>
      <c r="BC128" s="363"/>
      <c r="BD128" s="363"/>
      <c r="BE128" s="363"/>
      <c r="BF128" s="363"/>
      <c r="BG128" s="363"/>
      <c r="BH128" s="363"/>
      <c r="BI128" s="363"/>
      <c r="BJ128" s="363"/>
      <c r="BK128" s="363"/>
      <c r="BL128" s="363"/>
      <c r="BM128" s="363"/>
      <c r="BN128" s="363"/>
      <c r="BO128" s="363"/>
      <c r="BP128" s="363"/>
    </row>
    <row r="129" spans="1:70" ht="63.75">
      <c r="A129" s="238" t="s">
        <v>5331</v>
      </c>
      <c r="B129" s="55"/>
      <c r="C129" s="55" t="s">
        <v>616</v>
      </c>
      <c r="D129" s="312"/>
      <c r="E129" s="205" t="s">
        <v>2116</v>
      </c>
      <c r="F129" s="9" t="s">
        <v>420</v>
      </c>
      <c r="G129" s="739"/>
      <c r="H129" s="746"/>
      <c r="I129" s="723"/>
      <c r="J129" s="723" t="s">
        <v>2563</v>
      </c>
      <c r="K129" s="739"/>
      <c r="L129" s="746"/>
      <c r="M129" s="723"/>
      <c r="N129" s="723"/>
      <c r="O129" s="739"/>
      <c r="P129" s="746"/>
      <c r="Q129" s="723"/>
      <c r="R129" s="723"/>
      <c r="S129" s="739"/>
      <c r="T129" s="746"/>
      <c r="U129" s="723"/>
      <c r="V129" s="723"/>
      <c r="W129" s="739"/>
      <c r="X129" s="746"/>
      <c r="Y129" s="723"/>
      <c r="Z129" s="723"/>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2"/>
      <c r="BB129" s="363"/>
      <c r="BC129" s="363"/>
      <c r="BD129" s="363"/>
      <c r="BE129" s="363"/>
      <c r="BF129" s="363"/>
      <c r="BG129" s="363"/>
      <c r="BH129" s="363"/>
      <c r="BI129" s="363"/>
      <c r="BJ129" s="363"/>
      <c r="BK129" s="363"/>
      <c r="BL129" s="363"/>
      <c r="BM129" s="363"/>
      <c r="BN129" s="363"/>
      <c r="BO129" s="363"/>
      <c r="BP129" s="363"/>
    </row>
    <row r="130" spans="1:70" ht="63.75">
      <c r="A130" s="238" t="s">
        <v>5332</v>
      </c>
      <c r="B130" s="55"/>
      <c r="C130" s="55" t="s">
        <v>619</v>
      </c>
      <c r="D130" s="205"/>
      <c r="E130" s="205" t="s">
        <v>2114</v>
      </c>
      <c r="F130" s="99" t="s">
        <v>421</v>
      </c>
      <c r="G130" s="785"/>
      <c r="H130" s="786"/>
      <c r="I130" s="723"/>
      <c r="J130" s="723" t="s">
        <v>2563</v>
      </c>
      <c r="K130" s="665"/>
      <c r="L130" s="787"/>
      <c r="M130" s="723"/>
      <c r="N130" s="723"/>
      <c r="O130" s="665"/>
      <c r="P130" s="787"/>
      <c r="Q130" s="723"/>
      <c r="R130" s="723"/>
      <c r="S130" s="665"/>
      <c r="T130" s="787"/>
      <c r="U130" s="723"/>
      <c r="V130" s="723"/>
      <c r="W130" s="665"/>
      <c r="X130" s="787"/>
      <c r="Y130" s="723"/>
      <c r="Z130" s="723"/>
      <c r="AA130" s="362"/>
      <c r="AB130" s="362"/>
      <c r="AC130" s="362"/>
      <c r="AD130" s="362"/>
      <c r="AE130" s="362"/>
      <c r="AF130" s="362"/>
      <c r="AG130" s="362"/>
      <c r="AH130" s="362"/>
      <c r="AI130" s="362"/>
      <c r="AJ130" s="362"/>
      <c r="AK130" s="362"/>
      <c r="AL130" s="362"/>
      <c r="AM130" s="362"/>
      <c r="AN130" s="362"/>
      <c r="AO130" s="362"/>
      <c r="AP130" s="362"/>
      <c r="AQ130" s="362"/>
      <c r="AR130" s="362"/>
      <c r="AS130" s="362"/>
      <c r="AT130" s="362"/>
      <c r="AU130" s="362"/>
      <c r="AV130" s="362"/>
      <c r="AW130" s="362"/>
      <c r="AX130" s="362"/>
      <c r="AY130" s="362"/>
      <c r="AZ130" s="362"/>
      <c r="BA130" s="362"/>
      <c r="BB130" s="363"/>
      <c r="BC130" s="363"/>
      <c r="BD130" s="363"/>
      <c r="BE130" s="363"/>
      <c r="BF130" s="363"/>
      <c r="BG130" s="363"/>
      <c r="BH130" s="363"/>
      <c r="BI130" s="363"/>
      <c r="BJ130" s="363"/>
      <c r="BK130" s="363"/>
      <c r="BL130" s="363"/>
      <c r="BM130" s="363"/>
      <c r="BN130" s="363"/>
      <c r="BO130" s="363"/>
      <c r="BP130" s="363"/>
    </row>
    <row r="131" spans="1:70" ht="18.75" customHeight="1">
      <c r="A131" s="238" t="s">
        <v>5333</v>
      </c>
      <c r="B131" s="202"/>
      <c r="C131" s="55"/>
      <c r="D131" s="312"/>
      <c r="E131" s="316"/>
      <c r="F131" s="1894" t="s">
        <v>3353</v>
      </c>
      <c r="G131" s="1895"/>
      <c r="H131" s="1895"/>
      <c r="I131" s="1895"/>
      <c r="J131" s="1895"/>
      <c r="K131" s="1895"/>
      <c r="L131" s="1895"/>
      <c r="M131" s="1895"/>
      <c r="N131" s="1895"/>
      <c r="O131" s="1895"/>
      <c r="P131" s="1895"/>
      <c r="Q131" s="1895"/>
      <c r="R131" s="1895"/>
      <c r="S131" s="1895"/>
      <c r="T131" s="1895"/>
      <c r="U131" s="1895"/>
      <c r="V131" s="1895"/>
      <c r="W131" s="1895"/>
      <c r="X131" s="1895"/>
      <c r="Y131" s="1895"/>
      <c r="Z131" s="1896"/>
      <c r="AA131" s="362"/>
      <c r="AB131" s="362"/>
      <c r="AC131" s="362"/>
      <c r="AD131" s="362"/>
      <c r="AE131" s="362"/>
      <c r="AF131" s="362"/>
      <c r="AG131" s="362"/>
      <c r="AH131" s="362"/>
      <c r="AI131" s="362"/>
      <c r="AJ131" s="362"/>
      <c r="AK131" s="362"/>
      <c r="AL131" s="362"/>
      <c r="AM131" s="362"/>
      <c r="AN131" s="362"/>
      <c r="AO131" s="362"/>
      <c r="AP131" s="362"/>
      <c r="AQ131" s="362"/>
      <c r="AR131" s="362"/>
      <c r="AS131" s="362"/>
      <c r="AT131" s="362"/>
      <c r="AU131" s="362"/>
      <c r="AV131" s="362"/>
      <c r="AW131" s="362"/>
      <c r="AX131" s="362"/>
      <c r="AY131" s="362"/>
      <c r="AZ131" s="362"/>
      <c r="BA131" s="362"/>
      <c r="BB131" s="363"/>
      <c r="BC131" s="363"/>
      <c r="BD131" s="363"/>
      <c r="BE131" s="363"/>
      <c r="BF131" s="363"/>
      <c r="BG131" s="363"/>
      <c r="BH131" s="363"/>
      <c r="BI131" s="363"/>
      <c r="BJ131" s="363"/>
      <c r="BK131" s="363"/>
      <c r="BL131" s="363"/>
      <c r="BM131" s="363"/>
      <c r="BN131" s="363"/>
      <c r="BO131" s="363"/>
      <c r="BP131" s="363"/>
    </row>
    <row r="132" spans="1:70" ht="108" customHeight="1">
      <c r="A132" s="238" t="s">
        <v>5334</v>
      </c>
      <c r="B132" s="202"/>
      <c r="C132" s="55"/>
      <c r="D132" s="312" t="s">
        <v>3354</v>
      </c>
      <c r="E132" s="316"/>
      <c r="F132" s="223" t="s">
        <v>3355</v>
      </c>
      <c r="G132" s="788"/>
      <c r="H132" s="722"/>
      <c r="I132" s="733"/>
      <c r="J132" s="789"/>
      <c r="K132" s="665"/>
      <c r="L132" s="665"/>
      <c r="M132" s="739"/>
      <c r="N132" s="746"/>
      <c r="O132" s="665"/>
      <c r="P132" s="665"/>
      <c r="Q132" s="739"/>
      <c r="R132" s="746"/>
      <c r="S132" s="665"/>
      <c r="T132" s="665"/>
      <c r="U132" s="739"/>
      <c r="V132" s="746"/>
      <c r="W132" s="665"/>
      <c r="X132" s="665"/>
      <c r="Y132" s="739"/>
      <c r="Z132" s="746"/>
      <c r="AA132" s="362"/>
      <c r="AB132" s="362"/>
      <c r="AC132" s="362"/>
      <c r="AD132" s="362"/>
      <c r="AE132" s="362"/>
      <c r="AF132" s="362"/>
      <c r="AG132" s="362"/>
      <c r="AH132" s="362"/>
      <c r="AI132" s="362"/>
      <c r="AJ132" s="362"/>
      <c r="AK132" s="362"/>
      <c r="AL132" s="362"/>
      <c r="AM132" s="362"/>
      <c r="AN132" s="362"/>
      <c r="AO132" s="362"/>
      <c r="AP132" s="362"/>
      <c r="AQ132" s="362"/>
      <c r="AR132" s="362"/>
      <c r="AS132" s="362"/>
      <c r="AT132" s="362"/>
      <c r="AU132" s="362"/>
      <c r="AV132" s="362"/>
      <c r="AW132" s="362"/>
      <c r="AX132" s="362"/>
      <c r="AY132" s="362"/>
      <c r="AZ132" s="362"/>
      <c r="BA132" s="362"/>
      <c r="BB132" s="363"/>
      <c r="BC132" s="363"/>
      <c r="BD132" s="363"/>
      <c r="BE132" s="363"/>
      <c r="BF132" s="363"/>
      <c r="BG132" s="363"/>
      <c r="BH132" s="363"/>
      <c r="BI132" s="363"/>
      <c r="BJ132" s="363"/>
      <c r="BK132" s="363"/>
      <c r="BL132" s="363"/>
      <c r="BM132" s="363"/>
      <c r="BN132" s="363"/>
      <c r="BO132" s="363"/>
      <c r="BP132" s="363"/>
    </row>
    <row r="133" spans="1:70" ht="75.75" customHeight="1">
      <c r="A133" s="238" t="s">
        <v>5335</v>
      </c>
      <c r="B133" s="202" t="s">
        <v>3357</v>
      </c>
      <c r="C133" s="55"/>
      <c r="D133" s="312" t="s">
        <v>3354</v>
      </c>
      <c r="E133" s="316"/>
      <c r="F133" s="223" t="s">
        <v>3356</v>
      </c>
      <c r="G133" s="788"/>
      <c r="H133" s="722"/>
      <c r="I133" s="733"/>
      <c r="J133" s="789"/>
      <c r="K133" s="665"/>
      <c r="L133" s="665"/>
      <c r="M133" s="739"/>
      <c r="N133" s="746"/>
      <c r="O133" s="665"/>
      <c r="P133" s="665"/>
      <c r="Q133" s="739"/>
      <c r="R133" s="746"/>
      <c r="S133" s="665"/>
      <c r="T133" s="665"/>
      <c r="U133" s="739"/>
      <c r="V133" s="746"/>
      <c r="W133" s="665"/>
      <c r="X133" s="665"/>
      <c r="Y133" s="739"/>
      <c r="Z133" s="746"/>
      <c r="AA133" s="362"/>
      <c r="AB133" s="362"/>
      <c r="AC133" s="362"/>
      <c r="AD133" s="362"/>
      <c r="AE133" s="362"/>
      <c r="AF133" s="362"/>
      <c r="AG133" s="362"/>
      <c r="AH133" s="362"/>
      <c r="AI133" s="362"/>
      <c r="AJ133" s="362"/>
      <c r="AK133" s="362"/>
      <c r="AL133" s="362"/>
      <c r="AM133" s="362"/>
      <c r="AN133" s="362"/>
      <c r="AO133" s="362"/>
      <c r="AP133" s="362"/>
      <c r="AQ133" s="362"/>
      <c r="AR133" s="362"/>
      <c r="AS133" s="362"/>
      <c r="AT133" s="362"/>
      <c r="AU133" s="362"/>
      <c r="AV133" s="362"/>
      <c r="AW133" s="362"/>
      <c r="AX133" s="362"/>
      <c r="AY133" s="362"/>
      <c r="AZ133" s="362"/>
      <c r="BA133" s="362"/>
      <c r="BB133" s="363"/>
      <c r="BC133" s="363"/>
      <c r="BD133" s="363"/>
      <c r="BE133" s="363"/>
      <c r="BF133" s="363"/>
      <c r="BG133" s="363"/>
      <c r="BH133" s="363"/>
      <c r="BI133" s="363"/>
      <c r="BJ133" s="363"/>
      <c r="BK133" s="363"/>
      <c r="BL133" s="363"/>
      <c r="BM133" s="363"/>
      <c r="BN133" s="363"/>
      <c r="BO133" s="363"/>
      <c r="BP133" s="363"/>
    </row>
    <row r="134" spans="1:70">
      <c r="A134" s="238" t="s">
        <v>5336</v>
      </c>
      <c r="B134" s="57"/>
      <c r="C134" s="101"/>
      <c r="D134" s="312"/>
      <c r="E134" s="312"/>
      <c r="F134" s="360" t="s">
        <v>1947</v>
      </c>
      <c r="G134" s="125"/>
      <c r="H134" s="125"/>
      <c r="I134" s="125"/>
      <c r="J134" s="130"/>
      <c r="K134" s="125"/>
      <c r="L134" s="125"/>
      <c r="M134" s="125"/>
      <c r="N134" s="130"/>
      <c r="O134" s="125"/>
      <c r="P134" s="125"/>
      <c r="Q134" s="125"/>
      <c r="R134" s="130"/>
      <c r="S134" s="125"/>
      <c r="T134" s="125"/>
      <c r="U134" s="125"/>
      <c r="V134" s="130"/>
      <c r="W134" s="125"/>
      <c r="X134" s="125"/>
      <c r="Y134" s="125"/>
      <c r="Z134" s="130"/>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62"/>
      <c r="AY134" s="362"/>
      <c r="AZ134" s="362"/>
      <c r="BA134" s="362"/>
      <c r="BB134" s="363"/>
      <c r="BC134" s="363"/>
      <c r="BD134" s="363"/>
      <c r="BE134" s="363"/>
      <c r="BF134" s="363"/>
      <c r="BG134" s="363"/>
      <c r="BH134" s="363"/>
      <c r="BI134" s="363"/>
      <c r="BJ134" s="363"/>
      <c r="BK134" s="363"/>
      <c r="BL134" s="363"/>
      <c r="BM134" s="363"/>
      <c r="BN134" s="363"/>
      <c r="BO134" s="363"/>
      <c r="BP134" s="363"/>
    </row>
    <row r="135" spans="1:70" ht="89.25">
      <c r="A135" s="238" t="s">
        <v>5337</v>
      </c>
      <c r="B135" s="55"/>
      <c r="C135" s="55"/>
      <c r="D135" s="205" t="s">
        <v>2666</v>
      </c>
      <c r="E135" s="205" t="s">
        <v>2020</v>
      </c>
      <c r="F135" s="9" t="s">
        <v>2156</v>
      </c>
      <c r="G135" s="665"/>
      <c r="H135" s="665"/>
      <c r="I135" s="723"/>
      <c r="J135" s="724"/>
      <c r="K135" s="665"/>
      <c r="L135" s="665"/>
      <c r="M135" s="723"/>
      <c r="N135" s="724"/>
      <c r="O135" s="665"/>
      <c r="P135" s="665"/>
      <c r="Q135" s="723"/>
      <c r="R135" s="724"/>
      <c r="S135" s="665"/>
      <c r="T135" s="665"/>
      <c r="U135" s="723"/>
      <c r="V135" s="724"/>
      <c r="W135" s="665"/>
      <c r="X135" s="665"/>
      <c r="Y135" s="723"/>
      <c r="Z135" s="724"/>
      <c r="AA135" s="362"/>
      <c r="AB135" s="362"/>
      <c r="AC135" s="362"/>
      <c r="AD135" s="362"/>
      <c r="AE135" s="362"/>
      <c r="AF135" s="362"/>
      <c r="AG135" s="362"/>
      <c r="AH135" s="362"/>
      <c r="AI135" s="362"/>
      <c r="AJ135" s="362"/>
      <c r="AK135" s="362"/>
      <c r="AL135" s="362"/>
      <c r="AM135" s="362"/>
      <c r="AN135" s="362"/>
      <c r="AO135" s="362"/>
      <c r="AP135" s="362"/>
      <c r="AQ135" s="362"/>
      <c r="AR135" s="362"/>
      <c r="AS135" s="362"/>
      <c r="AT135" s="362"/>
      <c r="AU135" s="362"/>
      <c r="AV135" s="362"/>
      <c r="AW135" s="362"/>
      <c r="AX135" s="362"/>
      <c r="AY135" s="362"/>
      <c r="AZ135" s="362"/>
      <c r="BA135" s="362"/>
      <c r="BB135" s="363"/>
      <c r="BC135" s="363"/>
      <c r="BD135" s="363"/>
      <c r="BE135" s="363"/>
      <c r="BF135" s="363"/>
      <c r="BG135" s="363"/>
      <c r="BH135" s="363"/>
      <c r="BI135" s="363"/>
      <c r="BJ135" s="363"/>
      <c r="BK135" s="363"/>
      <c r="BL135" s="363"/>
      <c r="BM135" s="363"/>
      <c r="BN135" s="363"/>
      <c r="BO135" s="363"/>
      <c r="BP135" s="363"/>
    </row>
    <row r="136" spans="1:70" ht="15.75" customHeight="1">
      <c r="A136" s="327"/>
      <c r="B136" s="55"/>
      <c r="C136" s="55"/>
      <c r="D136" s="199"/>
      <c r="E136" s="316"/>
      <c r="F136" s="1894" t="s">
        <v>3381</v>
      </c>
      <c r="G136" s="1895"/>
      <c r="H136" s="1895"/>
      <c r="I136" s="1895"/>
      <c r="J136" s="1895"/>
      <c r="K136" s="1895"/>
      <c r="L136" s="1896"/>
      <c r="M136" s="126"/>
      <c r="N136" s="126"/>
      <c r="O136" s="126"/>
      <c r="P136" s="126"/>
      <c r="Q136" s="126"/>
      <c r="R136" s="126"/>
      <c r="S136" s="126"/>
      <c r="T136" s="126"/>
      <c r="U136" s="126"/>
      <c r="V136" s="126"/>
      <c r="W136" s="126"/>
      <c r="X136" s="126"/>
      <c r="Y136" s="126"/>
      <c r="Z136" s="126"/>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62"/>
      <c r="AY136" s="362"/>
      <c r="AZ136" s="362"/>
      <c r="BA136" s="362"/>
      <c r="BB136" s="363"/>
      <c r="BC136" s="363"/>
      <c r="BD136" s="363"/>
      <c r="BE136" s="363"/>
      <c r="BF136" s="363"/>
      <c r="BG136" s="363"/>
      <c r="BH136" s="363"/>
      <c r="BI136" s="363"/>
      <c r="BJ136" s="363"/>
      <c r="BK136" s="363"/>
      <c r="BL136" s="363"/>
      <c r="BM136" s="363"/>
      <c r="BN136" s="363"/>
      <c r="BO136" s="363"/>
      <c r="BP136" s="363"/>
    </row>
    <row r="137" spans="1:70" ht="15.75">
      <c r="A137" s="327"/>
      <c r="B137" s="55"/>
      <c r="C137" s="55"/>
      <c r="D137" s="199"/>
      <c r="E137" s="316"/>
      <c r="F137" s="509"/>
      <c r="G137" s="1931" t="s">
        <v>1907</v>
      </c>
      <c r="H137" s="1931"/>
      <c r="I137" s="1931" t="s">
        <v>1908</v>
      </c>
      <c r="J137" s="1932"/>
      <c r="K137" s="484"/>
      <c r="L137" s="126"/>
      <c r="M137" s="484"/>
      <c r="N137" s="126"/>
      <c r="O137" s="484"/>
      <c r="P137" s="126"/>
      <c r="Q137" s="484"/>
      <c r="R137" s="126"/>
      <c r="S137" s="484"/>
      <c r="T137" s="126"/>
      <c r="U137" s="484"/>
      <c r="V137" s="126"/>
      <c r="W137" s="484"/>
      <c r="X137" s="126"/>
      <c r="Y137" s="484"/>
      <c r="Z137" s="126"/>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62"/>
      <c r="AY137" s="362"/>
      <c r="AZ137" s="362"/>
      <c r="BA137" s="362"/>
      <c r="BB137" s="363"/>
      <c r="BC137" s="363"/>
      <c r="BD137" s="363"/>
      <c r="BE137" s="363"/>
      <c r="BF137" s="363"/>
      <c r="BG137" s="363"/>
      <c r="BH137" s="363"/>
      <c r="BI137" s="363"/>
      <c r="BJ137" s="363"/>
      <c r="BK137" s="363"/>
      <c r="BL137" s="363"/>
      <c r="BM137" s="363"/>
      <c r="BN137" s="363"/>
      <c r="BO137" s="363"/>
      <c r="BP137" s="363"/>
    </row>
    <row r="138" spans="1:70" s="515" customFormat="1" ht="24">
      <c r="A138" s="510"/>
      <c r="B138" s="511"/>
      <c r="C138" s="512"/>
      <c r="D138" s="513"/>
      <c r="E138" s="513"/>
      <c r="F138" s="520" t="s">
        <v>3385</v>
      </c>
      <c r="G138" s="1933" t="s">
        <v>3386</v>
      </c>
      <c r="H138" s="1934"/>
      <c r="I138" s="1933" t="s">
        <v>3386</v>
      </c>
      <c r="J138" s="1934"/>
      <c r="K138" s="1933"/>
      <c r="L138" s="1934"/>
      <c r="M138" s="1933"/>
      <c r="N138" s="1934"/>
      <c r="O138" s="1933"/>
      <c r="P138" s="1934"/>
      <c r="Q138" s="1933"/>
      <c r="R138" s="1934"/>
      <c r="S138" s="1933"/>
      <c r="T138" s="1934"/>
      <c r="U138" s="1933"/>
      <c r="V138" s="1934"/>
      <c r="W138" s="1933"/>
      <c r="X138" s="1934"/>
      <c r="Y138" s="1933"/>
      <c r="Z138" s="1934"/>
      <c r="AA138" s="514"/>
      <c r="AB138" s="514"/>
      <c r="AC138" s="514"/>
      <c r="AD138" s="514"/>
      <c r="AE138" s="514"/>
      <c r="AF138" s="514"/>
      <c r="AG138" s="514"/>
      <c r="AH138" s="514"/>
      <c r="AI138" s="514"/>
      <c r="AJ138" s="514"/>
      <c r="AK138" s="514"/>
      <c r="AL138" s="514"/>
      <c r="AM138" s="514"/>
      <c r="AN138" s="514"/>
      <c r="AO138" s="514"/>
      <c r="AP138" s="514"/>
      <c r="AQ138" s="514"/>
      <c r="AR138" s="514"/>
      <c r="AS138" s="514"/>
      <c r="AT138" s="514"/>
      <c r="AU138" s="514"/>
      <c r="AV138" s="514"/>
      <c r="AW138" s="514"/>
      <c r="AX138" s="514"/>
      <c r="AY138" s="514"/>
      <c r="AZ138" s="514"/>
      <c r="BA138" s="514"/>
      <c r="BB138" s="514"/>
      <c r="BC138" s="514"/>
      <c r="BD138" s="514"/>
      <c r="BE138" s="514"/>
      <c r="BF138" s="514"/>
      <c r="BG138" s="514"/>
      <c r="BH138" s="514"/>
      <c r="BI138" s="514"/>
      <c r="BJ138" s="514"/>
      <c r="BK138" s="514"/>
      <c r="BL138" s="514"/>
      <c r="BM138" s="514"/>
      <c r="BN138" s="514"/>
      <c r="BO138" s="514"/>
      <c r="BP138" s="514"/>
    </row>
    <row r="139" spans="1:70" s="515" customFormat="1" ht="12">
      <c r="A139" s="510"/>
      <c r="B139" s="511"/>
      <c r="C139" s="512"/>
      <c r="D139" s="513"/>
      <c r="E139" s="513"/>
      <c r="F139" s="521" t="s">
        <v>3382</v>
      </c>
      <c r="G139" s="1933" t="s">
        <v>3387</v>
      </c>
      <c r="H139" s="1934"/>
      <c r="I139" s="1933" t="s">
        <v>3389</v>
      </c>
      <c r="J139" s="1934"/>
      <c r="K139" s="1933"/>
      <c r="L139" s="1934"/>
      <c r="M139" s="1933"/>
      <c r="N139" s="1934"/>
      <c r="O139" s="1933"/>
      <c r="P139" s="1934"/>
      <c r="Q139" s="1933"/>
      <c r="R139" s="1934"/>
      <c r="S139" s="1933"/>
      <c r="T139" s="1934"/>
      <c r="U139" s="1933"/>
      <c r="V139" s="1934"/>
      <c r="W139" s="1933"/>
      <c r="X139" s="1934"/>
      <c r="Y139" s="1933"/>
      <c r="Z139" s="1934"/>
      <c r="AA139" s="514"/>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514"/>
      <c r="AZ139" s="514"/>
      <c r="BA139" s="514"/>
      <c r="BB139" s="514"/>
      <c r="BC139" s="514"/>
      <c r="BD139" s="514"/>
      <c r="BE139" s="514"/>
      <c r="BF139" s="514"/>
      <c r="BG139" s="514"/>
      <c r="BH139" s="514"/>
      <c r="BI139" s="514"/>
      <c r="BJ139" s="514"/>
      <c r="BK139" s="514"/>
      <c r="BL139" s="514"/>
      <c r="BM139" s="514"/>
      <c r="BN139" s="514"/>
      <c r="BO139" s="514"/>
      <c r="BP139" s="514"/>
    </row>
    <row r="140" spans="1:70" s="515" customFormat="1" ht="12">
      <c r="A140" s="510"/>
      <c r="B140" s="511"/>
      <c r="C140" s="512"/>
      <c r="D140" s="513"/>
      <c r="E140" s="513"/>
      <c r="F140" s="521" t="s">
        <v>3383</v>
      </c>
      <c r="G140" s="1933" t="s">
        <v>3388</v>
      </c>
      <c r="H140" s="1934"/>
      <c r="I140" s="1933" t="s">
        <v>3389</v>
      </c>
      <c r="J140" s="1934"/>
      <c r="K140" s="1933"/>
      <c r="L140" s="1934"/>
      <c r="M140" s="1933"/>
      <c r="N140" s="1934"/>
      <c r="O140" s="1933"/>
      <c r="P140" s="1934"/>
      <c r="Q140" s="1933"/>
      <c r="R140" s="1934"/>
      <c r="S140" s="1933"/>
      <c r="T140" s="1934"/>
      <c r="U140" s="1933"/>
      <c r="V140" s="1934"/>
      <c r="W140" s="1933"/>
      <c r="X140" s="1934"/>
      <c r="Y140" s="1933"/>
      <c r="Z140" s="1934"/>
      <c r="AA140" s="514"/>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514"/>
      <c r="AZ140" s="514"/>
      <c r="BA140" s="514"/>
      <c r="BB140" s="514"/>
      <c r="BC140" s="514"/>
      <c r="BD140" s="514"/>
      <c r="BE140" s="514"/>
      <c r="BF140" s="514"/>
      <c r="BG140" s="514"/>
      <c r="BH140" s="514"/>
      <c r="BI140" s="514"/>
      <c r="BJ140" s="514"/>
      <c r="BK140" s="514"/>
      <c r="BL140" s="514"/>
      <c r="BM140" s="514"/>
      <c r="BN140" s="514"/>
      <c r="BO140" s="514"/>
      <c r="BP140" s="514"/>
    </row>
    <row r="141" spans="1:70" s="515" customFormat="1" ht="12">
      <c r="A141" s="516"/>
      <c r="B141" s="517"/>
      <c r="C141" s="518"/>
      <c r="D141" s="519"/>
      <c r="E141" s="519"/>
      <c r="F141" s="522" t="s">
        <v>11</v>
      </c>
      <c r="G141" s="1933" t="s">
        <v>3390</v>
      </c>
      <c r="H141" s="1934"/>
      <c r="I141" s="1933" t="s">
        <v>3390</v>
      </c>
      <c r="J141" s="1934"/>
      <c r="K141" s="1933"/>
      <c r="L141" s="1934"/>
      <c r="M141" s="1933"/>
      <c r="N141" s="1934"/>
      <c r="O141" s="1933"/>
      <c r="P141" s="1934"/>
      <c r="Q141" s="1933"/>
      <c r="R141" s="1934"/>
      <c r="S141" s="1933"/>
      <c r="T141" s="1934"/>
      <c r="U141" s="1933"/>
      <c r="V141" s="1934"/>
      <c r="W141" s="1933"/>
      <c r="X141" s="1934"/>
      <c r="Y141" s="1933"/>
      <c r="Z141" s="1934"/>
      <c r="AA141" s="514"/>
      <c r="AB141" s="514"/>
      <c r="AC141" s="514"/>
      <c r="AD141" s="514"/>
      <c r="AE141" s="514"/>
      <c r="AF141" s="514"/>
      <c r="AG141" s="514"/>
      <c r="AH141" s="514"/>
      <c r="AI141" s="514"/>
      <c r="AJ141" s="514"/>
      <c r="AK141" s="514"/>
      <c r="AL141" s="514"/>
      <c r="AM141" s="514"/>
      <c r="AN141" s="514"/>
      <c r="AO141" s="514"/>
      <c r="AP141" s="514"/>
      <c r="AQ141" s="514"/>
      <c r="AR141" s="514"/>
      <c r="AS141" s="514"/>
      <c r="AT141" s="514"/>
      <c r="AU141" s="514"/>
      <c r="AV141" s="514"/>
      <c r="AW141" s="514"/>
      <c r="AX141" s="514"/>
      <c r="AY141" s="514"/>
      <c r="AZ141" s="514"/>
      <c r="BA141" s="514"/>
      <c r="BB141" s="514"/>
      <c r="BC141" s="514"/>
      <c r="BD141" s="514"/>
      <c r="BE141" s="514"/>
      <c r="BF141" s="514"/>
      <c r="BG141" s="514"/>
      <c r="BH141" s="514"/>
      <c r="BI141" s="514"/>
      <c r="BJ141" s="514"/>
      <c r="BK141" s="514"/>
      <c r="BL141" s="514"/>
      <c r="BM141" s="514"/>
      <c r="BN141" s="514"/>
      <c r="BO141" s="514"/>
      <c r="BP141" s="514"/>
    </row>
    <row r="142" spans="1:70" s="515" customFormat="1" ht="12">
      <c r="A142" s="510"/>
      <c r="B142" s="511"/>
      <c r="C142" s="512"/>
      <c r="D142" s="513"/>
      <c r="E142" s="513"/>
      <c r="F142" s="520" t="s">
        <v>3384</v>
      </c>
      <c r="G142" s="1933" t="s">
        <v>5216</v>
      </c>
      <c r="H142" s="1934"/>
      <c r="I142" s="1933" t="s">
        <v>5216</v>
      </c>
      <c r="J142" s="1934"/>
      <c r="K142" s="1933"/>
      <c r="L142" s="1934"/>
      <c r="M142" s="1933"/>
      <c r="N142" s="1934"/>
      <c r="O142" s="1933"/>
      <c r="P142" s="1934"/>
      <c r="Q142" s="1933"/>
      <c r="R142" s="1934"/>
      <c r="S142" s="1933"/>
      <c r="T142" s="1934"/>
      <c r="U142" s="1933"/>
      <c r="V142" s="1934"/>
      <c r="W142" s="1933"/>
      <c r="X142" s="1934"/>
      <c r="Y142" s="1933"/>
      <c r="Z142" s="1934"/>
      <c r="AA142" s="514"/>
      <c r="AB142" s="514"/>
      <c r="AC142" s="514"/>
      <c r="AD142" s="514"/>
      <c r="AE142" s="514"/>
      <c r="AF142" s="514"/>
      <c r="AG142" s="514"/>
      <c r="AH142" s="514"/>
      <c r="AI142" s="514"/>
      <c r="AJ142" s="514"/>
      <c r="AK142" s="514"/>
      <c r="AL142" s="514"/>
      <c r="AM142" s="514"/>
      <c r="AN142" s="514"/>
      <c r="AO142" s="514"/>
      <c r="AP142" s="514"/>
      <c r="AQ142" s="514"/>
      <c r="AR142" s="514"/>
      <c r="AS142" s="514"/>
      <c r="AT142" s="514"/>
      <c r="AU142" s="514"/>
      <c r="AV142" s="514"/>
      <c r="AW142" s="514"/>
      <c r="AX142" s="514"/>
      <c r="AY142" s="514"/>
      <c r="AZ142" s="514"/>
      <c r="BA142" s="514"/>
      <c r="BB142" s="514"/>
      <c r="BC142" s="514"/>
      <c r="BD142" s="514"/>
      <c r="BE142" s="514"/>
      <c r="BF142" s="514"/>
      <c r="BG142" s="514"/>
      <c r="BH142" s="514"/>
      <c r="BI142" s="514"/>
      <c r="BJ142" s="514"/>
      <c r="BK142" s="514"/>
      <c r="BL142" s="514"/>
      <c r="BM142" s="514"/>
      <c r="BN142" s="514"/>
      <c r="BO142" s="514"/>
      <c r="BP142" s="514"/>
    </row>
    <row r="143" spans="1:70" s="38" customFormat="1">
      <c r="A143" s="328"/>
      <c r="B143" s="265"/>
      <c r="C143" s="265"/>
      <c r="D143" s="322"/>
      <c r="E143" s="322"/>
      <c r="F143" s="264"/>
      <c r="G143" s="265"/>
      <c r="H143" s="265"/>
      <c r="I143" s="265"/>
      <c r="J143" s="266"/>
      <c r="K143" s="265"/>
      <c r="L143" s="265"/>
      <c r="M143" s="265"/>
      <c r="N143" s="266"/>
      <c r="O143" s="265"/>
      <c r="P143" s="265"/>
      <c r="Q143" s="265"/>
      <c r="R143" s="266"/>
      <c r="S143" s="265"/>
      <c r="T143" s="265"/>
      <c r="U143" s="265"/>
      <c r="V143" s="266"/>
      <c r="W143" s="265"/>
      <c r="X143" s="265"/>
      <c r="Y143" s="265"/>
      <c r="Z143" s="266"/>
      <c r="AA143" s="365"/>
      <c r="AB143" s="365"/>
      <c r="AC143" s="365"/>
      <c r="AD143" s="365"/>
      <c r="AE143" s="365"/>
      <c r="AF143" s="365"/>
      <c r="AG143" s="365"/>
      <c r="AH143" s="365"/>
      <c r="AI143" s="365"/>
      <c r="AJ143" s="365"/>
      <c r="AK143" s="365"/>
      <c r="AL143" s="365"/>
      <c r="AM143" s="365"/>
      <c r="AN143" s="365"/>
      <c r="AO143" s="365"/>
      <c r="AP143" s="365"/>
      <c r="AQ143" s="365"/>
      <c r="AR143" s="365"/>
      <c r="AS143" s="365"/>
      <c r="AT143" s="365"/>
      <c r="AU143" s="365"/>
      <c r="AV143" s="365"/>
      <c r="AW143" s="365"/>
      <c r="AX143" s="365"/>
      <c r="AY143" s="365"/>
      <c r="AZ143" s="365"/>
      <c r="BA143" s="365"/>
      <c r="BB143" s="366"/>
      <c r="BC143" s="366"/>
      <c r="BD143" s="366"/>
      <c r="BE143" s="366"/>
      <c r="BF143" s="366"/>
      <c r="BG143" s="366"/>
      <c r="BH143" s="366"/>
      <c r="BI143" s="366"/>
      <c r="BJ143" s="366"/>
      <c r="BK143" s="37"/>
      <c r="BL143" s="37"/>
      <c r="BM143" s="37"/>
      <c r="BN143" s="37"/>
      <c r="BO143" s="37"/>
      <c r="BP143" s="37"/>
      <c r="BQ143" s="37"/>
      <c r="BR143" s="37"/>
    </row>
    <row r="144" spans="1:70" s="38" customFormat="1">
      <c r="A144" s="328"/>
      <c r="B144" s="265"/>
      <c r="C144" s="265"/>
      <c r="D144" s="322"/>
      <c r="E144" s="322"/>
      <c r="F144" s="264"/>
      <c r="G144" s="265"/>
      <c r="H144" s="265"/>
      <c r="I144" s="265"/>
      <c r="J144" s="266"/>
      <c r="K144" s="265"/>
      <c r="L144" s="265"/>
      <c r="M144" s="265"/>
      <c r="N144" s="266"/>
      <c r="O144" s="265"/>
      <c r="P144" s="265"/>
      <c r="Q144" s="265"/>
      <c r="R144" s="266"/>
      <c r="S144" s="265"/>
      <c r="T144" s="265"/>
      <c r="U144" s="265"/>
      <c r="V144" s="266"/>
      <c r="W144" s="265"/>
      <c r="X144" s="265"/>
      <c r="Y144" s="265"/>
      <c r="Z144" s="266"/>
      <c r="AA144" s="365"/>
      <c r="AB144" s="365"/>
      <c r="AC144" s="365"/>
      <c r="AD144" s="365"/>
      <c r="AE144" s="365"/>
      <c r="AF144" s="365"/>
      <c r="AG144" s="365"/>
      <c r="AH144" s="365"/>
      <c r="AI144" s="365"/>
      <c r="AJ144" s="365"/>
      <c r="AK144" s="365"/>
      <c r="AL144" s="365"/>
      <c r="AM144" s="365"/>
      <c r="AN144" s="365"/>
      <c r="AO144" s="365"/>
      <c r="AP144" s="365"/>
      <c r="AQ144" s="365"/>
      <c r="AR144" s="365"/>
      <c r="AS144" s="365"/>
      <c r="AT144" s="365"/>
      <c r="AU144" s="365"/>
      <c r="AV144" s="365"/>
      <c r="AW144" s="365"/>
      <c r="AX144" s="365"/>
      <c r="AY144" s="365"/>
      <c r="AZ144" s="365"/>
      <c r="BA144" s="365"/>
      <c r="BB144" s="366"/>
      <c r="BC144" s="366"/>
      <c r="BD144" s="366"/>
      <c r="BE144" s="366"/>
      <c r="BF144" s="366"/>
      <c r="BG144" s="366"/>
      <c r="BH144" s="366"/>
      <c r="BI144" s="366"/>
      <c r="BJ144" s="366"/>
      <c r="BK144" s="37"/>
      <c r="BL144" s="37"/>
      <c r="BM144" s="37"/>
      <c r="BN144" s="37"/>
      <c r="BO144" s="37"/>
      <c r="BP144" s="37"/>
      <c r="BQ144" s="37"/>
      <c r="BR144" s="37"/>
    </row>
    <row r="145" spans="1:70" s="38" customFormat="1">
      <c r="A145" s="328"/>
      <c r="B145" s="265"/>
      <c r="C145" s="265"/>
      <c r="D145" s="322"/>
      <c r="E145" s="322"/>
      <c r="F145" s="264"/>
      <c r="G145" s="265"/>
      <c r="H145" s="265"/>
      <c r="I145" s="265"/>
      <c r="J145" s="266"/>
      <c r="K145" s="265"/>
      <c r="L145" s="265"/>
      <c r="M145" s="265"/>
      <c r="N145" s="266"/>
      <c r="O145" s="265"/>
      <c r="P145" s="265"/>
      <c r="Q145" s="265"/>
      <c r="R145" s="266"/>
      <c r="S145" s="265"/>
      <c r="T145" s="265"/>
      <c r="U145" s="265"/>
      <c r="V145" s="266"/>
      <c r="W145" s="265"/>
      <c r="X145" s="265"/>
      <c r="Y145" s="265"/>
      <c r="Z145" s="266"/>
      <c r="AA145" s="365"/>
      <c r="AB145" s="365"/>
      <c r="AC145" s="365"/>
      <c r="AD145" s="365"/>
      <c r="AE145" s="365"/>
      <c r="AF145" s="365"/>
      <c r="AG145" s="365"/>
      <c r="AH145" s="365"/>
      <c r="AI145" s="365"/>
      <c r="AJ145" s="365"/>
      <c r="AK145" s="365"/>
      <c r="AL145" s="365"/>
      <c r="AM145" s="365"/>
      <c r="AN145" s="365"/>
      <c r="AO145" s="365"/>
      <c r="AP145" s="365"/>
      <c r="AQ145" s="365"/>
      <c r="AR145" s="365"/>
      <c r="AS145" s="365"/>
      <c r="AT145" s="365"/>
      <c r="AU145" s="365"/>
      <c r="AV145" s="365"/>
      <c r="AW145" s="365"/>
      <c r="AX145" s="365"/>
      <c r="AY145" s="365"/>
      <c r="AZ145" s="365"/>
      <c r="BA145" s="365"/>
      <c r="BB145" s="366"/>
      <c r="BC145" s="366"/>
      <c r="BD145" s="366"/>
      <c r="BE145" s="366"/>
      <c r="BF145" s="366"/>
      <c r="BG145" s="366"/>
      <c r="BH145" s="366"/>
      <c r="BI145" s="366"/>
      <c r="BJ145" s="366"/>
      <c r="BK145" s="37"/>
      <c r="BL145" s="37"/>
      <c r="BM145" s="37"/>
      <c r="BN145" s="37"/>
      <c r="BO145" s="37"/>
      <c r="BP145" s="37"/>
      <c r="BQ145" s="37"/>
      <c r="BR145" s="37"/>
    </row>
    <row r="146" spans="1:70" s="38" customFormat="1">
      <c r="A146" s="328"/>
      <c r="B146" s="265"/>
      <c r="C146" s="265"/>
      <c r="D146" s="322"/>
      <c r="E146" s="322"/>
      <c r="F146" s="264"/>
      <c r="G146" s="265"/>
      <c r="H146" s="265"/>
      <c r="I146" s="265"/>
      <c r="J146" s="266"/>
      <c r="K146" s="265"/>
      <c r="L146" s="265"/>
      <c r="M146" s="265"/>
      <c r="N146" s="266"/>
      <c r="O146" s="265"/>
      <c r="P146" s="265"/>
      <c r="Q146" s="265"/>
      <c r="R146" s="266"/>
      <c r="S146" s="265"/>
      <c r="T146" s="265"/>
      <c r="U146" s="265"/>
      <c r="V146" s="266"/>
      <c r="W146" s="265"/>
      <c r="X146" s="265"/>
      <c r="Y146" s="265"/>
      <c r="Z146" s="266"/>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6"/>
      <c r="BC146" s="366"/>
      <c r="BD146" s="366"/>
      <c r="BE146" s="366"/>
      <c r="BF146" s="366"/>
      <c r="BG146" s="366"/>
      <c r="BH146" s="366"/>
      <c r="BI146" s="366"/>
      <c r="BJ146" s="366"/>
      <c r="BK146" s="37"/>
      <c r="BL146" s="37"/>
      <c r="BM146" s="37"/>
      <c r="BN146" s="37"/>
      <c r="BO146" s="37"/>
      <c r="BP146" s="37"/>
      <c r="BQ146" s="37"/>
      <c r="BR146" s="37"/>
    </row>
    <row r="147" spans="1:70" s="38" customFormat="1">
      <c r="A147" s="328"/>
      <c r="B147" s="265"/>
      <c r="C147" s="265"/>
      <c r="D147" s="322"/>
      <c r="E147" s="322"/>
      <c r="F147" s="264"/>
      <c r="G147" s="265"/>
      <c r="H147" s="265"/>
      <c r="I147" s="265"/>
      <c r="J147" s="266"/>
      <c r="K147" s="265"/>
      <c r="L147" s="265"/>
      <c r="M147" s="265"/>
      <c r="N147" s="266"/>
      <c r="O147" s="265"/>
      <c r="P147" s="265"/>
      <c r="Q147" s="265"/>
      <c r="R147" s="266"/>
      <c r="S147" s="265"/>
      <c r="T147" s="265"/>
      <c r="U147" s="265"/>
      <c r="V147" s="266"/>
      <c r="W147" s="265"/>
      <c r="X147" s="265"/>
      <c r="Y147" s="265"/>
      <c r="Z147" s="266"/>
      <c r="AA147" s="365"/>
      <c r="AB147" s="365"/>
      <c r="AC147" s="365"/>
      <c r="AD147" s="365"/>
      <c r="AE147" s="365"/>
      <c r="AF147" s="365"/>
      <c r="AG147" s="365"/>
      <c r="AH147" s="365"/>
      <c r="AI147" s="365"/>
      <c r="AJ147" s="365"/>
      <c r="AK147" s="365"/>
      <c r="AL147" s="365"/>
      <c r="AM147" s="365"/>
      <c r="AN147" s="365"/>
      <c r="AO147" s="365"/>
      <c r="AP147" s="365"/>
      <c r="AQ147" s="365"/>
      <c r="AR147" s="365"/>
      <c r="AS147" s="365"/>
      <c r="AT147" s="365"/>
      <c r="AU147" s="365"/>
      <c r="AV147" s="365"/>
      <c r="AW147" s="365"/>
      <c r="AX147" s="365"/>
      <c r="AY147" s="365"/>
      <c r="AZ147" s="365"/>
      <c r="BA147" s="365"/>
      <c r="BB147" s="366"/>
      <c r="BC147" s="366"/>
      <c r="BD147" s="366"/>
      <c r="BE147" s="366"/>
      <c r="BF147" s="366"/>
      <c r="BG147" s="366"/>
      <c r="BH147" s="366"/>
      <c r="BI147" s="366"/>
      <c r="BJ147" s="366"/>
      <c r="BK147" s="37"/>
      <c r="BL147" s="37"/>
      <c r="BM147" s="37"/>
      <c r="BN147" s="37"/>
      <c r="BO147" s="37"/>
      <c r="BP147" s="37"/>
      <c r="BQ147" s="37"/>
      <c r="BR147" s="37"/>
    </row>
    <row r="148" spans="1:70" s="38" customFormat="1">
      <c r="A148" s="328"/>
      <c r="B148" s="265"/>
      <c r="C148" s="265"/>
      <c r="D148" s="322"/>
      <c r="E148" s="322"/>
      <c r="F148" s="264"/>
      <c r="G148" s="265"/>
      <c r="H148" s="265"/>
      <c r="I148" s="265"/>
      <c r="J148" s="266"/>
      <c r="K148" s="265"/>
      <c r="L148" s="265"/>
      <c r="M148" s="265"/>
      <c r="N148" s="266"/>
      <c r="O148" s="265"/>
      <c r="P148" s="265"/>
      <c r="Q148" s="265"/>
      <c r="R148" s="266"/>
      <c r="S148" s="265"/>
      <c r="T148" s="265"/>
      <c r="U148" s="265"/>
      <c r="V148" s="266"/>
      <c r="W148" s="265"/>
      <c r="X148" s="265"/>
      <c r="Y148" s="265"/>
      <c r="Z148" s="266"/>
      <c r="AA148" s="365"/>
      <c r="AB148" s="365"/>
      <c r="AC148" s="365"/>
      <c r="AD148" s="365"/>
      <c r="AE148" s="365"/>
      <c r="AF148" s="365"/>
      <c r="AG148" s="365"/>
      <c r="AH148" s="365"/>
      <c r="AI148" s="365"/>
      <c r="AJ148" s="365"/>
      <c r="AK148" s="365"/>
      <c r="AL148" s="365"/>
      <c r="AM148" s="365"/>
      <c r="AN148" s="365"/>
      <c r="AO148" s="365"/>
      <c r="AP148" s="365"/>
      <c r="AQ148" s="365"/>
      <c r="AR148" s="365"/>
      <c r="AS148" s="365"/>
      <c r="AT148" s="365"/>
      <c r="AU148" s="365"/>
      <c r="AV148" s="365"/>
      <c r="AW148" s="365"/>
      <c r="AX148" s="365"/>
      <c r="AY148" s="365"/>
      <c r="AZ148" s="365"/>
      <c r="BA148" s="365"/>
      <c r="BB148" s="366"/>
      <c r="BC148" s="366"/>
      <c r="BD148" s="366"/>
      <c r="BE148" s="366"/>
      <c r="BF148" s="366"/>
      <c r="BG148" s="366"/>
      <c r="BH148" s="366"/>
      <c r="BI148" s="366"/>
      <c r="BJ148" s="366"/>
      <c r="BK148" s="37"/>
      <c r="BL148" s="37"/>
      <c r="BM148" s="37"/>
      <c r="BN148" s="37"/>
      <c r="BO148" s="37"/>
      <c r="BP148" s="37"/>
      <c r="BQ148" s="37"/>
      <c r="BR148" s="37"/>
    </row>
    <row r="149" spans="1:70" s="38" customFormat="1">
      <c r="A149" s="328"/>
      <c r="B149" s="265"/>
      <c r="C149" s="265"/>
      <c r="D149" s="322"/>
      <c r="E149" s="322"/>
      <c r="F149" s="264"/>
      <c r="G149" s="265"/>
      <c r="H149" s="265"/>
      <c r="I149" s="265"/>
      <c r="J149" s="266"/>
      <c r="K149" s="265"/>
      <c r="L149" s="265"/>
      <c r="M149" s="265"/>
      <c r="N149" s="266"/>
      <c r="O149" s="265"/>
      <c r="P149" s="265"/>
      <c r="Q149" s="265"/>
      <c r="R149" s="266"/>
      <c r="S149" s="265"/>
      <c r="T149" s="265"/>
      <c r="U149" s="265"/>
      <c r="V149" s="266"/>
      <c r="W149" s="265"/>
      <c r="X149" s="265"/>
      <c r="Y149" s="265"/>
      <c r="Z149" s="266"/>
      <c r="AA149" s="365"/>
      <c r="AB149" s="365"/>
      <c r="AC149" s="365"/>
      <c r="AD149" s="365"/>
      <c r="AE149" s="365"/>
      <c r="AF149" s="365"/>
      <c r="AG149" s="365"/>
      <c r="AH149" s="365"/>
      <c r="AI149" s="365"/>
      <c r="AJ149" s="365"/>
      <c r="AK149" s="365"/>
      <c r="AL149" s="365"/>
      <c r="AM149" s="365"/>
      <c r="AN149" s="365"/>
      <c r="AO149" s="365"/>
      <c r="AP149" s="365"/>
      <c r="AQ149" s="365"/>
      <c r="AR149" s="365"/>
      <c r="AS149" s="365"/>
      <c r="AT149" s="365"/>
      <c r="AU149" s="365"/>
      <c r="AV149" s="365"/>
      <c r="AW149" s="365"/>
      <c r="AX149" s="365"/>
      <c r="AY149" s="365"/>
      <c r="AZ149" s="365"/>
      <c r="BA149" s="365"/>
      <c r="BB149" s="366"/>
      <c r="BC149" s="366"/>
      <c r="BD149" s="366"/>
      <c r="BE149" s="366"/>
      <c r="BF149" s="366"/>
      <c r="BG149" s="366"/>
      <c r="BH149" s="366"/>
      <c r="BI149" s="366"/>
      <c r="BJ149" s="366"/>
      <c r="BK149" s="37"/>
      <c r="BL149" s="37"/>
      <c r="BM149" s="37"/>
      <c r="BN149" s="37"/>
      <c r="BO149" s="37"/>
      <c r="BP149" s="37"/>
      <c r="BQ149" s="37"/>
      <c r="BR149" s="37"/>
    </row>
    <row r="150" spans="1:70" s="38" customFormat="1">
      <c r="A150" s="328"/>
      <c r="B150" s="265"/>
      <c r="C150" s="265"/>
      <c r="D150" s="322"/>
      <c r="E150" s="322"/>
      <c r="F150" s="264"/>
      <c r="G150" s="265"/>
      <c r="H150" s="265"/>
      <c r="I150" s="265"/>
      <c r="J150" s="266"/>
      <c r="K150" s="265"/>
      <c r="L150" s="265"/>
      <c r="M150" s="265"/>
      <c r="N150" s="266"/>
      <c r="O150" s="265"/>
      <c r="P150" s="265"/>
      <c r="Q150" s="265"/>
      <c r="R150" s="266"/>
      <c r="S150" s="265"/>
      <c r="T150" s="265"/>
      <c r="U150" s="265"/>
      <c r="V150" s="266"/>
      <c r="W150" s="265"/>
      <c r="X150" s="265"/>
      <c r="Y150" s="265"/>
      <c r="Z150" s="266"/>
      <c r="AA150" s="365"/>
      <c r="AB150" s="365"/>
      <c r="AC150" s="365"/>
      <c r="AD150" s="365"/>
      <c r="AE150" s="365"/>
      <c r="AF150" s="365"/>
      <c r="AG150" s="365"/>
      <c r="AH150" s="365"/>
      <c r="AI150" s="365"/>
      <c r="AJ150" s="365"/>
      <c r="AK150" s="365"/>
      <c r="AL150" s="365"/>
      <c r="AM150" s="365"/>
      <c r="AN150" s="365"/>
      <c r="AO150" s="365"/>
      <c r="AP150" s="365"/>
      <c r="AQ150" s="365"/>
      <c r="AR150" s="365"/>
      <c r="AS150" s="365"/>
      <c r="AT150" s="365"/>
      <c r="AU150" s="365"/>
      <c r="AV150" s="365"/>
      <c r="AW150" s="365"/>
      <c r="AX150" s="365"/>
      <c r="AY150" s="365"/>
      <c r="AZ150" s="365"/>
      <c r="BA150" s="365"/>
      <c r="BB150" s="366"/>
      <c r="BC150" s="366"/>
      <c r="BD150" s="366"/>
      <c r="BE150" s="366"/>
      <c r="BF150" s="366"/>
      <c r="BG150" s="366"/>
      <c r="BH150" s="366"/>
      <c r="BI150" s="366"/>
      <c r="BJ150" s="366"/>
      <c r="BK150" s="37"/>
      <c r="BL150" s="37"/>
      <c r="BM150" s="37"/>
      <c r="BN150" s="37"/>
      <c r="BO150" s="37"/>
      <c r="BP150" s="37"/>
      <c r="BQ150" s="37"/>
      <c r="BR150" s="37"/>
    </row>
    <row r="151" spans="1:70" s="38" customFormat="1">
      <c r="A151" s="328"/>
      <c r="B151" s="265"/>
      <c r="C151" s="265"/>
      <c r="D151" s="322"/>
      <c r="E151" s="322"/>
      <c r="F151" s="264"/>
      <c r="G151" s="265"/>
      <c r="H151" s="265"/>
      <c r="I151" s="265"/>
      <c r="J151" s="266"/>
      <c r="K151" s="265"/>
      <c r="L151" s="265"/>
      <c r="M151" s="265"/>
      <c r="N151" s="266"/>
      <c r="O151" s="265"/>
      <c r="P151" s="265"/>
      <c r="Q151" s="265"/>
      <c r="R151" s="266"/>
      <c r="S151" s="265"/>
      <c r="T151" s="265"/>
      <c r="U151" s="265"/>
      <c r="V151" s="266"/>
      <c r="W151" s="265"/>
      <c r="X151" s="265"/>
      <c r="Y151" s="265"/>
      <c r="Z151" s="266"/>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65"/>
      <c r="AY151" s="365"/>
      <c r="AZ151" s="365"/>
      <c r="BA151" s="365"/>
      <c r="BB151" s="366"/>
      <c r="BC151" s="366"/>
      <c r="BD151" s="366"/>
      <c r="BE151" s="366"/>
      <c r="BF151" s="366"/>
      <c r="BG151" s="366"/>
      <c r="BH151" s="366"/>
      <c r="BI151" s="366"/>
      <c r="BJ151" s="366"/>
      <c r="BK151" s="37"/>
      <c r="BL151" s="37"/>
      <c r="BM151" s="37"/>
      <c r="BN151" s="37"/>
      <c r="BO151" s="37"/>
      <c r="BP151" s="37"/>
      <c r="BQ151" s="37"/>
      <c r="BR151" s="37"/>
    </row>
    <row r="152" spans="1:70" s="38" customFormat="1">
      <c r="A152" s="328"/>
      <c r="B152" s="265"/>
      <c r="C152" s="265"/>
      <c r="D152" s="322"/>
      <c r="E152" s="322"/>
      <c r="F152" s="264"/>
      <c r="G152" s="265"/>
      <c r="H152" s="265"/>
      <c r="I152" s="265"/>
      <c r="J152" s="266"/>
      <c r="K152" s="265"/>
      <c r="L152" s="265"/>
      <c r="M152" s="265"/>
      <c r="N152" s="266"/>
      <c r="O152" s="265"/>
      <c r="P152" s="265"/>
      <c r="Q152" s="265"/>
      <c r="R152" s="266"/>
      <c r="S152" s="265"/>
      <c r="T152" s="265"/>
      <c r="U152" s="265"/>
      <c r="V152" s="266"/>
      <c r="W152" s="265"/>
      <c r="X152" s="265"/>
      <c r="Y152" s="265"/>
      <c r="Z152" s="266"/>
      <c r="AA152" s="365"/>
      <c r="AB152" s="365"/>
      <c r="AC152" s="365"/>
      <c r="AD152" s="365"/>
      <c r="AE152" s="365"/>
      <c r="AF152" s="365"/>
      <c r="AG152" s="365"/>
      <c r="AH152" s="365"/>
      <c r="AI152" s="365"/>
      <c r="AJ152" s="365"/>
      <c r="AK152" s="365"/>
      <c r="AL152" s="365"/>
      <c r="AM152" s="365"/>
      <c r="AN152" s="365"/>
      <c r="AO152" s="365"/>
      <c r="AP152" s="365"/>
      <c r="AQ152" s="365"/>
      <c r="AR152" s="365"/>
      <c r="AS152" s="365"/>
      <c r="AT152" s="365"/>
      <c r="AU152" s="365"/>
      <c r="AV152" s="365"/>
      <c r="AW152" s="365"/>
      <c r="AX152" s="365"/>
      <c r="AY152" s="365"/>
      <c r="AZ152" s="365"/>
      <c r="BA152" s="365"/>
      <c r="BB152" s="366"/>
      <c r="BC152" s="366"/>
      <c r="BD152" s="366"/>
      <c r="BE152" s="366"/>
      <c r="BF152" s="366"/>
      <c r="BG152" s="366"/>
      <c r="BH152" s="366"/>
      <c r="BI152" s="366"/>
      <c r="BJ152" s="366"/>
      <c r="BK152" s="37"/>
      <c r="BL152" s="37"/>
      <c r="BM152" s="37"/>
      <c r="BN152" s="37"/>
      <c r="BO152" s="37"/>
      <c r="BP152" s="37"/>
      <c r="BQ152" s="37"/>
      <c r="BR152" s="37"/>
    </row>
    <row r="153" spans="1:70" s="38" customFormat="1">
      <c r="A153" s="328"/>
      <c r="B153" s="265"/>
      <c r="C153" s="265"/>
      <c r="D153" s="322"/>
      <c r="E153" s="322"/>
      <c r="F153" s="264"/>
      <c r="G153" s="265"/>
      <c r="H153" s="265"/>
      <c r="I153" s="265"/>
      <c r="J153" s="266"/>
      <c r="K153" s="265"/>
      <c r="L153" s="265"/>
      <c r="M153" s="265"/>
      <c r="N153" s="266"/>
      <c r="O153" s="265"/>
      <c r="P153" s="265"/>
      <c r="Q153" s="265"/>
      <c r="R153" s="266"/>
      <c r="S153" s="265"/>
      <c r="T153" s="265"/>
      <c r="U153" s="265"/>
      <c r="V153" s="266"/>
      <c r="W153" s="265"/>
      <c r="X153" s="265"/>
      <c r="Y153" s="265"/>
      <c r="Z153" s="266"/>
      <c r="AA153" s="365"/>
      <c r="AB153" s="365"/>
      <c r="AC153" s="365"/>
      <c r="AD153" s="365"/>
      <c r="AE153" s="365"/>
      <c r="AF153" s="365"/>
      <c r="AG153" s="365"/>
      <c r="AH153" s="365"/>
      <c r="AI153" s="365"/>
      <c r="AJ153" s="365"/>
      <c r="AK153" s="365"/>
      <c r="AL153" s="365"/>
      <c r="AM153" s="365"/>
      <c r="AN153" s="365"/>
      <c r="AO153" s="365"/>
      <c r="AP153" s="365"/>
      <c r="AQ153" s="365"/>
      <c r="AR153" s="365"/>
      <c r="AS153" s="365"/>
      <c r="AT153" s="365"/>
      <c r="AU153" s="365"/>
      <c r="AV153" s="365"/>
      <c r="AW153" s="365"/>
      <c r="AX153" s="365"/>
      <c r="AY153" s="365"/>
      <c r="AZ153" s="365"/>
      <c r="BA153" s="365"/>
      <c r="BB153" s="366"/>
      <c r="BC153" s="366"/>
      <c r="BD153" s="366"/>
      <c r="BE153" s="366"/>
      <c r="BF153" s="366"/>
      <c r="BG153" s="366"/>
      <c r="BH153" s="366"/>
      <c r="BI153" s="366"/>
      <c r="BJ153" s="366"/>
      <c r="BK153" s="37"/>
      <c r="BL153" s="37"/>
      <c r="BM153" s="37"/>
      <c r="BN153" s="37"/>
      <c r="BO153" s="37"/>
      <c r="BP153" s="37"/>
      <c r="BQ153" s="37"/>
      <c r="BR153" s="37"/>
    </row>
    <row r="154" spans="1:70" s="38" customFormat="1">
      <c r="A154" s="328"/>
      <c r="B154" s="265"/>
      <c r="C154" s="265"/>
      <c r="D154" s="322"/>
      <c r="E154" s="322"/>
      <c r="F154" s="264"/>
      <c r="G154" s="265"/>
      <c r="H154" s="265"/>
      <c r="I154" s="265"/>
      <c r="J154" s="266"/>
      <c r="K154" s="265"/>
      <c r="L154" s="265"/>
      <c r="M154" s="265"/>
      <c r="N154" s="266"/>
      <c r="O154" s="265"/>
      <c r="P154" s="265"/>
      <c r="Q154" s="265"/>
      <c r="R154" s="266"/>
      <c r="S154" s="265"/>
      <c r="T154" s="265"/>
      <c r="U154" s="265"/>
      <c r="V154" s="266"/>
      <c r="W154" s="265"/>
      <c r="X154" s="265"/>
      <c r="Y154" s="265"/>
      <c r="Z154" s="266"/>
      <c r="AA154" s="365"/>
      <c r="AB154" s="365"/>
      <c r="AC154" s="365"/>
      <c r="AD154" s="365"/>
      <c r="AE154" s="365"/>
      <c r="AF154" s="365"/>
      <c r="AG154" s="365"/>
      <c r="AH154" s="365"/>
      <c r="AI154" s="365"/>
      <c r="AJ154" s="365"/>
      <c r="AK154" s="365"/>
      <c r="AL154" s="365"/>
      <c r="AM154" s="365"/>
      <c r="AN154" s="365"/>
      <c r="AO154" s="365"/>
      <c r="AP154" s="365"/>
      <c r="AQ154" s="365"/>
      <c r="AR154" s="365"/>
      <c r="AS154" s="365"/>
      <c r="AT154" s="365"/>
      <c r="AU154" s="365"/>
      <c r="AV154" s="365"/>
      <c r="AW154" s="365"/>
      <c r="AX154" s="365"/>
      <c r="AY154" s="365"/>
      <c r="AZ154" s="365"/>
      <c r="BA154" s="365"/>
      <c r="BB154" s="366"/>
      <c r="BC154" s="366"/>
      <c r="BD154" s="366"/>
      <c r="BE154" s="366"/>
      <c r="BF154" s="366"/>
      <c r="BG154" s="366"/>
      <c r="BH154" s="366"/>
      <c r="BI154" s="366"/>
      <c r="BJ154" s="366"/>
      <c r="BK154" s="37"/>
      <c r="BL154" s="37"/>
      <c r="BM154" s="37"/>
      <c r="BN154" s="37"/>
      <c r="BO154" s="37"/>
      <c r="BP154" s="37"/>
      <c r="BQ154" s="37"/>
      <c r="BR154" s="37"/>
    </row>
    <row r="155" spans="1:70" s="38" customFormat="1">
      <c r="A155" s="328"/>
      <c r="B155" s="265"/>
      <c r="C155" s="265"/>
      <c r="D155" s="322"/>
      <c r="E155" s="322"/>
      <c r="F155" s="264"/>
      <c r="G155" s="265"/>
      <c r="H155" s="265"/>
      <c r="I155" s="265"/>
      <c r="J155" s="266"/>
      <c r="K155" s="265"/>
      <c r="L155" s="265"/>
      <c r="M155" s="265"/>
      <c r="N155" s="266"/>
      <c r="O155" s="265"/>
      <c r="P155" s="265"/>
      <c r="Q155" s="265"/>
      <c r="R155" s="266"/>
      <c r="S155" s="265"/>
      <c r="T155" s="265"/>
      <c r="U155" s="265"/>
      <c r="V155" s="266"/>
      <c r="W155" s="265"/>
      <c r="X155" s="265"/>
      <c r="Y155" s="265"/>
      <c r="Z155" s="266"/>
      <c r="AA155" s="365"/>
      <c r="AB155" s="365"/>
      <c r="AC155" s="365"/>
      <c r="AD155" s="365"/>
      <c r="AE155" s="365"/>
      <c r="AF155" s="365"/>
      <c r="AG155" s="365"/>
      <c r="AH155" s="365"/>
      <c r="AI155" s="365"/>
      <c r="AJ155" s="365"/>
      <c r="AK155" s="365"/>
      <c r="AL155" s="365"/>
      <c r="AM155" s="365"/>
      <c r="AN155" s="365"/>
      <c r="AO155" s="365"/>
      <c r="AP155" s="365"/>
      <c r="AQ155" s="365"/>
      <c r="AR155" s="365"/>
      <c r="AS155" s="365"/>
      <c r="AT155" s="365"/>
      <c r="AU155" s="365"/>
      <c r="AV155" s="365"/>
      <c r="AW155" s="365"/>
      <c r="AX155" s="365"/>
      <c r="AY155" s="365"/>
      <c r="AZ155" s="365"/>
      <c r="BA155" s="365"/>
      <c r="BB155" s="366"/>
      <c r="BC155" s="366"/>
      <c r="BD155" s="366"/>
      <c r="BE155" s="366"/>
      <c r="BF155" s="366"/>
      <c r="BG155" s="366"/>
      <c r="BH155" s="366"/>
      <c r="BI155" s="366"/>
      <c r="BJ155" s="366"/>
      <c r="BK155" s="37"/>
      <c r="BL155" s="37"/>
      <c r="BM155" s="37"/>
      <c r="BN155" s="37"/>
      <c r="BO155" s="37"/>
      <c r="BP155" s="37"/>
      <c r="BQ155" s="37"/>
      <c r="BR155" s="37"/>
    </row>
    <row r="156" spans="1:70" s="38" customFormat="1">
      <c r="A156" s="328"/>
      <c r="B156" s="265"/>
      <c r="C156" s="265"/>
      <c r="D156" s="322"/>
      <c r="E156" s="322"/>
      <c r="F156" s="264"/>
      <c r="G156" s="265"/>
      <c r="H156" s="265"/>
      <c r="I156" s="265"/>
      <c r="J156" s="266"/>
      <c r="K156" s="265"/>
      <c r="L156" s="265"/>
      <c r="M156" s="265"/>
      <c r="N156" s="266"/>
      <c r="O156" s="265"/>
      <c r="P156" s="265"/>
      <c r="Q156" s="265"/>
      <c r="R156" s="266"/>
      <c r="S156" s="265"/>
      <c r="T156" s="265"/>
      <c r="U156" s="265"/>
      <c r="V156" s="266"/>
      <c r="W156" s="265"/>
      <c r="X156" s="265"/>
      <c r="Y156" s="265"/>
      <c r="Z156" s="266"/>
      <c r="AA156" s="365"/>
      <c r="AB156" s="365"/>
      <c r="AC156" s="365"/>
      <c r="AD156" s="365"/>
      <c r="AE156" s="365"/>
      <c r="AF156" s="365"/>
      <c r="AG156" s="365"/>
      <c r="AH156" s="365"/>
      <c r="AI156" s="365"/>
      <c r="AJ156" s="365"/>
      <c r="AK156" s="365"/>
      <c r="AL156" s="365"/>
      <c r="AM156" s="365"/>
      <c r="AN156" s="365"/>
      <c r="AO156" s="365"/>
      <c r="AP156" s="365"/>
      <c r="AQ156" s="365"/>
      <c r="AR156" s="365"/>
      <c r="AS156" s="365"/>
      <c r="AT156" s="365"/>
      <c r="AU156" s="365"/>
      <c r="AV156" s="365"/>
      <c r="AW156" s="365"/>
      <c r="AX156" s="365"/>
      <c r="AY156" s="365"/>
      <c r="AZ156" s="365"/>
      <c r="BA156" s="365"/>
      <c r="BB156" s="366"/>
      <c r="BC156" s="366"/>
      <c r="BD156" s="366"/>
      <c r="BE156" s="366"/>
      <c r="BF156" s="366"/>
      <c r="BG156" s="366"/>
      <c r="BH156" s="366"/>
      <c r="BI156" s="366"/>
      <c r="BJ156" s="366"/>
      <c r="BK156" s="37"/>
      <c r="BL156" s="37"/>
      <c r="BM156" s="37"/>
      <c r="BN156" s="37"/>
      <c r="BO156" s="37"/>
      <c r="BP156" s="37"/>
      <c r="BQ156" s="37"/>
      <c r="BR156" s="37"/>
    </row>
    <row r="157" spans="1:70" s="38" customFormat="1">
      <c r="A157" s="328"/>
      <c r="B157" s="265"/>
      <c r="C157" s="265"/>
      <c r="D157" s="322"/>
      <c r="E157" s="322"/>
      <c r="F157" s="264"/>
      <c r="G157" s="265"/>
      <c r="H157" s="265"/>
      <c r="I157" s="265"/>
      <c r="J157" s="266"/>
      <c r="K157" s="265"/>
      <c r="L157" s="265"/>
      <c r="M157" s="265"/>
      <c r="N157" s="266"/>
      <c r="O157" s="265"/>
      <c r="P157" s="265"/>
      <c r="Q157" s="265"/>
      <c r="R157" s="266"/>
      <c r="S157" s="265"/>
      <c r="T157" s="265"/>
      <c r="U157" s="265"/>
      <c r="V157" s="266"/>
      <c r="W157" s="265"/>
      <c r="X157" s="265"/>
      <c r="Y157" s="265"/>
      <c r="Z157" s="266"/>
      <c r="AA157" s="365"/>
      <c r="AB157" s="365"/>
      <c r="AC157" s="365"/>
      <c r="AD157" s="365"/>
      <c r="AE157" s="365"/>
      <c r="AF157" s="365"/>
      <c r="AG157" s="365"/>
      <c r="AH157" s="365"/>
      <c r="AI157" s="365"/>
      <c r="AJ157" s="365"/>
      <c r="AK157" s="365"/>
      <c r="AL157" s="365"/>
      <c r="AM157" s="365"/>
      <c r="AN157" s="365"/>
      <c r="AO157" s="365"/>
      <c r="AP157" s="365"/>
      <c r="AQ157" s="365"/>
      <c r="AR157" s="365"/>
      <c r="AS157" s="365"/>
      <c r="AT157" s="365"/>
      <c r="AU157" s="365"/>
      <c r="AV157" s="365"/>
      <c r="AW157" s="365"/>
      <c r="AX157" s="365"/>
      <c r="AY157" s="365"/>
      <c r="AZ157" s="365"/>
      <c r="BA157" s="365"/>
      <c r="BB157" s="366"/>
      <c r="BC157" s="366"/>
      <c r="BD157" s="366"/>
      <c r="BE157" s="366"/>
      <c r="BF157" s="366"/>
      <c r="BG157" s="366"/>
      <c r="BH157" s="366"/>
      <c r="BI157" s="366"/>
      <c r="BJ157" s="366"/>
      <c r="BK157" s="37"/>
      <c r="BL157" s="37"/>
      <c r="BM157" s="37"/>
      <c r="BN157" s="37"/>
      <c r="BO157" s="37"/>
      <c r="BP157" s="37"/>
      <c r="BQ157" s="37"/>
      <c r="BR157" s="37"/>
    </row>
    <row r="158" spans="1:70" s="38" customFormat="1">
      <c r="A158" s="328"/>
      <c r="B158" s="265"/>
      <c r="C158" s="265"/>
      <c r="D158" s="322"/>
      <c r="E158" s="322"/>
      <c r="F158" s="264"/>
      <c r="G158" s="265"/>
      <c r="H158" s="265"/>
      <c r="I158" s="265"/>
      <c r="J158" s="266"/>
      <c r="K158" s="265"/>
      <c r="L158" s="265"/>
      <c r="M158" s="265"/>
      <c r="N158" s="266"/>
      <c r="O158" s="265"/>
      <c r="P158" s="265"/>
      <c r="Q158" s="265"/>
      <c r="R158" s="266"/>
      <c r="S158" s="265"/>
      <c r="T158" s="265"/>
      <c r="U158" s="265"/>
      <c r="V158" s="266"/>
      <c r="W158" s="265"/>
      <c r="X158" s="265"/>
      <c r="Y158" s="265"/>
      <c r="Z158" s="266"/>
      <c r="AA158" s="365"/>
      <c r="AB158" s="365"/>
      <c r="AC158" s="365"/>
      <c r="AD158" s="365"/>
      <c r="AE158" s="365"/>
      <c r="AF158" s="365"/>
      <c r="AG158" s="365"/>
      <c r="AH158" s="365"/>
      <c r="AI158" s="365"/>
      <c r="AJ158" s="365"/>
      <c r="AK158" s="365"/>
      <c r="AL158" s="365"/>
      <c r="AM158" s="365"/>
      <c r="AN158" s="365"/>
      <c r="AO158" s="365"/>
      <c r="AP158" s="365"/>
      <c r="AQ158" s="365"/>
      <c r="AR158" s="365"/>
      <c r="AS158" s="365"/>
      <c r="AT158" s="365"/>
      <c r="AU158" s="365"/>
      <c r="AV158" s="365"/>
      <c r="AW158" s="365"/>
      <c r="AX158" s="365"/>
      <c r="AY158" s="365"/>
      <c r="AZ158" s="365"/>
      <c r="BA158" s="365"/>
      <c r="BB158" s="366"/>
      <c r="BC158" s="366"/>
      <c r="BD158" s="366"/>
      <c r="BE158" s="366"/>
      <c r="BF158" s="366"/>
      <c r="BG158" s="366"/>
      <c r="BH158" s="366"/>
      <c r="BI158" s="366"/>
      <c r="BJ158" s="366"/>
      <c r="BK158" s="37"/>
      <c r="BL158" s="37"/>
      <c r="BM158" s="37"/>
      <c r="BN158" s="37"/>
      <c r="BO158" s="37"/>
      <c r="BP158" s="37"/>
      <c r="BQ158" s="37"/>
      <c r="BR158" s="37"/>
    </row>
    <row r="159" spans="1:70" s="38" customFormat="1">
      <c r="A159" s="328"/>
      <c r="B159" s="265"/>
      <c r="C159" s="265"/>
      <c r="D159" s="322"/>
      <c r="E159" s="322"/>
      <c r="F159" s="264"/>
      <c r="G159" s="265"/>
      <c r="H159" s="265"/>
      <c r="I159" s="265"/>
      <c r="J159" s="266"/>
      <c r="K159" s="265"/>
      <c r="L159" s="265"/>
      <c r="M159" s="265"/>
      <c r="N159" s="266"/>
      <c r="O159" s="265"/>
      <c r="P159" s="265"/>
      <c r="Q159" s="265"/>
      <c r="R159" s="266"/>
      <c r="S159" s="265"/>
      <c r="T159" s="265"/>
      <c r="U159" s="265"/>
      <c r="V159" s="266"/>
      <c r="W159" s="265"/>
      <c r="X159" s="265"/>
      <c r="Y159" s="265"/>
      <c r="Z159" s="266"/>
      <c r="AA159" s="365"/>
      <c r="AB159" s="365"/>
      <c r="AC159" s="365"/>
      <c r="AD159" s="365"/>
      <c r="AE159" s="365"/>
      <c r="AF159" s="365"/>
      <c r="AG159" s="365"/>
      <c r="AH159" s="365"/>
      <c r="AI159" s="365"/>
      <c r="AJ159" s="365"/>
      <c r="AK159" s="365"/>
      <c r="AL159" s="365"/>
      <c r="AM159" s="365"/>
      <c r="AN159" s="365"/>
      <c r="AO159" s="365"/>
      <c r="AP159" s="365"/>
      <c r="AQ159" s="365"/>
      <c r="AR159" s="365"/>
      <c r="AS159" s="365"/>
      <c r="AT159" s="365"/>
      <c r="AU159" s="365"/>
      <c r="AV159" s="365"/>
      <c r="AW159" s="365"/>
      <c r="AX159" s="365"/>
      <c r="AY159" s="365"/>
      <c r="AZ159" s="365"/>
      <c r="BA159" s="365"/>
      <c r="BB159" s="366"/>
      <c r="BC159" s="366"/>
      <c r="BD159" s="366"/>
      <c r="BE159" s="366"/>
      <c r="BF159" s="366"/>
      <c r="BG159" s="366"/>
      <c r="BH159" s="366"/>
      <c r="BI159" s="366"/>
      <c r="BJ159" s="366"/>
      <c r="BK159" s="37"/>
      <c r="BL159" s="37"/>
      <c r="BM159" s="37"/>
      <c r="BN159" s="37"/>
      <c r="BO159" s="37"/>
      <c r="BP159" s="37"/>
      <c r="BQ159" s="37"/>
      <c r="BR159" s="37"/>
    </row>
    <row r="160" spans="1:70" s="38" customFormat="1">
      <c r="A160" s="328"/>
      <c r="B160" s="265"/>
      <c r="C160" s="265"/>
      <c r="D160" s="322"/>
      <c r="E160" s="322"/>
      <c r="F160" s="264"/>
      <c r="G160" s="265"/>
      <c r="H160" s="265"/>
      <c r="I160" s="265"/>
      <c r="J160" s="266"/>
      <c r="K160" s="265"/>
      <c r="L160" s="265"/>
      <c r="M160" s="265"/>
      <c r="N160" s="266"/>
      <c r="O160" s="265"/>
      <c r="P160" s="265"/>
      <c r="Q160" s="265"/>
      <c r="R160" s="266"/>
      <c r="S160" s="265"/>
      <c r="T160" s="265"/>
      <c r="U160" s="265"/>
      <c r="V160" s="266"/>
      <c r="W160" s="265"/>
      <c r="X160" s="265"/>
      <c r="Y160" s="265"/>
      <c r="Z160" s="266"/>
      <c r="AA160" s="365"/>
      <c r="AB160" s="365"/>
      <c r="AC160" s="365"/>
      <c r="AD160" s="365"/>
      <c r="AE160" s="365"/>
      <c r="AF160" s="365"/>
      <c r="AG160" s="365"/>
      <c r="AH160" s="365"/>
      <c r="AI160" s="365"/>
      <c r="AJ160" s="365"/>
      <c r="AK160" s="365"/>
      <c r="AL160" s="365"/>
      <c r="AM160" s="365"/>
      <c r="AN160" s="365"/>
      <c r="AO160" s="365"/>
      <c r="AP160" s="365"/>
      <c r="AQ160" s="365"/>
      <c r="AR160" s="365"/>
      <c r="AS160" s="365"/>
      <c r="AT160" s="365"/>
      <c r="AU160" s="365"/>
      <c r="AV160" s="365"/>
      <c r="AW160" s="365"/>
      <c r="AX160" s="365"/>
      <c r="AY160" s="365"/>
      <c r="AZ160" s="365"/>
      <c r="BA160" s="365"/>
      <c r="BB160" s="366"/>
      <c r="BC160" s="366"/>
      <c r="BD160" s="366"/>
      <c r="BE160" s="366"/>
      <c r="BF160" s="366"/>
      <c r="BG160" s="366"/>
      <c r="BH160" s="366"/>
      <c r="BI160" s="366"/>
      <c r="BJ160" s="366"/>
      <c r="BK160" s="37"/>
      <c r="BL160" s="37"/>
      <c r="BM160" s="37"/>
      <c r="BN160" s="37"/>
      <c r="BO160" s="37"/>
      <c r="BP160" s="37"/>
      <c r="BQ160" s="37"/>
      <c r="BR160" s="37"/>
    </row>
    <row r="161" spans="1:70" s="38" customFormat="1">
      <c r="A161" s="328"/>
      <c r="B161" s="265"/>
      <c r="C161" s="265"/>
      <c r="D161" s="322"/>
      <c r="E161" s="322"/>
      <c r="F161" s="264"/>
      <c r="G161" s="265"/>
      <c r="H161" s="265"/>
      <c r="I161" s="265"/>
      <c r="J161" s="266"/>
      <c r="K161" s="265"/>
      <c r="L161" s="265"/>
      <c r="M161" s="265"/>
      <c r="N161" s="266"/>
      <c r="O161" s="265"/>
      <c r="P161" s="265"/>
      <c r="Q161" s="265"/>
      <c r="R161" s="266"/>
      <c r="S161" s="265"/>
      <c r="T161" s="265"/>
      <c r="U161" s="265"/>
      <c r="V161" s="266"/>
      <c r="W161" s="265"/>
      <c r="X161" s="265"/>
      <c r="Y161" s="265"/>
      <c r="Z161" s="266"/>
      <c r="AA161" s="365"/>
      <c r="AB161" s="365"/>
      <c r="AC161" s="365"/>
      <c r="AD161" s="365"/>
      <c r="AE161" s="365"/>
      <c r="AF161" s="365"/>
      <c r="AG161" s="365"/>
      <c r="AH161" s="365"/>
      <c r="AI161" s="365"/>
      <c r="AJ161" s="365"/>
      <c r="AK161" s="365"/>
      <c r="AL161" s="365"/>
      <c r="AM161" s="365"/>
      <c r="AN161" s="365"/>
      <c r="AO161" s="365"/>
      <c r="AP161" s="365"/>
      <c r="AQ161" s="365"/>
      <c r="AR161" s="365"/>
      <c r="AS161" s="365"/>
      <c r="AT161" s="365"/>
      <c r="AU161" s="365"/>
      <c r="AV161" s="365"/>
      <c r="AW161" s="365"/>
      <c r="AX161" s="365"/>
      <c r="AY161" s="365"/>
      <c r="AZ161" s="365"/>
      <c r="BA161" s="365"/>
      <c r="BB161" s="366"/>
      <c r="BC161" s="366"/>
      <c r="BD161" s="366"/>
      <c r="BE161" s="366"/>
      <c r="BF161" s="366"/>
      <c r="BG161" s="366"/>
      <c r="BH161" s="366"/>
      <c r="BI161" s="366"/>
      <c r="BJ161" s="366"/>
      <c r="BK161" s="37"/>
      <c r="BL161" s="37"/>
      <c r="BM161" s="37"/>
      <c r="BN161" s="37"/>
      <c r="BO161" s="37"/>
      <c r="BP161" s="37"/>
      <c r="BQ161" s="37"/>
      <c r="BR161" s="37"/>
    </row>
    <row r="162" spans="1:70" s="38" customFormat="1">
      <c r="A162" s="328"/>
      <c r="B162" s="265"/>
      <c r="C162" s="265"/>
      <c r="D162" s="322"/>
      <c r="E162" s="322"/>
      <c r="F162" s="264"/>
      <c r="G162" s="265"/>
      <c r="H162" s="265"/>
      <c r="I162" s="265"/>
      <c r="J162" s="266"/>
      <c r="K162" s="265"/>
      <c r="L162" s="265"/>
      <c r="M162" s="265"/>
      <c r="N162" s="266"/>
      <c r="O162" s="265"/>
      <c r="P162" s="265"/>
      <c r="Q162" s="265"/>
      <c r="R162" s="266"/>
      <c r="S162" s="265"/>
      <c r="T162" s="265"/>
      <c r="U162" s="265"/>
      <c r="V162" s="266"/>
      <c r="W162" s="265"/>
      <c r="X162" s="265"/>
      <c r="Y162" s="265"/>
      <c r="Z162" s="266"/>
      <c r="AA162" s="365"/>
      <c r="AB162" s="365"/>
      <c r="AC162" s="365"/>
      <c r="AD162" s="365"/>
      <c r="AE162" s="365"/>
      <c r="AF162" s="365"/>
      <c r="AG162" s="365"/>
      <c r="AH162" s="365"/>
      <c r="AI162" s="365"/>
      <c r="AJ162" s="365"/>
      <c r="AK162" s="365"/>
      <c r="AL162" s="365"/>
      <c r="AM162" s="365"/>
      <c r="AN162" s="365"/>
      <c r="AO162" s="365"/>
      <c r="AP162" s="365"/>
      <c r="AQ162" s="365"/>
      <c r="AR162" s="365"/>
      <c r="AS162" s="365"/>
      <c r="AT162" s="365"/>
      <c r="AU162" s="365"/>
      <c r="AV162" s="365"/>
      <c r="AW162" s="365"/>
      <c r="AX162" s="365"/>
      <c r="AY162" s="365"/>
      <c r="AZ162" s="365"/>
      <c r="BA162" s="365"/>
      <c r="BB162" s="366"/>
      <c r="BC162" s="366"/>
      <c r="BD162" s="366"/>
      <c r="BE162" s="366"/>
      <c r="BF162" s="366"/>
      <c r="BG162" s="366"/>
      <c r="BH162" s="366"/>
      <c r="BI162" s="366"/>
      <c r="BJ162" s="366"/>
      <c r="BK162" s="37"/>
      <c r="BL162" s="37"/>
      <c r="BM162" s="37"/>
      <c r="BN162" s="37"/>
      <c r="BO162" s="37"/>
      <c r="BP162" s="37"/>
      <c r="BQ162" s="37"/>
      <c r="BR162" s="37"/>
    </row>
    <row r="163" spans="1:70" s="38" customFormat="1">
      <c r="A163" s="328"/>
      <c r="B163" s="265"/>
      <c r="C163" s="265"/>
      <c r="D163" s="322"/>
      <c r="E163" s="322"/>
      <c r="F163" s="264"/>
      <c r="G163" s="265"/>
      <c r="H163" s="265"/>
      <c r="I163" s="265"/>
      <c r="J163" s="266"/>
      <c r="K163" s="265"/>
      <c r="L163" s="265"/>
      <c r="M163" s="265"/>
      <c r="N163" s="266"/>
      <c r="O163" s="265"/>
      <c r="P163" s="265"/>
      <c r="Q163" s="265"/>
      <c r="R163" s="266"/>
      <c r="S163" s="265"/>
      <c r="T163" s="265"/>
      <c r="U163" s="265"/>
      <c r="V163" s="266"/>
      <c r="W163" s="265"/>
      <c r="X163" s="265"/>
      <c r="Y163" s="265"/>
      <c r="Z163" s="266"/>
      <c r="AA163" s="365"/>
      <c r="AB163" s="365"/>
      <c r="AC163" s="365"/>
      <c r="AD163" s="365"/>
      <c r="AE163" s="365"/>
      <c r="AF163" s="365"/>
      <c r="AG163" s="365"/>
      <c r="AH163" s="365"/>
      <c r="AI163" s="365"/>
      <c r="AJ163" s="365"/>
      <c r="AK163" s="365"/>
      <c r="AL163" s="365"/>
      <c r="AM163" s="365"/>
      <c r="AN163" s="365"/>
      <c r="AO163" s="365"/>
      <c r="AP163" s="365"/>
      <c r="AQ163" s="365"/>
      <c r="AR163" s="365"/>
      <c r="AS163" s="365"/>
      <c r="AT163" s="365"/>
      <c r="AU163" s="365"/>
      <c r="AV163" s="365"/>
      <c r="AW163" s="365"/>
      <c r="AX163" s="365"/>
      <c r="AY163" s="365"/>
      <c r="AZ163" s="365"/>
      <c r="BA163" s="365"/>
      <c r="BB163" s="366"/>
      <c r="BC163" s="366"/>
      <c r="BD163" s="366"/>
      <c r="BE163" s="366"/>
      <c r="BF163" s="366"/>
      <c r="BG163" s="366"/>
      <c r="BH163" s="366"/>
      <c r="BI163" s="366"/>
      <c r="BJ163" s="366"/>
      <c r="BK163" s="37"/>
      <c r="BL163" s="37"/>
      <c r="BM163" s="37"/>
      <c r="BN163" s="37"/>
      <c r="BO163" s="37"/>
      <c r="BP163" s="37"/>
      <c r="BQ163" s="37"/>
      <c r="BR163" s="37"/>
    </row>
    <row r="164" spans="1:70" s="38" customFormat="1">
      <c r="A164" s="328"/>
      <c r="B164" s="265"/>
      <c r="C164" s="265"/>
      <c r="D164" s="322"/>
      <c r="E164" s="322"/>
      <c r="F164" s="264"/>
      <c r="G164" s="265"/>
      <c r="H164" s="265"/>
      <c r="I164" s="265"/>
      <c r="J164" s="266"/>
      <c r="K164" s="265"/>
      <c r="L164" s="265"/>
      <c r="M164" s="265"/>
      <c r="N164" s="266"/>
      <c r="O164" s="265"/>
      <c r="P164" s="265"/>
      <c r="Q164" s="265"/>
      <c r="R164" s="266"/>
      <c r="S164" s="265"/>
      <c r="T164" s="265"/>
      <c r="U164" s="265"/>
      <c r="V164" s="266"/>
      <c r="W164" s="265"/>
      <c r="X164" s="265"/>
      <c r="Y164" s="265"/>
      <c r="Z164" s="266"/>
      <c r="AA164" s="365"/>
      <c r="AB164" s="365"/>
      <c r="AC164" s="365"/>
      <c r="AD164" s="365"/>
      <c r="AE164" s="365"/>
      <c r="AF164" s="365"/>
      <c r="AG164" s="365"/>
      <c r="AH164" s="365"/>
      <c r="AI164" s="365"/>
      <c r="AJ164" s="365"/>
      <c r="AK164" s="365"/>
      <c r="AL164" s="365"/>
      <c r="AM164" s="365"/>
      <c r="AN164" s="365"/>
      <c r="AO164" s="365"/>
      <c r="AP164" s="365"/>
      <c r="AQ164" s="365"/>
      <c r="AR164" s="365"/>
      <c r="AS164" s="365"/>
      <c r="AT164" s="365"/>
      <c r="AU164" s="365"/>
      <c r="AV164" s="365"/>
      <c r="AW164" s="365"/>
      <c r="AX164" s="365"/>
      <c r="AY164" s="365"/>
      <c r="AZ164" s="365"/>
      <c r="BA164" s="365"/>
      <c r="BB164" s="366"/>
      <c r="BC164" s="366"/>
      <c r="BD164" s="366"/>
      <c r="BE164" s="366"/>
      <c r="BF164" s="366"/>
      <c r="BG164" s="366"/>
      <c r="BH164" s="366"/>
      <c r="BI164" s="366"/>
      <c r="BJ164" s="366"/>
      <c r="BK164" s="37"/>
      <c r="BL164" s="37"/>
      <c r="BM164" s="37"/>
      <c r="BN164" s="37"/>
      <c r="BO164" s="37"/>
      <c r="BP164" s="37"/>
      <c r="BQ164" s="37"/>
      <c r="BR164" s="37"/>
    </row>
    <row r="165" spans="1:70" s="38" customFormat="1">
      <c r="A165" s="328"/>
      <c r="B165" s="265"/>
      <c r="C165" s="265"/>
      <c r="D165" s="322"/>
      <c r="E165" s="322"/>
      <c r="F165" s="264"/>
      <c r="G165" s="265"/>
      <c r="H165" s="265"/>
      <c r="I165" s="265"/>
      <c r="J165" s="266"/>
      <c r="K165" s="265"/>
      <c r="L165" s="265"/>
      <c r="M165" s="265"/>
      <c r="N165" s="266"/>
      <c r="O165" s="265"/>
      <c r="P165" s="265"/>
      <c r="Q165" s="265"/>
      <c r="R165" s="266"/>
      <c r="S165" s="265"/>
      <c r="T165" s="265"/>
      <c r="U165" s="265"/>
      <c r="V165" s="266"/>
      <c r="W165" s="265"/>
      <c r="X165" s="265"/>
      <c r="Y165" s="265"/>
      <c r="Z165" s="266"/>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6"/>
      <c r="BC165" s="366"/>
      <c r="BD165" s="366"/>
      <c r="BE165" s="366"/>
      <c r="BF165" s="366"/>
      <c r="BG165" s="366"/>
      <c r="BH165" s="366"/>
      <c r="BI165" s="366"/>
      <c r="BJ165" s="366"/>
      <c r="BK165" s="37"/>
      <c r="BL165" s="37"/>
      <c r="BM165" s="37"/>
      <c r="BN165" s="37"/>
      <c r="BO165" s="37"/>
      <c r="BP165" s="37"/>
      <c r="BQ165" s="37"/>
      <c r="BR165" s="37"/>
    </row>
    <row r="166" spans="1:70" s="38" customFormat="1">
      <c r="A166" s="328"/>
      <c r="B166" s="265"/>
      <c r="C166" s="265"/>
      <c r="D166" s="322"/>
      <c r="E166" s="322"/>
      <c r="F166" s="264"/>
      <c r="G166" s="265"/>
      <c r="H166" s="265"/>
      <c r="I166" s="265"/>
      <c r="J166" s="266"/>
      <c r="K166" s="265"/>
      <c r="L166" s="265"/>
      <c r="M166" s="265"/>
      <c r="N166" s="266"/>
      <c r="O166" s="265"/>
      <c r="P166" s="265"/>
      <c r="Q166" s="265"/>
      <c r="R166" s="266"/>
      <c r="S166" s="265"/>
      <c r="T166" s="265"/>
      <c r="U166" s="265"/>
      <c r="V166" s="266"/>
      <c r="W166" s="265"/>
      <c r="X166" s="265"/>
      <c r="Y166" s="265"/>
      <c r="Z166" s="266"/>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6"/>
      <c r="BC166" s="366"/>
      <c r="BD166" s="366"/>
      <c r="BE166" s="366"/>
      <c r="BF166" s="366"/>
      <c r="BG166" s="366"/>
      <c r="BH166" s="366"/>
      <c r="BI166" s="366"/>
      <c r="BJ166" s="366"/>
      <c r="BK166" s="37"/>
      <c r="BL166" s="37"/>
      <c r="BM166" s="37"/>
      <c r="BN166" s="37"/>
      <c r="BO166" s="37"/>
      <c r="BP166" s="37"/>
      <c r="BQ166" s="37"/>
      <c r="BR166" s="37"/>
    </row>
    <row r="167" spans="1:70" s="38" customFormat="1">
      <c r="A167" s="328"/>
      <c r="B167" s="265"/>
      <c r="C167" s="265"/>
      <c r="D167" s="322"/>
      <c r="E167" s="322"/>
      <c r="F167" s="264"/>
      <c r="G167" s="265"/>
      <c r="H167" s="265"/>
      <c r="I167" s="265"/>
      <c r="J167" s="266"/>
      <c r="K167" s="265"/>
      <c r="L167" s="265"/>
      <c r="M167" s="265"/>
      <c r="N167" s="266"/>
      <c r="O167" s="265"/>
      <c r="P167" s="265"/>
      <c r="Q167" s="265"/>
      <c r="R167" s="266"/>
      <c r="S167" s="265"/>
      <c r="T167" s="265"/>
      <c r="U167" s="265"/>
      <c r="V167" s="266"/>
      <c r="W167" s="265"/>
      <c r="X167" s="265"/>
      <c r="Y167" s="265"/>
      <c r="Z167" s="266"/>
      <c r="AA167" s="365"/>
      <c r="AB167" s="365"/>
      <c r="AC167" s="365"/>
      <c r="AD167" s="365"/>
      <c r="AE167" s="365"/>
      <c r="AF167" s="365"/>
      <c r="AG167" s="365"/>
      <c r="AH167" s="365"/>
      <c r="AI167" s="365"/>
      <c r="AJ167" s="365"/>
      <c r="AK167" s="365"/>
      <c r="AL167" s="365"/>
      <c r="AM167" s="365"/>
      <c r="AN167" s="365"/>
      <c r="AO167" s="365"/>
      <c r="AP167" s="365"/>
      <c r="AQ167" s="365"/>
      <c r="AR167" s="365"/>
      <c r="AS167" s="365"/>
      <c r="AT167" s="365"/>
      <c r="AU167" s="365"/>
      <c r="AV167" s="365"/>
      <c r="AW167" s="365"/>
      <c r="AX167" s="365"/>
      <c r="AY167" s="365"/>
      <c r="AZ167" s="365"/>
      <c r="BA167" s="365"/>
      <c r="BB167" s="366"/>
      <c r="BC167" s="366"/>
      <c r="BD167" s="366"/>
      <c r="BE167" s="366"/>
      <c r="BF167" s="366"/>
      <c r="BG167" s="366"/>
      <c r="BH167" s="366"/>
      <c r="BI167" s="366"/>
      <c r="BJ167" s="366"/>
      <c r="BK167" s="37"/>
      <c r="BL167" s="37"/>
      <c r="BM167" s="37"/>
      <c r="BN167" s="37"/>
      <c r="BO167" s="37"/>
      <c r="BP167" s="37"/>
      <c r="BQ167" s="37"/>
      <c r="BR167" s="37"/>
    </row>
    <row r="168" spans="1:70" s="38" customFormat="1">
      <c r="A168" s="328"/>
      <c r="B168" s="265"/>
      <c r="C168" s="265"/>
      <c r="D168" s="322"/>
      <c r="E168" s="322"/>
      <c r="F168" s="264"/>
      <c r="G168" s="265"/>
      <c r="H168" s="265"/>
      <c r="I168" s="265"/>
      <c r="J168" s="266"/>
      <c r="K168" s="265"/>
      <c r="L168" s="265"/>
      <c r="M168" s="265"/>
      <c r="N168" s="266"/>
      <c r="O168" s="265"/>
      <c r="P168" s="265"/>
      <c r="Q168" s="265"/>
      <c r="R168" s="266"/>
      <c r="S168" s="265"/>
      <c r="T168" s="265"/>
      <c r="U168" s="265"/>
      <c r="V168" s="266"/>
      <c r="W168" s="265"/>
      <c r="X168" s="265"/>
      <c r="Y168" s="265"/>
      <c r="Z168" s="266"/>
      <c r="AA168" s="365"/>
      <c r="AB168" s="365"/>
      <c r="AC168" s="365"/>
      <c r="AD168" s="365"/>
      <c r="AE168" s="365"/>
      <c r="AF168" s="365"/>
      <c r="AG168" s="365"/>
      <c r="AH168" s="365"/>
      <c r="AI168" s="365"/>
      <c r="AJ168" s="365"/>
      <c r="AK168" s="365"/>
      <c r="AL168" s="365"/>
      <c r="AM168" s="365"/>
      <c r="AN168" s="365"/>
      <c r="AO168" s="365"/>
      <c r="AP168" s="365"/>
      <c r="AQ168" s="365"/>
      <c r="AR168" s="365"/>
      <c r="AS168" s="365"/>
      <c r="AT168" s="365"/>
      <c r="AU168" s="365"/>
      <c r="AV168" s="365"/>
      <c r="AW168" s="365"/>
      <c r="AX168" s="365"/>
      <c r="AY168" s="365"/>
      <c r="AZ168" s="365"/>
      <c r="BA168" s="365"/>
      <c r="BB168" s="366"/>
      <c r="BC168" s="366"/>
      <c r="BD168" s="366"/>
      <c r="BE168" s="366"/>
      <c r="BF168" s="366"/>
      <c r="BG168" s="366"/>
      <c r="BH168" s="366"/>
      <c r="BI168" s="366"/>
      <c r="BJ168" s="366"/>
      <c r="BK168" s="37"/>
      <c r="BL168" s="37"/>
      <c r="BM168" s="37"/>
      <c r="BN168" s="37"/>
      <c r="BO168" s="37"/>
      <c r="BP168" s="37"/>
      <c r="BQ168" s="37"/>
      <c r="BR168" s="37"/>
    </row>
    <row r="169" spans="1:70" s="38" customFormat="1">
      <c r="A169" s="328"/>
      <c r="B169" s="265"/>
      <c r="C169" s="265"/>
      <c r="D169" s="322"/>
      <c r="E169" s="322"/>
      <c r="F169" s="264"/>
      <c r="G169" s="265"/>
      <c r="H169" s="265"/>
      <c r="I169" s="265"/>
      <c r="J169" s="266"/>
      <c r="K169" s="265"/>
      <c r="L169" s="265"/>
      <c r="M169" s="265"/>
      <c r="N169" s="266"/>
      <c r="O169" s="265"/>
      <c r="P169" s="265"/>
      <c r="Q169" s="265"/>
      <c r="R169" s="266"/>
      <c r="S169" s="265"/>
      <c r="T169" s="265"/>
      <c r="U169" s="265"/>
      <c r="V169" s="266"/>
      <c r="W169" s="265"/>
      <c r="X169" s="265"/>
      <c r="Y169" s="265"/>
      <c r="Z169" s="266"/>
      <c r="AA169" s="365"/>
      <c r="AB169" s="365"/>
      <c r="AC169" s="365"/>
      <c r="AD169" s="365"/>
      <c r="AE169" s="365"/>
      <c r="AF169" s="365"/>
      <c r="AG169" s="365"/>
      <c r="AH169" s="365"/>
      <c r="AI169" s="365"/>
      <c r="AJ169" s="365"/>
      <c r="AK169" s="365"/>
      <c r="AL169" s="365"/>
      <c r="AM169" s="365"/>
      <c r="AN169" s="365"/>
      <c r="AO169" s="365"/>
      <c r="AP169" s="365"/>
      <c r="AQ169" s="365"/>
      <c r="AR169" s="365"/>
      <c r="AS169" s="365"/>
      <c r="AT169" s="365"/>
      <c r="AU169" s="365"/>
      <c r="AV169" s="365"/>
      <c r="AW169" s="365"/>
      <c r="AX169" s="365"/>
      <c r="AY169" s="365"/>
      <c r="AZ169" s="365"/>
      <c r="BA169" s="365"/>
      <c r="BB169" s="366"/>
      <c r="BC169" s="366"/>
      <c r="BD169" s="366"/>
      <c r="BE169" s="366"/>
      <c r="BF169" s="366"/>
      <c r="BG169" s="366"/>
      <c r="BH169" s="366"/>
      <c r="BI169" s="366"/>
      <c r="BJ169" s="366"/>
      <c r="BK169" s="37"/>
      <c r="BL169" s="37"/>
      <c r="BM169" s="37"/>
      <c r="BN169" s="37"/>
      <c r="BO169" s="37"/>
      <c r="BP169" s="37"/>
      <c r="BQ169" s="37"/>
      <c r="BR169" s="37"/>
    </row>
    <row r="170" spans="1:70" s="38" customFormat="1">
      <c r="A170" s="328"/>
      <c r="B170" s="265"/>
      <c r="C170" s="265"/>
      <c r="D170" s="322"/>
      <c r="E170" s="322"/>
      <c r="F170" s="264"/>
      <c r="G170" s="265"/>
      <c r="H170" s="265"/>
      <c r="I170" s="265"/>
      <c r="J170" s="266"/>
      <c r="K170" s="265"/>
      <c r="L170" s="265"/>
      <c r="M170" s="265"/>
      <c r="N170" s="266"/>
      <c r="O170" s="265"/>
      <c r="P170" s="265"/>
      <c r="Q170" s="265"/>
      <c r="R170" s="266"/>
      <c r="S170" s="265"/>
      <c r="T170" s="265"/>
      <c r="U170" s="265"/>
      <c r="V170" s="266"/>
      <c r="W170" s="265"/>
      <c r="X170" s="265"/>
      <c r="Y170" s="265"/>
      <c r="Z170" s="266"/>
      <c r="AA170" s="365"/>
      <c r="AB170" s="365"/>
      <c r="AC170" s="365"/>
      <c r="AD170" s="365"/>
      <c r="AE170" s="365"/>
      <c r="AF170" s="365"/>
      <c r="AG170" s="365"/>
      <c r="AH170" s="365"/>
      <c r="AI170" s="365"/>
      <c r="AJ170" s="365"/>
      <c r="AK170" s="365"/>
      <c r="AL170" s="365"/>
      <c r="AM170" s="365"/>
      <c r="AN170" s="365"/>
      <c r="AO170" s="365"/>
      <c r="AP170" s="365"/>
      <c r="AQ170" s="365"/>
      <c r="AR170" s="365"/>
      <c r="AS170" s="365"/>
      <c r="AT170" s="365"/>
      <c r="AU170" s="365"/>
      <c r="AV170" s="365"/>
      <c r="AW170" s="365"/>
      <c r="AX170" s="365"/>
      <c r="AY170" s="365"/>
      <c r="AZ170" s="365"/>
      <c r="BA170" s="365"/>
      <c r="BB170" s="366"/>
      <c r="BC170" s="366"/>
      <c r="BD170" s="366"/>
      <c r="BE170" s="366"/>
      <c r="BF170" s="366"/>
      <c r="BG170" s="366"/>
      <c r="BH170" s="366"/>
      <c r="BI170" s="366"/>
      <c r="BJ170" s="366"/>
      <c r="BK170" s="37"/>
      <c r="BL170" s="37"/>
      <c r="BM170" s="37"/>
      <c r="BN170" s="37"/>
      <c r="BO170" s="37"/>
      <c r="BP170" s="37"/>
      <c r="BQ170" s="37"/>
      <c r="BR170" s="37"/>
    </row>
    <row r="171" spans="1:70" s="38" customFormat="1">
      <c r="A171" s="328"/>
      <c r="B171" s="265"/>
      <c r="C171" s="265"/>
      <c r="D171" s="322"/>
      <c r="E171" s="322"/>
      <c r="F171" s="264"/>
      <c r="G171" s="265"/>
      <c r="H171" s="265"/>
      <c r="I171" s="265"/>
      <c r="J171" s="266"/>
      <c r="K171" s="265"/>
      <c r="L171" s="265"/>
      <c r="M171" s="265"/>
      <c r="N171" s="266"/>
      <c r="O171" s="265"/>
      <c r="P171" s="265"/>
      <c r="Q171" s="265"/>
      <c r="R171" s="266"/>
      <c r="S171" s="265"/>
      <c r="T171" s="265"/>
      <c r="U171" s="265"/>
      <c r="V171" s="266"/>
      <c r="W171" s="265"/>
      <c r="X171" s="265"/>
      <c r="Y171" s="265"/>
      <c r="Z171" s="266"/>
      <c r="AA171" s="365"/>
      <c r="AB171" s="365"/>
      <c r="AC171" s="365"/>
      <c r="AD171" s="365"/>
      <c r="AE171" s="365"/>
      <c r="AF171" s="365"/>
      <c r="AG171" s="365"/>
      <c r="AH171" s="365"/>
      <c r="AI171" s="365"/>
      <c r="AJ171" s="365"/>
      <c r="AK171" s="365"/>
      <c r="AL171" s="365"/>
      <c r="AM171" s="365"/>
      <c r="AN171" s="365"/>
      <c r="AO171" s="365"/>
      <c r="AP171" s="365"/>
      <c r="AQ171" s="365"/>
      <c r="AR171" s="365"/>
      <c r="AS171" s="365"/>
      <c r="AT171" s="365"/>
      <c r="AU171" s="365"/>
      <c r="AV171" s="365"/>
      <c r="AW171" s="365"/>
      <c r="AX171" s="365"/>
      <c r="AY171" s="365"/>
      <c r="AZ171" s="365"/>
      <c r="BA171" s="365"/>
      <c r="BB171" s="366"/>
      <c r="BC171" s="366"/>
      <c r="BD171" s="366"/>
      <c r="BE171" s="366"/>
      <c r="BF171" s="366"/>
      <c r="BG171" s="366"/>
      <c r="BH171" s="366"/>
      <c r="BI171" s="366"/>
      <c r="BJ171" s="366"/>
      <c r="BK171" s="37"/>
      <c r="BL171" s="37"/>
      <c r="BM171" s="37"/>
      <c r="BN171" s="37"/>
      <c r="BO171" s="37"/>
      <c r="BP171" s="37"/>
      <c r="BQ171" s="37"/>
      <c r="BR171" s="37"/>
    </row>
    <row r="172" spans="1:70" s="38" customFormat="1">
      <c r="A172" s="328"/>
      <c r="B172" s="265"/>
      <c r="C172" s="265"/>
      <c r="D172" s="322"/>
      <c r="E172" s="322"/>
      <c r="F172" s="264"/>
      <c r="G172" s="265"/>
      <c r="H172" s="265"/>
      <c r="I172" s="265"/>
      <c r="J172" s="266"/>
      <c r="K172" s="265"/>
      <c r="L172" s="265"/>
      <c r="M172" s="265"/>
      <c r="N172" s="266"/>
      <c r="O172" s="265"/>
      <c r="P172" s="265"/>
      <c r="Q172" s="265"/>
      <c r="R172" s="266"/>
      <c r="S172" s="265"/>
      <c r="T172" s="265"/>
      <c r="U172" s="265"/>
      <c r="V172" s="266"/>
      <c r="W172" s="265"/>
      <c r="X172" s="265"/>
      <c r="Y172" s="265"/>
      <c r="Z172" s="266"/>
      <c r="AA172" s="365"/>
      <c r="AB172" s="365"/>
      <c r="AC172" s="365"/>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c r="AZ172" s="365"/>
      <c r="BA172" s="365"/>
      <c r="BB172" s="366"/>
      <c r="BC172" s="366"/>
      <c r="BD172" s="366"/>
      <c r="BE172" s="366"/>
      <c r="BF172" s="366"/>
      <c r="BG172" s="366"/>
      <c r="BH172" s="366"/>
      <c r="BI172" s="366"/>
      <c r="BJ172" s="366"/>
      <c r="BK172" s="37"/>
      <c r="BL172" s="37"/>
      <c r="BM172" s="37"/>
      <c r="BN172" s="37"/>
      <c r="BO172" s="37"/>
      <c r="BP172" s="37"/>
      <c r="BQ172" s="37"/>
      <c r="BR172" s="37"/>
    </row>
    <row r="173" spans="1:70" s="38" customFormat="1">
      <c r="A173" s="328"/>
      <c r="B173" s="265"/>
      <c r="C173" s="265"/>
      <c r="D173" s="322"/>
      <c r="E173" s="322"/>
      <c r="F173" s="264"/>
      <c r="G173" s="265"/>
      <c r="H173" s="265"/>
      <c r="I173" s="265"/>
      <c r="J173" s="266"/>
      <c r="K173" s="265"/>
      <c r="L173" s="265"/>
      <c r="M173" s="265"/>
      <c r="N173" s="266"/>
      <c r="O173" s="265"/>
      <c r="P173" s="265"/>
      <c r="Q173" s="265"/>
      <c r="R173" s="266"/>
      <c r="S173" s="265"/>
      <c r="T173" s="265"/>
      <c r="U173" s="265"/>
      <c r="V173" s="266"/>
      <c r="W173" s="265"/>
      <c r="X173" s="265"/>
      <c r="Y173" s="265"/>
      <c r="Z173" s="266"/>
      <c r="AA173" s="365"/>
      <c r="AB173" s="365"/>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6"/>
      <c r="BC173" s="366"/>
      <c r="BD173" s="366"/>
      <c r="BE173" s="366"/>
      <c r="BF173" s="366"/>
      <c r="BG173" s="366"/>
      <c r="BH173" s="366"/>
      <c r="BI173" s="366"/>
      <c r="BJ173" s="366"/>
      <c r="BK173" s="37"/>
      <c r="BL173" s="37"/>
      <c r="BM173" s="37"/>
      <c r="BN173" s="37"/>
      <c r="BO173" s="37"/>
      <c r="BP173" s="37"/>
      <c r="BQ173" s="37"/>
      <c r="BR173" s="37"/>
    </row>
    <row r="174" spans="1:70" s="38" customFormat="1">
      <c r="A174" s="328"/>
      <c r="B174" s="265"/>
      <c r="C174" s="265"/>
      <c r="D174" s="322"/>
      <c r="E174" s="322"/>
      <c r="F174" s="264"/>
      <c r="G174" s="265"/>
      <c r="H174" s="265"/>
      <c r="I174" s="265"/>
      <c r="J174" s="266"/>
      <c r="K174" s="265"/>
      <c r="L174" s="265"/>
      <c r="M174" s="265"/>
      <c r="N174" s="266"/>
      <c r="O174" s="265"/>
      <c r="P174" s="265"/>
      <c r="Q174" s="265"/>
      <c r="R174" s="266"/>
      <c r="S174" s="265"/>
      <c r="T174" s="265"/>
      <c r="U174" s="265"/>
      <c r="V174" s="266"/>
      <c r="W174" s="265"/>
      <c r="X174" s="265"/>
      <c r="Y174" s="265"/>
      <c r="Z174" s="266"/>
      <c r="AA174" s="365"/>
      <c r="AB174" s="365"/>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6"/>
      <c r="BC174" s="366"/>
      <c r="BD174" s="366"/>
      <c r="BE174" s="366"/>
      <c r="BF174" s="366"/>
      <c r="BG174" s="366"/>
      <c r="BH174" s="366"/>
      <c r="BI174" s="366"/>
      <c r="BJ174" s="366"/>
      <c r="BK174" s="37"/>
      <c r="BL174" s="37"/>
      <c r="BM174" s="37"/>
      <c r="BN174" s="37"/>
      <c r="BO174" s="37"/>
      <c r="BP174" s="37"/>
      <c r="BQ174" s="37"/>
      <c r="BR174" s="37"/>
    </row>
    <row r="175" spans="1:70" s="38" customFormat="1">
      <c r="A175" s="328"/>
      <c r="B175" s="265"/>
      <c r="C175" s="265"/>
      <c r="D175" s="322"/>
      <c r="E175" s="322"/>
      <c r="F175" s="264"/>
      <c r="G175" s="265"/>
      <c r="H175" s="265"/>
      <c r="I175" s="265"/>
      <c r="J175" s="266"/>
      <c r="K175" s="265"/>
      <c r="L175" s="265"/>
      <c r="M175" s="265"/>
      <c r="N175" s="266"/>
      <c r="O175" s="265"/>
      <c r="P175" s="265"/>
      <c r="Q175" s="265"/>
      <c r="R175" s="266"/>
      <c r="S175" s="265"/>
      <c r="T175" s="265"/>
      <c r="U175" s="265"/>
      <c r="V175" s="266"/>
      <c r="W175" s="265"/>
      <c r="X175" s="265"/>
      <c r="Y175" s="265"/>
      <c r="Z175" s="266"/>
      <c r="AA175" s="365"/>
      <c r="AB175" s="365"/>
      <c r="AC175" s="365"/>
      <c r="AD175" s="365"/>
      <c r="AE175" s="365"/>
      <c r="AF175" s="365"/>
      <c r="AG175" s="365"/>
      <c r="AH175" s="365"/>
      <c r="AI175" s="365"/>
      <c r="AJ175" s="365"/>
      <c r="AK175" s="365"/>
      <c r="AL175" s="365"/>
      <c r="AM175" s="365"/>
      <c r="AN175" s="365"/>
      <c r="AO175" s="365"/>
      <c r="AP175" s="365"/>
      <c r="AQ175" s="365"/>
      <c r="AR175" s="365"/>
      <c r="AS175" s="365"/>
      <c r="AT175" s="365"/>
      <c r="AU175" s="365"/>
      <c r="AV175" s="365"/>
      <c r="AW175" s="365"/>
      <c r="AX175" s="365"/>
      <c r="AY175" s="365"/>
      <c r="AZ175" s="365"/>
      <c r="BA175" s="365"/>
      <c r="BB175" s="366"/>
      <c r="BC175" s="366"/>
      <c r="BD175" s="366"/>
      <c r="BE175" s="366"/>
      <c r="BF175" s="366"/>
      <c r="BG175" s="366"/>
      <c r="BH175" s="366"/>
      <c r="BI175" s="366"/>
      <c r="BJ175" s="366"/>
      <c r="BK175" s="37"/>
      <c r="BL175" s="37"/>
      <c r="BM175" s="37"/>
      <c r="BN175" s="37"/>
      <c r="BO175" s="37"/>
      <c r="BP175" s="37"/>
      <c r="BQ175" s="37"/>
      <c r="BR175" s="37"/>
    </row>
    <row r="176" spans="1:70" s="38" customFormat="1">
      <c r="A176" s="328"/>
      <c r="B176" s="265"/>
      <c r="C176" s="265"/>
      <c r="D176" s="322"/>
      <c r="E176" s="322"/>
      <c r="F176" s="264"/>
      <c r="G176" s="265"/>
      <c r="H176" s="265"/>
      <c r="I176" s="265"/>
      <c r="J176" s="266"/>
      <c r="K176" s="265"/>
      <c r="L176" s="265"/>
      <c r="M176" s="265"/>
      <c r="N176" s="266"/>
      <c r="O176" s="265"/>
      <c r="P176" s="265"/>
      <c r="Q176" s="265"/>
      <c r="R176" s="266"/>
      <c r="S176" s="265"/>
      <c r="T176" s="265"/>
      <c r="U176" s="265"/>
      <c r="V176" s="266"/>
      <c r="W176" s="265"/>
      <c r="X176" s="265"/>
      <c r="Y176" s="265"/>
      <c r="Z176" s="266"/>
      <c r="AA176" s="365"/>
      <c r="AB176" s="365"/>
      <c r="AC176" s="365"/>
      <c r="AD176" s="365"/>
      <c r="AE176" s="365"/>
      <c r="AF176" s="365"/>
      <c r="AG176" s="365"/>
      <c r="AH176" s="365"/>
      <c r="AI176" s="365"/>
      <c r="AJ176" s="365"/>
      <c r="AK176" s="365"/>
      <c r="AL176" s="365"/>
      <c r="AM176" s="365"/>
      <c r="AN176" s="365"/>
      <c r="AO176" s="365"/>
      <c r="AP176" s="365"/>
      <c r="AQ176" s="365"/>
      <c r="AR176" s="365"/>
      <c r="AS176" s="365"/>
      <c r="AT176" s="365"/>
      <c r="AU176" s="365"/>
      <c r="AV176" s="365"/>
      <c r="AW176" s="365"/>
      <c r="AX176" s="365"/>
      <c r="AY176" s="365"/>
      <c r="AZ176" s="365"/>
      <c r="BA176" s="365"/>
      <c r="BB176" s="366"/>
      <c r="BC176" s="366"/>
      <c r="BD176" s="366"/>
      <c r="BE176" s="366"/>
      <c r="BF176" s="366"/>
      <c r="BG176" s="366"/>
      <c r="BH176" s="366"/>
      <c r="BI176" s="366"/>
      <c r="BJ176" s="366"/>
      <c r="BK176" s="37"/>
      <c r="BL176" s="37"/>
      <c r="BM176" s="37"/>
      <c r="BN176" s="37"/>
      <c r="BO176" s="37"/>
      <c r="BP176" s="37"/>
      <c r="BQ176" s="37"/>
      <c r="BR176" s="37"/>
    </row>
    <row r="177" spans="1:70" s="38" customFormat="1">
      <c r="A177" s="328"/>
      <c r="B177" s="265"/>
      <c r="C177" s="265"/>
      <c r="D177" s="322"/>
      <c r="E177" s="322"/>
      <c r="F177" s="264"/>
      <c r="G177" s="265"/>
      <c r="H177" s="265"/>
      <c r="I177" s="265"/>
      <c r="J177" s="266"/>
      <c r="K177" s="265"/>
      <c r="L177" s="265"/>
      <c r="M177" s="265"/>
      <c r="N177" s="266"/>
      <c r="O177" s="265"/>
      <c r="P177" s="265"/>
      <c r="Q177" s="265"/>
      <c r="R177" s="266"/>
      <c r="S177" s="265"/>
      <c r="T177" s="265"/>
      <c r="U177" s="265"/>
      <c r="V177" s="266"/>
      <c r="W177" s="265"/>
      <c r="X177" s="265"/>
      <c r="Y177" s="265"/>
      <c r="Z177" s="266"/>
      <c r="AA177" s="365"/>
      <c r="AB177" s="365"/>
      <c r="AC177" s="365"/>
      <c r="AD177" s="365"/>
      <c r="AE177" s="365"/>
      <c r="AF177" s="365"/>
      <c r="AG177" s="365"/>
      <c r="AH177" s="365"/>
      <c r="AI177" s="365"/>
      <c r="AJ177" s="365"/>
      <c r="AK177" s="365"/>
      <c r="AL177" s="365"/>
      <c r="AM177" s="365"/>
      <c r="AN177" s="365"/>
      <c r="AO177" s="365"/>
      <c r="AP177" s="365"/>
      <c r="AQ177" s="365"/>
      <c r="AR177" s="365"/>
      <c r="AS177" s="365"/>
      <c r="AT177" s="365"/>
      <c r="AU177" s="365"/>
      <c r="AV177" s="365"/>
      <c r="AW177" s="365"/>
      <c r="AX177" s="365"/>
      <c r="AY177" s="365"/>
      <c r="AZ177" s="365"/>
      <c r="BA177" s="365"/>
      <c r="BB177" s="366"/>
      <c r="BC177" s="366"/>
      <c r="BD177" s="366"/>
      <c r="BE177" s="366"/>
      <c r="BF177" s="366"/>
      <c r="BG177" s="366"/>
      <c r="BH177" s="366"/>
      <c r="BI177" s="366"/>
      <c r="BJ177" s="366"/>
      <c r="BK177" s="37"/>
      <c r="BL177" s="37"/>
      <c r="BM177" s="37"/>
      <c r="BN177" s="37"/>
      <c r="BO177" s="37"/>
      <c r="BP177" s="37"/>
      <c r="BQ177" s="37"/>
      <c r="BR177" s="37"/>
    </row>
    <row r="178" spans="1:70" s="38" customFormat="1">
      <c r="A178" s="328"/>
      <c r="B178" s="265"/>
      <c r="C178" s="265"/>
      <c r="D178" s="322"/>
      <c r="E178" s="322"/>
      <c r="F178" s="264"/>
      <c r="G178" s="265"/>
      <c r="H178" s="265"/>
      <c r="I178" s="265"/>
      <c r="J178" s="266"/>
      <c r="K178" s="265"/>
      <c r="L178" s="265"/>
      <c r="M178" s="265"/>
      <c r="N178" s="266"/>
      <c r="O178" s="265"/>
      <c r="P178" s="265"/>
      <c r="Q178" s="265"/>
      <c r="R178" s="266"/>
      <c r="S178" s="265"/>
      <c r="T178" s="265"/>
      <c r="U178" s="265"/>
      <c r="V178" s="266"/>
      <c r="W178" s="265"/>
      <c r="X178" s="265"/>
      <c r="Y178" s="265"/>
      <c r="Z178" s="266"/>
      <c r="AA178" s="365"/>
      <c r="AB178" s="365"/>
      <c r="AC178" s="365"/>
      <c r="AD178" s="365"/>
      <c r="AE178" s="365"/>
      <c r="AF178" s="365"/>
      <c r="AG178" s="365"/>
      <c r="AH178" s="365"/>
      <c r="AI178" s="365"/>
      <c r="AJ178" s="365"/>
      <c r="AK178" s="365"/>
      <c r="AL178" s="365"/>
      <c r="AM178" s="365"/>
      <c r="AN178" s="365"/>
      <c r="AO178" s="365"/>
      <c r="AP178" s="365"/>
      <c r="AQ178" s="365"/>
      <c r="AR178" s="365"/>
      <c r="AS178" s="365"/>
      <c r="AT178" s="365"/>
      <c r="AU178" s="365"/>
      <c r="AV178" s="365"/>
      <c r="AW178" s="365"/>
      <c r="AX178" s="365"/>
      <c r="AY178" s="365"/>
      <c r="AZ178" s="365"/>
      <c r="BA178" s="365"/>
      <c r="BB178" s="366"/>
      <c r="BC178" s="366"/>
      <c r="BD178" s="366"/>
      <c r="BE178" s="366"/>
      <c r="BF178" s="366"/>
      <c r="BG178" s="366"/>
      <c r="BH178" s="366"/>
      <c r="BI178" s="366"/>
      <c r="BJ178" s="366"/>
      <c r="BK178" s="37"/>
      <c r="BL178" s="37"/>
      <c r="BM178" s="37"/>
      <c r="BN178" s="37"/>
      <c r="BO178" s="37"/>
      <c r="BP178" s="37"/>
      <c r="BQ178" s="37"/>
      <c r="BR178" s="37"/>
    </row>
    <row r="179" spans="1:70" s="38" customFormat="1">
      <c r="A179" s="328"/>
      <c r="B179" s="265"/>
      <c r="C179" s="265"/>
      <c r="D179" s="322"/>
      <c r="E179" s="322"/>
      <c r="F179" s="264"/>
      <c r="G179" s="265"/>
      <c r="H179" s="265"/>
      <c r="I179" s="265"/>
      <c r="J179" s="266"/>
      <c r="K179" s="265"/>
      <c r="L179" s="265"/>
      <c r="M179" s="265"/>
      <c r="N179" s="266"/>
      <c r="O179" s="265"/>
      <c r="P179" s="265"/>
      <c r="Q179" s="265"/>
      <c r="R179" s="266"/>
      <c r="S179" s="265"/>
      <c r="T179" s="265"/>
      <c r="U179" s="265"/>
      <c r="V179" s="266"/>
      <c r="W179" s="265"/>
      <c r="X179" s="265"/>
      <c r="Y179" s="265"/>
      <c r="Z179" s="266"/>
      <c r="AA179" s="365"/>
      <c r="AB179" s="365"/>
      <c r="AC179" s="365"/>
      <c r="AD179" s="365"/>
      <c r="AE179" s="365"/>
      <c r="AF179" s="365"/>
      <c r="AG179" s="365"/>
      <c r="AH179" s="365"/>
      <c r="AI179" s="365"/>
      <c r="AJ179" s="365"/>
      <c r="AK179" s="365"/>
      <c r="AL179" s="365"/>
      <c r="AM179" s="365"/>
      <c r="AN179" s="365"/>
      <c r="AO179" s="365"/>
      <c r="AP179" s="365"/>
      <c r="AQ179" s="365"/>
      <c r="AR179" s="365"/>
      <c r="AS179" s="365"/>
      <c r="AT179" s="365"/>
      <c r="AU179" s="365"/>
      <c r="AV179" s="365"/>
      <c r="AW179" s="365"/>
      <c r="AX179" s="365"/>
      <c r="AY179" s="365"/>
      <c r="AZ179" s="365"/>
      <c r="BA179" s="365"/>
      <c r="BB179" s="366"/>
      <c r="BC179" s="366"/>
      <c r="BD179" s="366"/>
      <c r="BE179" s="366"/>
      <c r="BF179" s="366"/>
      <c r="BG179" s="366"/>
      <c r="BH179" s="366"/>
      <c r="BI179" s="366"/>
      <c r="BJ179" s="366"/>
      <c r="BK179" s="37"/>
      <c r="BL179" s="37"/>
      <c r="BM179" s="37"/>
      <c r="BN179" s="37"/>
      <c r="BO179" s="37"/>
      <c r="BP179" s="37"/>
      <c r="BQ179" s="37"/>
      <c r="BR179" s="37"/>
    </row>
    <row r="180" spans="1:70" s="38" customFormat="1">
      <c r="A180" s="328"/>
      <c r="B180" s="265"/>
      <c r="C180" s="265"/>
      <c r="D180" s="322"/>
      <c r="E180" s="322"/>
      <c r="F180" s="264"/>
      <c r="G180" s="265"/>
      <c r="H180" s="265"/>
      <c r="I180" s="265"/>
      <c r="J180" s="266"/>
      <c r="K180" s="265"/>
      <c r="L180" s="265"/>
      <c r="M180" s="265"/>
      <c r="N180" s="266"/>
      <c r="O180" s="265"/>
      <c r="P180" s="265"/>
      <c r="Q180" s="265"/>
      <c r="R180" s="266"/>
      <c r="S180" s="265"/>
      <c r="T180" s="265"/>
      <c r="U180" s="265"/>
      <c r="V180" s="266"/>
      <c r="W180" s="265"/>
      <c r="X180" s="265"/>
      <c r="Y180" s="265"/>
      <c r="Z180" s="266"/>
      <c r="AA180" s="365"/>
      <c r="AB180" s="365"/>
      <c r="AC180" s="365"/>
      <c r="AD180" s="365"/>
      <c r="AE180" s="365"/>
      <c r="AF180" s="365"/>
      <c r="AG180" s="365"/>
      <c r="AH180" s="365"/>
      <c r="AI180" s="365"/>
      <c r="AJ180" s="365"/>
      <c r="AK180" s="365"/>
      <c r="AL180" s="365"/>
      <c r="AM180" s="365"/>
      <c r="AN180" s="365"/>
      <c r="AO180" s="365"/>
      <c r="AP180" s="365"/>
      <c r="AQ180" s="365"/>
      <c r="AR180" s="365"/>
      <c r="AS180" s="365"/>
      <c r="AT180" s="365"/>
      <c r="AU180" s="365"/>
      <c r="AV180" s="365"/>
      <c r="AW180" s="365"/>
      <c r="AX180" s="365"/>
      <c r="AY180" s="365"/>
      <c r="AZ180" s="365"/>
      <c r="BA180" s="365"/>
      <c r="BB180" s="366"/>
      <c r="BC180" s="366"/>
      <c r="BD180" s="366"/>
      <c r="BE180" s="366"/>
      <c r="BF180" s="366"/>
      <c r="BG180" s="366"/>
      <c r="BH180" s="366"/>
      <c r="BI180" s="366"/>
      <c r="BJ180" s="366"/>
      <c r="BK180" s="37"/>
      <c r="BL180" s="37"/>
      <c r="BM180" s="37"/>
      <c r="BN180" s="37"/>
      <c r="BO180" s="37"/>
      <c r="BP180" s="37"/>
      <c r="BQ180" s="37"/>
      <c r="BR180" s="37"/>
    </row>
    <row r="181" spans="1:70" s="38" customFormat="1">
      <c r="A181" s="328"/>
      <c r="B181" s="265"/>
      <c r="C181" s="265"/>
      <c r="D181" s="322"/>
      <c r="E181" s="322"/>
      <c r="F181" s="264"/>
      <c r="G181" s="265"/>
      <c r="H181" s="265"/>
      <c r="I181" s="265"/>
      <c r="J181" s="266"/>
      <c r="K181" s="265"/>
      <c r="L181" s="265"/>
      <c r="M181" s="265"/>
      <c r="N181" s="266"/>
      <c r="O181" s="265"/>
      <c r="P181" s="265"/>
      <c r="Q181" s="265"/>
      <c r="R181" s="266"/>
      <c r="S181" s="265"/>
      <c r="T181" s="265"/>
      <c r="U181" s="265"/>
      <c r="V181" s="266"/>
      <c r="W181" s="265"/>
      <c r="X181" s="265"/>
      <c r="Y181" s="265"/>
      <c r="Z181" s="266"/>
      <c r="AA181" s="365"/>
      <c r="AB181" s="365"/>
      <c r="AC181" s="365"/>
      <c r="AD181" s="365"/>
      <c r="AE181" s="365"/>
      <c r="AF181" s="365"/>
      <c r="AG181" s="365"/>
      <c r="AH181" s="365"/>
      <c r="AI181" s="365"/>
      <c r="AJ181" s="365"/>
      <c r="AK181" s="365"/>
      <c r="AL181" s="365"/>
      <c r="AM181" s="365"/>
      <c r="AN181" s="365"/>
      <c r="AO181" s="365"/>
      <c r="AP181" s="365"/>
      <c r="AQ181" s="365"/>
      <c r="AR181" s="365"/>
      <c r="AS181" s="365"/>
      <c r="AT181" s="365"/>
      <c r="AU181" s="365"/>
      <c r="AV181" s="365"/>
      <c r="AW181" s="365"/>
      <c r="AX181" s="365"/>
      <c r="AY181" s="365"/>
      <c r="AZ181" s="365"/>
      <c r="BA181" s="365"/>
      <c r="BB181" s="366"/>
      <c r="BC181" s="366"/>
      <c r="BD181" s="366"/>
      <c r="BE181" s="366"/>
      <c r="BF181" s="366"/>
      <c r="BG181" s="366"/>
      <c r="BH181" s="366"/>
      <c r="BI181" s="366"/>
      <c r="BJ181" s="366"/>
      <c r="BK181" s="37"/>
      <c r="BL181" s="37"/>
      <c r="BM181" s="37"/>
      <c r="BN181" s="37"/>
      <c r="BO181" s="37"/>
      <c r="BP181" s="37"/>
      <c r="BQ181" s="37"/>
      <c r="BR181" s="37"/>
    </row>
    <row r="182" spans="1:70" s="38" customFormat="1">
      <c r="A182" s="328"/>
      <c r="B182" s="265"/>
      <c r="C182" s="265"/>
      <c r="D182" s="322"/>
      <c r="E182" s="322"/>
      <c r="F182" s="264"/>
      <c r="G182" s="265"/>
      <c r="H182" s="265"/>
      <c r="I182" s="265"/>
      <c r="J182" s="266"/>
      <c r="K182" s="265"/>
      <c r="L182" s="265"/>
      <c r="M182" s="265"/>
      <c r="N182" s="266"/>
      <c r="O182" s="265"/>
      <c r="P182" s="265"/>
      <c r="Q182" s="265"/>
      <c r="R182" s="266"/>
      <c r="S182" s="265"/>
      <c r="T182" s="265"/>
      <c r="U182" s="265"/>
      <c r="V182" s="266"/>
      <c r="W182" s="265"/>
      <c r="X182" s="265"/>
      <c r="Y182" s="265"/>
      <c r="Z182" s="266"/>
      <c r="AA182" s="365"/>
      <c r="AB182" s="365"/>
      <c r="AC182" s="365"/>
      <c r="AD182" s="365"/>
      <c r="AE182" s="365"/>
      <c r="AF182" s="365"/>
      <c r="AG182" s="365"/>
      <c r="AH182" s="365"/>
      <c r="AI182" s="365"/>
      <c r="AJ182" s="365"/>
      <c r="AK182" s="365"/>
      <c r="AL182" s="365"/>
      <c r="AM182" s="365"/>
      <c r="AN182" s="365"/>
      <c r="AO182" s="365"/>
      <c r="AP182" s="365"/>
      <c r="AQ182" s="365"/>
      <c r="AR182" s="365"/>
      <c r="AS182" s="365"/>
      <c r="AT182" s="365"/>
      <c r="AU182" s="365"/>
      <c r="AV182" s="365"/>
      <c r="AW182" s="365"/>
      <c r="AX182" s="365"/>
      <c r="AY182" s="365"/>
      <c r="AZ182" s="365"/>
      <c r="BA182" s="365"/>
      <c r="BB182" s="366"/>
      <c r="BC182" s="366"/>
      <c r="BD182" s="366"/>
      <c r="BE182" s="366"/>
      <c r="BF182" s="366"/>
      <c r="BG182" s="366"/>
      <c r="BH182" s="366"/>
      <c r="BI182" s="366"/>
      <c r="BJ182" s="366"/>
      <c r="BK182" s="37"/>
      <c r="BL182" s="37"/>
      <c r="BM182" s="37"/>
      <c r="BN182" s="37"/>
      <c r="BO182" s="37"/>
      <c r="BP182" s="37"/>
      <c r="BQ182" s="37"/>
      <c r="BR182" s="37"/>
    </row>
    <row r="183" spans="1:70" s="38" customFormat="1">
      <c r="A183" s="328"/>
      <c r="B183" s="265"/>
      <c r="C183" s="265"/>
      <c r="D183" s="322"/>
      <c r="E183" s="322"/>
      <c r="F183" s="264"/>
      <c r="G183" s="265"/>
      <c r="H183" s="265"/>
      <c r="I183" s="265"/>
      <c r="J183" s="266"/>
      <c r="K183" s="265"/>
      <c r="L183" s="265"/>
      <c r="M183" s="265"/>
      <c r="N183" s="266"/>
      <c r="O183" s="265"/>
      <c r="P183" s="265"/>
      <c r="Q183" s="265"/>
      <c r="R183" s="266"/>
      <c r="S183" s="265"/>
      <c r="T183" s="265"/>
      <c r="U183" s="265"/>
      <c r="V183" s="266"/>
      <c r="W183" s="265"/>
      <c r="X183" s="265"/>
      <c r="Y183" s="265"/>
      <c r="Z183" s="266"/>
      <c r="AA183" s="365"/>
      <c r="AB183" s="365"/>
      <c r="AC183" s="365"/>
      <c r="AD183" s="365"/>
      <c r="AE183" s="365"/>
      <c r="AF183" s="365"/>
      <c r="AG183" s="365"/>
      <c r="AH183" s="365"/>
      <c r="AI183" s="365"/>
      <c r="AJ183" s="365"/>
      <c r="AK183" s="365"/>
      <c r="AL183" s="365"/>
      <c r="AM183" s="365"/>
      <c r="AN183" s="365"/>
      <c r="AO183" s="365"/>
      <c r="AP183" s="365"/>
      <c r="AQ183" s="365"/>
      <c r="AR183" s="365"/>
      <c r="AS183" s="365"/>
      <c r="AT183" s="365"/>
      <c r="AU183" s="365"/>
      <c r="AV183" s="365"/>
      <c r="AW183" s="365"/>
      <c r="AX183" s="365"/>
      <c r="AY183" s="365"/>
      <c r="AZ183" s="365"/>
      <c r="BA183" s="365"/>
      <c r="BB183" s="366"/>
      <c r="BC183" s="366"/>
      <c r="BD183" s="366"/>
      <c r="BE183" s="366"/>
      <c r="BF183" s="366"/>
      <c r="BG183" s="366"/>
      <c r="BH183" s="366"/>
      <c r="BI183" s="366"/>
      <c r="BJ183" s="366"/>
      <c r="BK183" s="37"/>
      <c r="BL183" s="37"/>
      <c r="BM183" s="37"/>
      <c r="BN183" s="37"/>
      <c r="BO183" s="37"/>
      <c r="BP183" s="37"/>
      <c r="BQ183" s="37"/>
      <c r="BR183" s="37"/>
    </row>
    <row r="184" spans="1:70" s="38" customFormat="1">
      <c r="A184" s="328"/>
      <c r="B184" s="265"/>
      <c r="C184" s="265"/>
      <c r="D184" s="322"/>
      <c r="E184" s="322"/>
      <c r="F184" s="264"/>
      <c r="G184" s="265"/>
      <c r="H184" s="265"/>
      <c r="I184" s="265"/>
      <c r="J184" s="266"/>
      <c r="K184" s="265"/>
      <c r="L184" s="265"/>
      <c r="M184" s="265"/>
      <c r="N184" s="266"/>
      <c r="O184" s="265"/>
      <c r="P184" s="265"/>
      <c r="Q184" s="265"/>
      <c r="R184" s="266"/>
      <c r="S184" s="265"/>
      <c r="T184" s="265"/>
      <c r="U184" s="265"/>
      <c r="V184" s="266"/>
      <c r="W184" s="265"/>
      <c r="X184" s="265"/>
      <c r="Y184" s="265"/>
      <c r="Z184" s="266"/>
      <c r="AA184" s="365"/>
      <c r="AB184" s="365"/>
      <c r="AC184" s="365"/>
      <c r="AD184" s="365"/>
      <c r="AE184" s="365"/>
      <c r="AF184" s="365"/>
      <c r="AG184" s="365"/>
      <c r="AH184" s="365"/>
      <c r="AI184" s="365"/>
      <c r="AJ184" s="365"/>
      <c r="AK184" s="365"/>
      <c r="AL184" s="365"/>
      <c r="AM184" s="365"/>
      <c r="AN184" s="365"/>
      <c r="AO184" s="365"/>
      <c r="AP184" s="365"/>
      <c r="AQ184" s="365"/>
      <c r="AR184" s="365"/>
      <c r="AS184" s="365"/>
      <c r="AT184" s="365"/>
      <c r="AU184" s="365"/>
      <c r="AV184" s="365"/>
      <c r="AW184" s="365"/>
      <c r="AX184" s="365"/>
      <c r="AY184" s="365"/>
      <c r="AZ184" s="365"/>
      <c r="BA184" s="365"/>
      <c r="BB184" s="366"/>
      <c r="BC184" s="366"/>
      <c r="BD184" s="366"/>
      <c r="BE184" s="366"/>
      <c r="BF184" s="366"/>
      <c r="BG184" s="366"/>
      <c r="BH184" s="366"/>
      <c r="BI184" s="366"/>
      <c r="BJ184" s="366"/>
      <c r="BK184" s="37"/>
      <c r="BL184" s="37"/>
      <c r="BM184" s="37"/>
      <c r="BN184" s="37"/>
      <c r="BO184" s="37"/>
      <c r="BP184" s="37"/>
      <c r="BQ184" s="37"/>
      <c r="BR184" s="37"/>
    </row>
    <row r="185" spans="1:70" s="38" customFormat="1">
      <c r="A185" s="328"/>
      <c r="B185" s="265"/>
      <c r="C185" s="265"/>
      <c r="D185" s="322"/>
      <c r="E185" s="322"/>
      <c r="F185" s="264"/>
      <c r="G185" s="265"/>
      <c r="H185" s="265"/>
      <c r="I185" s="265"/>
      <c r="J185" s="266"/>
      <c r="K185" s="265"/>
      <c r="L185" s="265"/>
      <c r="M185" s="265"/>
      <c r="N185" s="266"/>
      <c r="O185" s="265"/>
      <c r="P185" s="265"/>
      <c r="Q185" s="265"/>
      <c r="R185" s="266"/>
      <c r="S185" s="265"/>
      <c r="T185" s="265"/>
      <c r="U185" s="265"/>
      <c r="V185" s="266"/>
      <c r="W185" s="265"/>
      <c r="X185" s="265"/>
      <c r="Y185" s="265"/>
      <c r="Z185" s="266"/>
      <c r="AA185" s="365"/>
      <c r="AB185" s="365"/>
      <c r="AC185" s="365"/>
      <c r="AD185" s="365"/>
      <c r="AE185" s="365"/>
      <c r="AF185" s="365"/>
      <c r="AG185" s="365"/>
      <c r="AH185" s="365"/>
      <c r="AI185" s="365"/>
      <c r="AJ185" s="365"/>
      <c r="AK185" s="365"/>
      <c r="AL185" s="365"/>
      <c r="AM185" s="365"/>
      <c r="AN185" s="365"/>
      <c r="AO185" s="365"/>
      <c r="AP185" s="365"/>
      <c r="AQ185" s="365"/>
      <c r="AR185" s="365"/>
      <c r="AS185" s="365"/>
      <c r="AT185" s="365"/>
      <c r="AU185" s="365"/>
      <c r="AV185" s="365"/>
      <c r="AW185" s="365"/>
      <c r="AX185" s="365"/>
      <c r="AY185" s="365"/>
      <c r="AZ185" s="365"/>
      <c r="BA185" s="365"/>
      <c r="BB185" s="366"/>
      <c r="BC185" s="366"/>
      <c r="BD185" s="366"/>
      <c r="BE185" s="366"/>
      <c r="BF185" s="366"/>
      <c r="BG185" s="366"/>
      <c r="BH185" s="366"/>
      <c r="BI185" s="366"/>
      <c r="BJ185" s="366"/>
      <c r="BK185" s="37"/>
      <c r="BL185" s="37"/>
      <c r="BM185" s="37"/>
      <c r="BN185" s="37"/>
      <c r="BO185" s="37"/>
      <c r="BP185" s="37"/>
      <c r="BQ185" s="37"/>
      <c r="BR185" s="37"/>
    </row>
    <row r="186" spans="1:70" s="38" customFormat="1">
      <c r="A186" s="328"/>
      <c r="B186" s="265"/>
      <c r="C186" s="265"/>
      <c r="D186" s="322"/>
      <c r="E186" s="322"/>
      <c r="F186" s="264"/>
      <c r="G186" s="265"/>
      <c r="H186" s="265"/>
      <c r="I186" s="265"/>
      <c r="J186" s="266"/>
      <c r="K186" s="265"/>
      <c r="L186" s="265"/>
      <c r="M186" s="265"/>
      <c r="N186" s="266"/>
      <c r="O186" s="265"/>
      <c r="P186" s="265"/>
      <c r="Q186" s="265"/>
      <c r="R186" s="266"/>
      <c r="S186" s="265"/>
      <c r="T186" s="265"/>
      <c r="U186" s="265"/>
      <c r="V186" s="266"/>
      <c r="W186" s="265"/>
      <c r="X186" s="265"/>
      <c r="Y186" s="265"/>
      <c r="Z186" s="266"/>
      <c r="AA186" s="365"/>
      <c r="AB186" s="365"/>
      <c r="AC186" s="365"/>
      <c r="AD186" s="365"/>
      <c r="AE186" s="365"/>
      <c r="AF186" s="365"/>
      <c r="AG186" s="365"/>
      <c r="AH186" s="365"/>
      <c r="AI186" s="365"/>
      <c r="AJ186" s="365"/>
      <c r="AK186" s="365"/>
      <c r="AL186" s="365"/>
      <c r="AM186" s="365"/>
      <c r="AN186" s="365"/>
      <c r="AO186" s="365"/>
      <c r="AP186" s="365"/>
      <c r="AQ186" s="365"/>
      <c r="AR186" s="365"/>
      <c r="AS186" s="365"/>
      <c r="AT186" s="365"/>
      <c r="AU186" s="365"/>
      <c r="AV186" s="365"/>
      <c r="AW186" s="365"/>
      <c r="AX186" s="365"/>
      <c r="AY186" s="365"/>
      <c r="AZ186" s="365"/>
      <c r="BA186" s="365"/>
      <c r="BB186" s="366"/>
      <c r="BC186" s="366"/>
      <c r="BD186" s="366"/>
      <c r="BE186" s="366"/>
      <c r="BF186" s="366"/>
      <c r="BG186" s="366"/>
      <c r="BH186" s="366"/>
      <c r="BI186" s="366"/>
      <c r="BJ186" s="366"/>
      <c r="BK186" s="37"/>
      <c r="BL186" s="37"/>
      <c r="BM186" s="37"/>
      <c r="BN186" s="37"/>
      <c r="BO186" s="37"/>
      <c r="BP186" s="37"/>
      <c r="BQ186" s="37"/>
      <c r="BR186" s="37"/>
    </row>
    <row r="187" spans="1:70" s="38" customFormat="1">
      <c r="A187" s="328"/>
      <c r="B187" s="265"/>
      <c r="C187" s="265"/>
      <c r="D187" s="322"/>
      <c r="E187" s="322"/>
      <c r="F187" s="264"/>
      <c r="G187" s="265"/>
      <c r="H187" s="265"/>
      <c r="I187" s="265"/>
      <c r="J187" s="266"/>
      <c r="K187" s="265"/>
      <c r="L187" s="265"/>
      <c r="M187" s="265"/>
      <c r="N187" s="266"/>
      <c r="O187" s="265"/>
      <c r="P187" s="265"/>
      <c r="Q187" s="265"/>
      <c r="R187" s="266"/>
      <c r="S187" s="265"/>
      <c r="T187" s="265"/>
      <c r="U187" s="265"/>
      <c r="V187" s="266"/>
      <c r="W187" s="265"/>
      <c r="X187" s="265"/>
      <c r="Y187" s="265"/>
      <c r="Z187" s="266"/>
      <c r="AA187" s="365"/>
      <c r="AB187" s="365"/>
      <c r="AC187" s="365"/>
      <c r="AD187" s="365"/>
      <c r="AE187" s="365"/>
      <c r="AF187" s="365"/>
      <c r="AG187" s="365"/>
      <c r="AH187" s="365"/>
      <c r="AI187" s="365"/>
      <c r="AJ187" s="365"/>
      <c r="AK187" s="365"/>
      <c r="AL187" s="365"/>
      <c r="AM187" s="365"/>
      <c r="AN187" s="365"/>
      <c r="AO187" s="365"/>
      <c r="AP187" s="365"/>
      <c r="AQ187" s="365"/>
      <c r="AR187" s="365"/>
      <c r="AS187" s="365"/>
      <c r="AT187" s="365"/>
      <c r="AU187" s="365"/>
      <c r="AV187" s="365"/>
      <c r="AW187" s="365"/>
      <c r="AX187" s="365"/>
      <c r="AY187" s="365"/>
      <c r="AZ187" s="365"/>
      <c r="BA187" s="365"/>
      <c r="BB187" s="366"/>
      <c r="BC187" s="366"/>
      <c r="BD187" s="366"/>
      <c r="BE187" s="366"/>
      <c r="BF187" s="366"/>
      <c r="BG187" s="366"/>
      <c r="BH187" s="366"/>
      <c r="BI187" s="366"/>
      <c r="BJ187" s="366"/>
      <c r="BK187" s="37"/>
      <c r="BL187" s="37"/>
      <c r="BM187" s="37"/>
      <c r="BN187" s="37"/>
      <c r="BO187" s="37"/>
      <c r="BP187" s="37"/>
      <c r="BQ187" s="37"/>
      <c r="BR187" s="37"/>
    </row>
    <row r="188" spans="1:70" s="38" customFormat="1">
      <c r="A188" s="328"/>
      <c r="B188" s="265"/>
      <c r="C188" s="265"/>
      <c r="D188" s="322"/>
      <c r="E188" s="322"/>
      <c r="F188" s="264"/>
      <c r="G188" s="265"/>
      <c r="H188" s="265"/>
      <c r="I188" s="265"/>
      <c r="J188" s="266"/>
      <c r="K188" s="265"/>
      <c r="L188" s="265"/>
      <c r="M188" s="265"/>
      <c r="N188" s="266"/>
      <c r="O188" s="265"/>
      <c r="P188" s="265"/>
      <c r="Q188" s="265"/>
      <c r="R188" s="266"/>
      <c r="S188" s="265"/>
      <c r="T188" s="265"/>
      <c r="U188" s="265"/>
      <c r="V188" s="266"/>
      <c r="W188" s="265"/>
      <c r="X188" s="265"/>
      <c r="Y188" s="265"/>
      <c r="Z188" s="266"/>
      <c r="AA188" s="365"/>
      <c r="AB188" s="365"/>
      <c r="AC188" s="365"/>
      <c r="AD188" s="365"/>
      <c r="AE188" s="365"/>
      <c r="AF188" s="365"/>
      <c r="AG188" s="365"/>
      <c r="AH188" s="365"/>
      <c r="AI188" s="365"/>
      <c r="AJ188" s="365"/>
      <c r="AK188" s="365"/>
      <c r="AL188" s="365"/>
      <c r="AM188" s="365"/>
      <c r="AN188" s="365"/>
      <c r="AO188" s="365"/>
      <c r="AP188" s="365"/>
      <c r="AQ188" s="365"/>
      <c r="AR188" s="365"/>
      <c r="AS188" s="365"/>
      <c r="AT188" s="365"/>
      <c r="AU188" s="365"/>
      <c r="AV188" s="365"/>
      <c r="AW188" s="365"/>
      <c r="AX188" s="365"/>
      <c r="AY188" s="365"/>
      <c r="AZ188" s="365"/>
      <c r="BA188" s="365"/>
      <c r="BB188" s="366"/>
      <c r="BC188" s="366"/>
      <c r="BD188" s="366"/>
      <c r="BE188" s="366"/>
      <c r="BF188" s="366"/>
      <c r="BG188" s="366"/>
      <c r="BH188" s="366"/>
      <c r="BI188" s="366"/>
      <c r="BJ188" s="366"/>
      <c r="BK188" s="37"/>
      <c r="BL188" s="37"/>
      <c r="BM188" s="37"/>
      <c r="BN188" s="37"/>
      <c r="BO188" s="37"/>
      <c r="BP188" s="37"/>
      <c r="BQ188" s="37"/>
      <c r="BR188" s="37"/>
    </row>
    <row r="189" spans="1:70" s="38" customFormat="1">
      <c r="A189" s="328"/>
      <c r="B189" s="265"/>
      <c r="C189" s="265"/>
      <c r="D189" s="322"/>
      <c r="E189" s="322"/>
      <c r="F189" s="264"/>
      <c r="G189" s="265"/>
      <c r="H189" s="265"/>
      <c r="I189" s="265"/>
      <c r="J189" s="266"/>
      <c r="K189" s="265"/>
      <c r="L189" s="265"/>
      <c r="M189" s="265"/>
      <c r="N189" s="266"/>
      <c r="O189" s="265"/>
      <c r="P189" s="265"/>
      <c r="Q189" s="265"/>
      <c r="R189" s="266"/>
      <c r="S189" s="265"/>
      <c r="T189" s="265"/>
      <c r="U189" s="265"/>
      <c r="V189" s="266"/>
      <c r="W189" s="265"/>
      <c r="X189" s="265"/>
      <c r="Y189" s="265"/>
      <c r="Z189" s="266"/>
      <c r="AA189" s="365"/>
      <c r="AB189" s="365"/>
      <c r="AC189" s="365"/>
      <c r="AD189" s="365"/>
      <c r="AE189" s="365"/>
      <c r="AF189" s="365"/>
      <c r="AG189" s="365"/>
      <c r="AH189" s="365"/>
      <c r="AI189" s="365"/>
      <c r="AJ189" s="365"/>
      <c r="AK189" s="365"/>
      <c r="AL189" s="365"/>
      <c r="AM189" s="365"/>
      <c r="AN189" s="365"/>
      <c r="AO189" s="365"/>
      <c r="AP189" s="365"/>
      <c r="AQ189" s="365"/>
      <c r="AR189" s="365"/>
      <c r="AS189" s="365"/>
      <c r="AT189" s="365"/>
      <c r="AU189" s="365"/>
      <c r="AV189" s="365"/>
      <c r="AW189" s="365"/>
      <c r="AX189" s="365"/>
      <c r="AY189" s="365"/>
      <c r="AZ189" s="365"/>
      <c r="BA189" s="365"/>
      <c r="BB189" s="366"/>
      <c r="BC189" s="366"/>
      <c r="BD189" s="366"/>
      <c r="BE189" s="366"/>
      <c r="BF189" s="366"/>
      <c r="BG189" s="366"/>
      <c r="BH189" s="366"/>
      <c r="BI189" s="366"/>
      <c r="BJ189" s="366"/>
      <c r="BK189" s="37"/>
      <c r="BL189" s="37"/>
      <c r="BM189" s="37"/>
      <c r="BN189" s="37"/>
      <c r="BO189" s="37"/>
      <c r="BP189" s="37"/>
      <c r="BQ189" s="37"/>
      <c r="BR189" s="37"/>
    </row>
    <row r="190" spans="1:70" s="38" customFormat="1">
      <c r="A190" s="328"/>
      <c r="B190" s="265"/>
      <c r="C190" s="265"/>
      <c r="D190" s="322"/>
      <c r="E190" s="322"/>
      <c r="F190" s="264"/>
      <c r="G190" s="265"/>
      <c r="H190" s="265"/>
      <c r="I190" s="265"/>
      <c r="J190" s="266"/>
      <c r="K190" s="265"/>
      <c r="L190" s="265"/>
      <c r="M190" s="265"/>
      <c r="N190" s="266"/>
      <c r="O190" s="265"/>
      <c r="P190" s="265"/>
      <c r="Q190" s="265"/>
      <c r="R190" s="266"/>
      <c r="S190" s="265"/>
      <c r="T190" s="265"/>
      <c r="U190" s="265"/>
      <c r="V190" s="266"/>
      <c r="W190" s="265"/>
      <c r="X190" s="265"/>
      <c r="Y190" s="265"/>
      <c r="Z190" s="266"/>
      <c r="AA190" s="365"/>
      <c r="AB190" s="365"/>
      <c r="AC190" s="365"/>
      <c r="AD190" s="365"/>
      <c r="AE190" s="365"/>
      <c r="AF190" s="365"/>
      <c r="AG190" s="365"/>
      <c r="AH190" s="365"/>
      <c r="AI190" s="365"/>
      <c r="AJ190" s="365"/>
      <c r="AK190" s="365"/>
      <c r="AL190" s="365"/>
      <c r="AM190" s="365"/>
      <c r="AN190" s="365"/>
      <c r="AO190" s="365"/>
      <c r="AP190" s="365"/>
      <c r="AQ190" s="365"/>
      <c r="AR190" s="365"/>
      <c r="AS190" s="365"/>
      <c r="AT190" s="365"/>
      <c r="AU190" s="365"/>
      <c r="AV190" s="365"/>
      <c r="AW190" s="365"/>
      <c r="AX190" s="365"/>
      <c r="AY190" s="365"/>
      <c r="AZ190" s="365"/>
      <c r="BA190" s="365"/>
      <c r="BB190" s="366"/>
      <c r="BC190" s="366"/>
      <c r="BD190" s="366"/>
      <c r="BE190" s="366"/>
      <c r="BF190" s="366"/>
      <c r="BG190" s="366"/>
      <c r="BH190" s="366"/>
      <c r="BI190" s="366"/>
      <c r="BJ190" s="366"/>
      <c r="BK190" s="37"/>
      <c r="BL190" s="37"/>
      <c r="BM190" s="37"/>
      <c r="BN190" s="37"/>
      <c r="BO190" s="37"/>
      <c r="BP190" s="37"/>
      <c r="BQ190" s="37"/>
      <c r="BR190" s="37"/>
    </row>
    <row r="191" spans="1:70" s="38" customFormat="1">
      <c r="A191" s="328"/>
      <c r="B191" s="265"/>
      <c r="C191" s="265"/>
      <c r="D191" s="322"/>
      <c r="E191" s="322"/>
      <c r="F191" s="264"/>
      <c r="G191" s="265"/>
      <c r="H191" s="265"/>
      <c r="I191" s="265"/>
      <c r="J191" s="266"/>
      <c r="K191" s="265"/>
      <c r="L191" s="265"/>
      <c r="M191" s="265"/>
      <c r="N191" s="266"/>
      <c r="O191" s="265"/>
      <c r="P191" s="265"/>
      <c r="Q191" s="265"/>
      <c r="R191" s="266"/>
      <c r="S191" s="265"/>
      <c r="T191" s="265"/>
      <c r="U191" s="265"/>
      <c r="V191" s="266"/>
      <c r="W191" s="265"/>
      <c r="X191" s="265"/>
      <c r="Y191" s="265"/>
      <c r="Z191" s="266"/>
      <c r="AA191" s="365"/>
      <c r="AB191" s="365"/>
      <c r="AC191" s="365"/>
      <c r="AD191" s="365"/>
      <c r="AE191" s="365"/>
      <c r="AF191" s="365"/>
      <c r="AG191" s="365"/>
      <c r="AH191" s="365"/>
      <c r="AI191" s="365"/>
      <c r="AJ191" s="365"/>
      <c r="AK191" s="365"/>
      <c r="AL191" s="365"/>
      <c r="AM191" s="365"/>
      <c r="AN191" s="365"/>
      <c r="AO191" s="365"/>
      <c r="AP191" s="365"/>
      <c r="AQ191" s="365"/>
      <c r="AR191" s="365"/>
      <c r="AS191" s="365"/>
      <c r="AT191" s="365"/>
      <c r="AU191" s="365"/>
      <c r="AV191" s="365"/>
      <c r="AW191" s="365"/>
      <c r="AX191" s="365"/>
      <c r="AY191" s="365"/>
      <c r="AZ191" s="365"/>
      <c r="BA191" s="365"/>
      <c r="BB191" s="366"/>
      <c r="BC191" s="366"/>
      <c r="BD191" s="366"/>
      <c r="BE191" s="366"/>
      <c r="BF191" s="366"/>
      <c r="BG191" s="366"/>
      <c r="BH191" s="366"/>
      <c r="BI191" s="366"/>
      <c r="BJ191" s="366"/>
      <c r="BK191" s="37"/>
      <c r="BL191" s="37"/>
      <c r="BM191" s="37"/>
      <c r="BN191" s="37"/>
      <c r="BO191" s="37"/>
      <c r="BP191" s="37"/>
      <c r="BQ191" s="37"/>
      <c r="BR191" s="37"/>
    </row>
    <row r="192" spans="1:70" s="38" customFormat="1">
      <c r="A192" s="328"/>
      <c r="B192" s="265"/>
      <c r="C192" s="265"/>
      <c r="D192" s="322"/>
      <c r="E192" s="322"/>
      <c r="F192" s="264"/>
      <c r="G192" s="265"/>
      <c r="H192" s="265"/>
      <c r="I192" s="265"/>
      <c r="J192" s="266"/>
      <c r="K192" s="265"/>
      <c r="L192" s="265"/>
      <c r="M192" s="265"/>
      <c r="N192" s="266"/>
      <c r="O192" s="265"/>
      <c r="P192" s="265"/>
      <c r="Q192" s="265"/>
      <c r="R192" s="266"/>
      <c r="S192" s="265"/>
      <c r="T192" s="265"/>
      <c r="U192" s="265"/>
      <c r="V192" s="266"/>
      <c r="W192" s="265"/>
      <c r="X192" s="265"/>
      <c r="Y192" s="265"/>
      <c r="Z192" s="266"/>
      <c r="AA192" s="365"/>
      <c r="AB192" s="365"/>
      <c r="AC192" s="365"/>
      <c r="AD192" s="365"/>
      <c r="AE192" s="365"/>
      <c r="AF192" s="365"/>
      <c r="AG192" s="365"/>
      <c r="AH192" s="365"/>
      <c r="AI192" s="365"/>
      <c r="AJ192" s="365"/>
      <c r="AK192" s="365"/>
      <c r="AL192" s="365"/>
      <c r="AM192" s="365"/>
      <c r="AN192" s="365"/>
      <c r="AO192" s="365"/>
      <c r="AP192" s="365"/>
      <c r="AQ192" s="365"/>
      <c r="AR192" s="365"/>
      <c r="AS192" s="365"/>
      <c r="AT192" s="365"/>
      <c r="AU192" s="365"/>
      <c r="AV192" s="365"/>
      <c r="AW192" s="365"/>
      <c r="AX192" s="365"/>
      <c r="AY192" s="365"/>
      <c r="AZ192" s="365"/>
      <c r="BA192" s="365"/>
      <c r="BB192" s="366"/>
      <c r="BC192" s="366"/>
      <c r="BD192" s="366"/>
      <c r="BE192" s="366"/>
      <c r="BF192" s="366"/>
      <c r="BG192" s="366"/>
      <c r="BH192" s="366"/>
      <c r="BI192" s="366"/>
      <c r="BJ192" s="366"/>
      <c r="BK192" s="37"/>
      <c r="BL192" s="37"/>
      <c r="BM192" s="37"/>
      <c r="BN192" s="37"/>
      <c r="BO192" s="37"/>
      <c r="BP192" s="37"/>
      <c r="BQ192" s="37"/>
      <c r="BR192" s="37"/>
    </row>
    <row r="193" spans="1:70" s="38" customFormat="1">
      <c r="A193" s="328"/>
      <c r="B193" s="265"/>
      <c r="C193" s="265"/>
      <c r="D193" s="322"/>
      <c r="E193" s="322"/>
      <c r="F193" s="264"/>
      <c r="G193" s="265"/>
      <c r="H193" s="265"/>
      <c r="I193" s="265"/>
      <c r="J193" s="266"/>
      <c r="K193" s="265"/>
      <c r="L193" s="265"/>
      <c r="M193" s="265"/>
      <c r="N193" s="266"/>
      <c r="O193" s="265"/>
      <c r="P193" s="265"/>
      <c r="Q193" s="265"/>
      <c r="R193" s="266"/>
      <c r="S193" s="265"/>
      <c r="T193" s="265"/>
      <c r="U193" s="265"/>
      <c r="V193" s="266"/>
      <c r="W193" s="265"/>
      <c r="X193" s="265"/>
      <c r="Y193" s="265"/>
      <c r="Z193" s="266"/>
      <c r="AA193" s="365"/>
      <c r="AB193" s="365"/>
      <c r="AC193" s="365"/>
      <c r="AD193" s="365"/>
      <c r="AE193" s="365"/>
      <c r="AF193" s="365"/>
      <c r="AG193" s="365"/>
      <c r="AH193" s="365"/>
      <c r="AI193" s="365"/>
      <c r="AJ193" s="365"/>
      <c r="AK193" s="365"/>
      <c r="AL193" s="365"/>
      <c r="AM193" s="365"/>
      <c r="AN193" s="365"/>
      <c r="AO193" s="365"/>
      <c r="AP193" s="365"/>
      <c r="AQ193" s="365"/>
      <c r="AR193" s="365"/>
      <c r="AS193" s="365"/>
      <c r="AT193" s="365"/>
      <c r="AU193" s="365"/>
      <c r="AV193" s="365"/>
      <c r="AW193" s="365"/>
      <c r="AX193" s="365"/>
      <c r="AY193" s="365"/>
      <c r="AZ193" s="365"/>
      <c r="BA193" s="365"/>
      <c r="BB193" s="366"/>
      <c r="BC193" s="366"/>
      <c r="BD193" s="366"/>
      <c r="BE193" s="366"/>
      <c r="BF193" s="366"/>
      <c r="BG193" s="366"/>
      <c r="BH193" s="366"/>
      <c r="BI193" s="366"/>
      <c r="BJ193" s="366"/>
      <c r="BK193" s="37"/>
      <c r="BL193" s="37"/>
      <c r="BM193" s="37"/>
      <c r="BN193" s="37"/>
      <c r="BO193" s="37"/>
      <c r="BP193" s="37"/>
      <c r="BQ193" s="37"/>
      <c r="BR193" s="37"/>
    </row>
    <row r="194" spans="1:70" s="38" customFormat="1">
      <c r="A194" s="328"/>
      <c r="B194" s="265"/>
      <c r="C194" s="265"/>
      <c r="D194" s="322"/>
      <c r="E194" s="322"/>
      <c r="F194" s="264"/>
      <c r="G194" s="265"/>
      <c r="H194" s="265"/>
      <c r="I194" s="265"/>
      <c r="J194" s="266"/>
      <c r="K194" s="265"/>
      <c r="L194" s="265"/>
      <c r="M194" s="265"/>
      <c r="N194" s="266"/>
      <c r="O194" s="265"/>
      <c r="P194" s="265"/>
      <c r="Q194" s="265"/>
      <c r="R194" s="266"/>
      <c r="S194" s="265"/>
      <c r="T194" s="265"/>
      <c r="U194" s="265"/>
      <c r="V194" s="266"/>
      <c r="W194" s="265"/>
      <c r="X194" s="265"/>
      <c r="Y194" s="265"/>
      <c r="Z194" s="266"/>
      <c r="AA194" s="365"/>
      <c r="AB194" s="365"/>
      <c r="AC194" s="365"/>
      <c r="AD194" s="365"/>
      <c r="AE194" s="365"/>
      <c r="AF194" s="365"/>
      <c r="AG194" s="365"/>
      <c r="AH194" s="365"/>
      <c r="AI194" s="365"/>
      <c r="AJ194" s="365"/>
      <c r="AK194" s="365"/>
      <c r="AL194" s="365"/>
      <c r="AM194" s="365"/>
      <c r="AN194" s="365"/>
      <c r="AO194" s="365"/>
      <c r="AP194" s="365"/>
      <c r="AQ194" s="365"/>
      <c r="AR194" s="365"/>
      <c r="AS194" s="365"/>
      <c r="AT194" s="365"/>
      <c r="AU194" s="365"/>
      <c r="AV194" s="365"/>
      <c r="AW194" s="365"/>
      <c r="AX194" s="365"/>
      <c r="AY194" s="365"/>
      <c r="AZ194" s="365"/>
      <c r="BA194" s="365"/>
      <c r="BB194" s="366"/>
      <c r="BC194" s="366"/>
      <c r="BD194" s="366"/>
      <c r="BE194" s="366"/>
      <c r="BF194" s="366"/>
      <c r="BG194" s="366"/>
      <c r="BH194" s="366"/>
      <c r="BI194" s="366"/>
      <c r="BJ194" s="366"/>
      <c r="BK194" s="37"/>
      <c r="BL194" s="37"/>
      <c r="BM194" s="37"/>
      <c r="BN194" s="37"/>
      <c r="BO194" s="37"/>
      <c r="BP194" s="37"/>
      <c r="BQ194" s="37"/>
      <c r="BR194" s="37"/>
    </row>
    <row r="195" spans="1:70" s="38" customFormat="1">
      <c r="A195" s="328"/>
      <c r="B195" s="265"/>
      <c r="C195" s="265"/>
      <c r="D195" s="322"/>
      <c r="E195" s="322"/>
      <c r="F195" s="264"/>
      <c r="G195" s="265"/>
      <c r="H195" s="265"/>
      <c r="I195" s="265"/>
      <c r="J195" s="266"/>
      <c r="K195" s="265"/>
      <c r="L195" s="265"/>
      <c r="M195" s="265"/>
      <c r="N195" s="266"/>
      <c r="O195" s="265"/>
      <c r="P195" s="265"/>
      <c r="Q195" s="265"/>
      <c r="R195" s="266"/>
      <c r="S195" s="265"/>
      <c r="T195" s="265"/>
      <c r="U195" s="265"/>
      <c r="V195" s="266"/>
      <c r="W195" s="265"/>
      <c r="X195" s="265"/>
      <c r="Y195" s="265"/>
      <c r="Z195" s="266"/>
      <c r="AA195" s="365"/>
      <c r="AB195" s="365"/>
      <c r="AC195" s="365"/>
      <c r="AD195" s="365"/>
      <c r="AE195" s="365"/>
      <c r="AF195" s="365"/>
      <c r="AG195" s="365"/>
      <c r="AH195" s="365"/>
      <c r="AI195" s="365"/>
      <c r="AJ195" s="365"/>
      <c r="AK195" s="365"/>
      <c r="AL195" s="365"/>
      <c r="AM195" s="365"/>
      <c r="AN195" s="365"/>
      <c r="AO195" s="365"/>
      <c r="AP195" s="365"/>
      <c r="AQ195" s="365"/>
      <c r="AR195" s="365"/>
      <c r="AS195" s="365"/>
      <c r="AT195" s="365"/>
      <c r="AU195" s="365"/>
      <c r="AV195" s="365"/>
      <c r="AW195" s="365"/>
      <c r="AX195" s="365"/>
      <c r="AY195" s="365"/>
      <c r="AZ195" s="365"/>
      <c r="BA195" s="365"/>
      <c r="BB195" s="366"/>
      <c r="BC195" s="366"/>
      <c r="BD195" s="366"/>
      <c r="BE195" s="366"/>
      <c r="BF195" s="366"/>
      <c r="BG195" s="366"/>
      <c r="BH195" s="366"/>
      <c r="BI195" s="366"/>
      <c r="BJ195" s="366"/>
      <c r="BK195" s="37"/>
      <c r="BL195" s="37"/>
      <c r="BM195" s="37"/>
      <c r="BN195" s="37"/>
      <c r="BO195" s="37"/>
      <c r="BP195" s="37"/>
      <c r="BQ195" s="37"/>
      <c r="BR195" s="37"/>
    </row>
    <row r="196" spans="1:70" s="38" customFormat="1">
      <c r="A196" s="328"/>
      <c r="B196" s="265"/>
      <c r="C196" s="265"/>
      <c r="D196" s="322"/>
      <c r="E196" s="322"/>
      <c r="F196" s="264"/>
      <c r="G196" s="265"/>
      <c r="H196" s="265"/>
      <c r="I196" s="265"/>
      <c r="J196" s="266"/>
      <c r="K196" s="265"/>
      <c r="L196" s="265"/>
      <c r="M196" s="265"/>
      <c r="N196" s="266"/>
      <c r="O196" s="265"/>
      <c r="P196" s="265"/>
      <c r="Q196" s="265"/>
      <c r="R196" s="266"/>
      <c r="S196" s="265"/>
      <c r="T196" s="265"/>
      <c r="U196" s="265"/>
      <c r="V196" s="266"/>
      <c r="W196" s="265"/>
      <c r="X196" s="265"/>
      <c r="Y196" s="265"/>
      <c r="Z196" s="266"/>
      <c r="AA196" s="365"/>
      <c r="AB196" s="365"/>
      <c r="AC196" s="365"/>
      <c r="AD196" s="365"/>
      <c r="AE196" s="365"/>
      <c r="AF196" s="365"/>
      <c r="AG196" s="365"/>
      <c r="AH196" s="365"/>
      <c r="AI196" s="365"/>
      <c r="AJ196" s="365"/>
      <c r="AK196" s="365"/>
      <c r="AL196" s="365"/>
      <c r="AM196" s="365"/>
      <c r="AN196" s="365"/>
      <c r="AO196" s="365"/>
      <c r="AP196" s="365"/>
      <c r="AQ196" s="365"/>
      <c r="AR196" s="365"/>
      <c r="AS196" s="365"/>
      <c r="AT196" s="365"/>
      <c r="AU196" s="365"/>
      <c r="AV196" s="365"/>
      <c r="AW196" s="365"/>
      <c r="AX196" s="365"/>
      <c r="AY196" s="365"/>
      <c r="AZ196" s="365"/>
      <c r="BA196" s="365"/>
      <c r="BB196" s="366"/>
      <c r="BC196" s="366"/>
      <c r="BD196" s="366"/>
      <c r="BE196" s="366"/>
      <c r="BF196" s="366"/>
      <c r="BG196" s="366"/>
      <c r="BH196" s="366"/>
      <c r="BI196" s="366"/>
      <c r="BJ196" s="366"/>
      <c r="BK196" s="37"/>
      <c r="BL196" s="37"/>
      <c r="BM196" s="37"/>
      <c r="BN196" s="37"/>
      <c r="BO196" s="37"/>
      <c r="BP196" s="37"/>
      <c r="BQ196" s="37"/>
      <c r="BR196" s="37"/>
    </row>
    <row r="197" spans="1:70" s="38" customFormat="1">
      <c r="A197" s="328"/>
      <c r="B197" s="265"/>
      <c r="C197" s="265"/>
      <c r="D197" s="322"/>
      <c r="E197" s="322"/>
      <c r="F197" s="264"/>
      <c r="G197" s="265"/>
      <c r="H197" s="265"/>
      <c r="I197" s="265"/>
      <c r="J197" s="266"/>
      <c r="K197" s="265"/>
      <c r="L197" s="265"/>
      <c r="M197" s="265"/>
      <c r="N197" s="266"/>
      <c r="O197" s="265"/>
      <c r="P197" s="265"/>
      <c r="Q197" s="265"/>
      <c r="R197" s="266"/>
      <c r="S197" s="265"/>
      <c r="T197" s="265"/>
      <c r="U197" s="265"/>
      <c r="V197" s="266"/>
      <c r="W197" s="265"/>
      <c r="X197" s="265"/>
      <c r="Y197" s="265"/>
      <c r="Z197" s="266"/>
      <c r="AA197" s="365"/>
      <c r="AB197" s="365"/>
      <c r="AC197" s="365"/>
      <c r="AD197" s="365"/>
      <c r="AE197" s="365"/>
      <c r="AF197" s="365"/>
      <c r="AG197" s="365"/>
      <c r="AH197" s="365"/>
      <c r="AI197" s="365"/>
      <c r="AJ197" s="365"/>
      <c r="AK197" s="365"/>
      <c r="AL197" s="365"/>
      <c r="AM197" s="365"/>
      <c r="AN197" s="365"/>
      <c r="AO197" s="365"/>
      <c r="AP197" s="365"/>
      <c r="AQ197" s="365"/>
      <c r="AR197" s="365"/>
      <c r="AS197" s="365"/>
      <c r="AT197" s="365"/>
      <c r="AU197" s="365"/>
      <c r="AV197" s="365"/>
      <c r="AW197" s="365"/>
      <c r="AX197" s="365"/>
      <c r="AY197" s="365"/>
      <c r="AZ197" s="365"/>
      <c r="BA197" s="365"/>
      <c r="BB197" s="366"/>
      <c r="BC197" s="366"/>
      <c r="BD197" s="366"/>
      <c r="BE197" s="366"/>
      <c r="BF197" s="366"/>
      <c r="BG197" s="366"/>
      <c r="BH197" s="366"/>
      <c r="BI197" s="366"/>
      <c r="BJ197" s="366"/>
      <c r="BK197" s="37"/>
      <c r="BL197" s="37"/>
      <c r="BM197" s="37"/>
      <c r="BN197" s="37"/>
      <c r="BO197" s="37"/>
      <c r="BP197" s="37"/>
      <c r="BQ197" s="37"/>
      <c r="BR197" s="37"/>
    </row>
    <row r="198" spans="1:70" s="38" customFormat="1">
      <c r="A198" s="328"/>
      <c r="B198" s="265"/>
      <c r="C198" s="265"/>
      <c r="D198" s="322"/>
      <c r="E198" s="322"/>
      <c r="F198" s="264"/>
      <c r="G198" s="265"/>
      <c r="H198" s="265"/>
      <c r="I198" s="265"/>
      <c r="J198" s="266"/>
      <c r="K198" s="265"/>
      <c r="L198" s="265"/>
      <c r="M198" s="265"/>
      <c r="N198" s="266"/>
      <c r="O198" s="265"/>
      <c r="P198" s="265"/>
      <c r="Q198" s="265"/>
      <c r="R198" s="266"/>
      <c r="S198" s="265"/>
      <c r="T198" s="265"/>
      <c r="U198" s="265"/>
      <c r="V198" s="266"/>
      <c r="W198" s="265"/>
      <c r="X198" s="265"/>
      <c r="Y198" s="265"/>
      <c r="Z198" s="266"/>
      <c r="AA198" s="365"/>
      <c r="AB198" s="365"/>
      <c r="AC198" s="365"/>
      <c r="AD198" s="365"/>
      <c r="AE198" s="365"/>
      <c r="AF198" s="365"/>
      <c r="AG198" s="365"/>
      <c r="AH198" s="365"/>
      <c r="AI198" s="365"/>
      <c r="AJ198" s="365"/>
      <c r="AK198" s="365"/>
      <c r="AL198" s="365"/>
      <c r="AM198" s="365"/>
      <c r="AN198" s="365"/>
      <c r="AO198" s="365"/>
      <c r="AP198" s="365"/>
      <c r="AQ198" s="365"/>
      <c r="AR198" s="365"/>
      <c r="AS198" s="365"/>
      <c r="AT198" s="365"/>
      <c r="AU198" s="365"/>
      <c r="AV198" s="365"/>
      <c r="AW198" s="365"/>
      <c r="AX198" s="365"/>
      <c r="AY198" s="365"/>
      <c r="AZ198" s="365"/>
      <c r="BA198" s="365"/>
      <c r="BB198" s="366"/>
      <c r="BC198" s="366"/>
      <c r="BD198" s="366"/>
      <c r="BE198" s="366"/>
      <c r="BF198" s="366"/>
      <c r="BG198" s="366"/>
      <c r="BH198" s="366"/>
      <c r="BI198" s="366"/>
      <c r="BJ198" s="366"/>
      <c r="BK198" s="37"/>
      <c r="BL198" s="37"/>
      <c r="BM198" s="37"/>
      <c r="BN198" s="37"/>
      <c r="BO198" s="37"/>
      <c r="BP198" s="37"/>
      <c r="BQ198" s="37"/>
      <c r="BR198" s="37"/>
    </row>
    <row r="199" spans="1:70" s="38" customFormat="1">
      <c r="A199" s="328"/>
      <c r="B199" s="265"/>
      <c r="C199" s="265"/>
      <c r="D199" s="322"/>
      <c r="E199" s="322"/>
      <c r="F199" s="264"/>
      <c r="G199" s="265"/>
      <c r="H199" s="265"/>
      <c r="I199" s="265"/>
      <c r="J199" s="266"/>
      <c r="K199" s="265"/>
      <c r="L199" s="265"/>
      <c r="M199" s="265"/>
      <c r="N199" s="266"/>
      <c r="O199" s="265"/>
      <c r="P199" s="265"/>
      <c r="Q199" s="265"/>
      <c r="R199" s="266"/>
      <c r="S199" s="265"/>
      <c r="T199" s="265"/>
      <c r="U199" s="265"/>
      <c r="V199" s="266"/>
      <c r="W199" s="265"/>
      <c r="X199" s="265"/>
      <c r="Y199" s="265"/>
      <c r="Z199" s="266"/>
      <c r="AA199" s="365"/>
      <c r="AB199" s="365"/>
      <c r="AC199" s="365"/>
      <c r="AD199" s="365"/>
      <c r="AE199" s="365"/>
      <c r="AF199" s="365"/>
      <c r="AG199" s="365"/>
      <c r="AH199" s="365"/>
      <c r="AI199" s="365"/>
      <c r="AJ199" s="365"/>
      <c r="AK199" s="365"/>
      <c r="AL199" s="365"/>
      <c r="AM199" s="365"/>
      <c r="AN199" s="365"/>
      <c r="AO199" s="365"/>
      <c r="AP199" s="365"/>
      <c r="AQ199" s="365"/>
      <c r="AR199" s="365"/>
      <c r="AS199" s="365"/>
      <c r="AT199" s="365"/>
      <c r="AU199" s="365"/>
      <c r="AV199" s="365"/>
      <c r="AW199" s="365"/>
      <c r="AX199" s="365"/>
      <c r="AY199" s="365"/>
      <c r="AZ199" s="365"/>
      <c r="BA199" s="365"/>
      <c r="BB199" s="366"/>
      <c r="BC199" s="366"/>
      <c r="BD199" s="366"/>
      <c r="BE199" s="366"/>
      <c r="BF199" s="366"/>
      <c r="BG199" s="366"/>
      <c r="BH199" s="366"/>
      <c r="BI199" s="366"/>
      <c r="BJ199" s="366"/>
      <c r="BK199" s="37"/>
      <c r="BL199" s="37"/>
      <c r="BM199" s="37"/>
      <c r="BN199" s="37"/>
      <c r="BO199" s="37"/>
      <c r="BP199" s="37"/>
      <c r="BQ199" s="37"/>
      <c r="BR199" s="37"/>
    </row>
    <row r="200" spans="1:70" s="38" customFormat="1">
      <c r="A200" s="328"/>
      <c r="B200" s="265"/>
      <c r="C200" s="265"/>
      <c r="D200" s="322"/>
      <c r="E200" s="322"/>
      <c r="F200" s="264"/>
      <c r="G200" s="265"/>
      <c r="H200" s="265"/>
      <c r="I200" s="265"/>
      <c r="J200" s="266"/>
      <c r="K200" s="265"/>
      <c r="L200" s="265"/>
      <c r="M200" s="265"/>
      <c r="N200" s="266"/>
      <c r="O200" s="265"/>
      <c r="P200" s="265"/>
      <c r="Q200" s="265"/>
      <c r="R200" s="266"/>
      <c r="S200" s="265"/>
      <c r="T200" s="265"/>
      <c r="U200" s="265"/>
      <c r="V200" s="266"/>
      <c r="W200" s="265"/>
      <c r="X200" s="265"/>
      <c r="Y200" s="265"/>
      <c r="Z200" s="266"/>
      <c r="AA200" s="365"/>
      <c r="AB200" s="365"/>
      <c r="AC200" s="365"/>
      <c r="AD200" s="365"/>
      <c r="AE200" s="365"/>
      <c r="AF200" s="365"/>
      <c r="AG200" s="365"/>
      <c r="AH200" s="365"/>
      <c r="AI200" s="365"/>
      <c r="AJ200" s="365"/>
      <c r="AK200" s="365"/>
      <c r="AL200" s="365"/>
      <c r="AM200" s="365"/>
      <c r="AN200" s="365"/>
      <c r="AO200" s="365"/>
      <c r="AP200" s="365"/>
      <c r="AQ200" s="365"/>
      <c r="AR200" s="365"/>
      <c r="AS200" s="365"/>
      <c r="AT200" s="365"/>
      <c r="AU200" s="365"/>
      <c r="AV200" s="365"/>
      <c r="AW200" s="365"/>
      <c r="AX200" s="365"/>
      <c r="AY200" s="365"/>
      <c r="AZ200" s="365"/>
      <c r="BA200" s="365"/>
      <c r="BB200" s="366"/>
      <c r="BC200" s="366"/>
      <c r="BD200" s="366"/>
      <c r="BE200" s="366"/>
      <c r="BF200" s="366"/>
      <c r="BG200" s="366"/>
      <c r="BH200" s="366"/>
      <c r="BI200" s="366"/>
      <c r="BJ200" s="366"/>
      <c r="BK200" s="37"/>
      <c r="BL200" s="37"/>
      <c r="BM200" s="37"/>
      <c r="BN200" s="37"/>
      <c r="BO200" s="37"/>
      <c r="BP200" s="37"/>
      <c r="BQ200" s="37"/>
      <c r="BR200" s="37"/>
    </row>
    <row r="201" spans="1:70" s="38" customFormat="1">
      <c r="A201" s="328"/>
      <c r="B201" s="265"/>
      <c r="C201" s="265"/>
      <c r="D201" s="322"/>
      <c r="E201" s="322"/>
      <c r="F201" s="264"/>
      <c r="G201" s="265"/>
      <c r="H201" s="265"/>
      <c r="I201" s="265"/>
      <c r="J201" s="266"/>
      <c r="K201" s="265"/>
      <c r="L201" s="265"/>
      <c r="M201" s="265"/>
      <c r="N201" s="266"/>
      <c r="O201" s="265"/>
      <c r="P201" s="265"/>
      <c r="Q201" s="265"/>
      <c r="R201" s="266"/>
      <c r="S201" s="265"/>
      <c r="T201" s="265"/>
      <c r="U201" s="265"/>
      <c r="V201" s="266"/>
      <c r="W201" s="265"/>
      <c r="X201" s="265"/>
      <c r="Y201" s="265"/>
      <c r="Z201" s="266"/>
      <c r="AA201" s="365"/>
      <c r="AB201" s="365"/>
      <c r="AC201" s="365"/>
      <c r="AD201" s="365"/>
      <c r="AE201" s="365"/>
      <c r="AF201" s="365"/>
      <c r="AG201" s="365"/>
      <c r="AH201" s="365"/>
      <c r="AI201" s="365"/>
      <c r="AJ201" s="365"/>
      <c r="AK201" s="365"/>
      <c r="AL201" s="365"/>
      <c r="AM201" s="365"/>
      <c r="AN201" s="365"/>
      <c r="AO201" s="365"/>
      <c r="AP201" s="365"/>
      <c r="AQ201" s="365"/>
      <c r="AR201" s="365"/>
      <c r="AS201" s="365"/>
      <c r="AT201" s="365"/>
      <c r="AU201" s="365"/>
      <c r="AV201" s="365"/>
      <c r="AW201" s="365"/>
      <c r="AX201" s="365"/>
      <c r="AY201" s="365"/>
      <c r="AZ201" s="365"/>
      <c r="BA201" s="365"/>
      <c r="BB201" s="366"/>
      <c r="BC201" s="366"/>
      <c r="BD201" s="366"/>
      <c r="BE201" s="366"/>
      <c r="BF201" s="366"/>
      <c r="BG201" s="366"/>
      <c r="BH201" s="366"/>
      <c r="BI201" s="366"/>
      <c r="BJ201" s="366"/>
      <c r="BK201" s="37"/>
      <c r="BL201" s="37"/>
      <c r="BM201" s="37"/>
      <c r="BN201" s="37"/>
      <c r="BO201" s="37"/>
      <c r="BP201" s="37"/>
      <c r="BQ201" s="37"/>
      <c r="BR201" s="37"/>
    </row>
    <row r="202" spans="1:70" s="38" customFormat="1">
      <c r="A202" s="328"/>
      <c r="B202" s="265"/>
      <c r="C202" s="265"/>
      <c r="D202" s="322"/>
      <c r="E202" s="322"/>
      <c r="F202" s="264"/>
      <c r="G202" s="265"/>
      <c r="H202" s="265"/>
      <c r="I202" s="265"/>
      <c r="J202" s="266"/>
      <c r="K202" s="265"/>
      <c r="L202" s="265"/>
      <c r="M202" s="265"/>
      <c r="N202" s="266"/>
      <c r="O202" s="265"/>
      <c r="P202" s="265"/>
      <c r="Q202" s="265"/>
      <c r="R202" s="266"/>
      <c r="S202" s="265"/>
      <c r="T202" s="265"/>
      <c r="U202" s="265"/>
      <c r="V202" s="266"/>
      <c r="W202" s="265"/>
      <c r="X202" s="265"/>
      <c r="Y202" s="265"/>
      <c r="Z202" s="266"/>
      <c r="AA202" s="365"/>
      <c r="AB202" s="365"/>
      <c r="AC202" s="365"/>
      <c r="AD202" s="365"/>
      <c r="AE202" s="365"/>
      <c r="AF202" s="365"/>
      <c r="AG202" s="365"/>
      <c r="AH202" s="365"/>
      <c r="AI202" s="365"/>
      <c r="AJ202" s="365"/>
      <c r="AK202" s="365"/>
      <c r="AL202" s="365"/>
      <c r="AM202" s="365"/>
      <c r="AN202" s="365"/>
      <c r="AO202" s="365"/>
      <c r="AP202" s="365"/>
      <c r="AQ202" s="365"/>
      <c r="AR202" s="365"/>
      <c r="AS202" s="365"/>
      <c r="AT202" s="365"/>
      <c r="AU202" s="365"/>
      <c r="AV202" s="365"/>
      <c r="AW202" s="365"/>
      <c r="AX202" s="365"/>
      <c r="AY202" s="365"/>
      <c r="AZ202" s="365"/>
      <c r="BA202" s="365"/>
      <c r="BB202" s="366"/>
      <c r="BC202" s="366"/>
      <c r="BD202" s="366"/>
      <c r="BE202" s="366"/>
      <c r="BF202" s="366"/>
      <c r="BG202" s="366"/>
      <c r="BH202" s="366"/>
      <c r="BI202" s="366"/>
      <c r="BJ202" s="366"/>
      <c r="BK202" s="37"/>
      <c r="BL202" s="37"/>
      <c r="BM202" s="37"/>
      <c r="BN202" s="37"/>
      <c r="BO202" s="37"/>
      <c r="BP202" s="37"/>
      <c r="BQ202" s="37"/>
      <c r="BR202" s="37"/>
    </row>
    <row r="203" spans="1:70" s="38" customFormat="1">
      <c r="A203" s="328"/>
      <c r="B203" s="265"/>
      <c r="C203" s="265"/>
      <c r="D203" s="322"/>
      <c r="E203" s="322"/>
      <c r="F203" s="264"/>
      <c r="G203" s="265"/>
      <c r="H203" s="265"/>
      <c r="I203" s="265"/>
      <c r="J203" s="266"/>
      <c r="K203" s="265"/>
      <c r="L203" s="265"/>
      <c r="M203" s="265"/>
      <c r="N203" s="266"/>
      <c r="O203" s="265"/>
      <c r="P203" s="265"/>
      <c r="Q203" s="265"/>
      <c r="R203" s="266"/>
      <c r="S203" s="265"/>
      <c r="T203" s="265"/>
      <c r="U203" s="265"/>
      <c r="V203" s="266"/>
      <c r="W203" s="265"/>
      <c r="X203" s="265"/>
      <c r="Y203" s="265"/>
      <c r="Z203" s="266"/>
      <c r="AA203" s="365"/>
      <c r="AB203" s="365"/>
      <c r="AC203" s="365"/>
      <c r="AD203" s="365"/>
      <c r="AE203" s="365"/>
      <c r="AF203" s="365"/>
      <c r="AG203" s="365"/>
      <c r="AH203" s="365"/>
      <c r="AI203" s="365"/>
      <c r="AJ203" s="365"/>
      <c r="AK203" s="365"/>
      <c r="AL203" s="365"/>
      <c r="AM203" s="365"/>
      <c r="AN203" s="365"/>
      <c r="AO203" s="365"/>
      <c r="AP203" s="365"/>
      <c r="AQ203" s="365"/>
      <c r="AR203" s="365"/>
      <c r="AS203" s="365"/>
      <c r="AT203" s="365"/>
      <c r="AU203" s="365"/>
      <c r="AV203" s="365"/>
      <c r="AW203" s="365"/>
      <c r="AX203" s="365"/>
      <c r="AY203" s="365"/>
      <c r="AZ203" s="365"/>
      <c r="BA203" s="365"/>
      <c r="BB203" s="366"/>
      <c r="BC203" s="366"/>
      <c r="BD203" s="366"/>
      <c r="BE203" s="366"/>
      <c r="BF203" s="366"/>
      <c r="BG203" s="366"/>
      <c r="BH203" s="366"/>
      <c r="BI203" s="366"/>
      <c r="BJ203" s="366"/>
      <c r="BK203" s="37"/>
      <c r="BL203" s="37"/>
      <c r="BM203" s="37"/>
      <c r="BN203" s="37"/>
      <c r="BO203" s="37"/>
      <c r="BP203" s="37"/>
      <c r="BQ203" s="37"/>
      <c r="BR203" s="37"/>
    </row>
    <row r="204" spans="1:70" s="38" customFormat="1">
      <c r="A204" s="328"/>
      <c r="B204" s="265"/>
      <c r="C204" s="265"/>
      <c r="D204" s="322"/>
      <c r="E204" s="322"/>
      <c r="F204" s="264"/>
      <c r="G204" s="265"/>
      <c r="H204" s="265"/>
      <c r="I204" s="265"/>
      <c r="J204" s="266"/>
      <c r="K204" s="265"/>
      <c r="L204" s="265"/>
      <c r="M204" s="265"/>
      <c r="N204" s="266"/>
      <c r="O204" s="265"/>
      <c r="P204" s="265"/>
      <c r="Q204" s="265"/>
      <c r="R204" s="266"/>
      <c r="S204" s="265"/>
      <c r="T204" s="265"/>
      <c r="U204" s="265"/>
      <c r="V204" s="266"/>
      <c r="W204" s="265"/>
      <c r="X204" s="265"/>
      <c r="Y204" s="265"/>
      <c r="Z204" s="266"/>
      <c r="AA204" s="365"/>
      <c r="AB204" s="365"/>
      <c r="AC204" s="365"/>
      <c r="AD204" s="365"/>
      <c r="AE204" s="365"/>
      <c r="AF204" s="365"/>
      <c r="AG204" s="365"/>
      <c r="AH204" s="365"/>
      <c r="AI204" s="365"/>
      <c r="AJ204" s="365"/>
      <c r="AK204" s="365"/>
      <c r="AL204" s="365"/>
      <c r="AM204" s="365"/>
      <c r="AN204" s="365"/>
      <c r="AO204" s="365"/>
      <c r="AP204" s="365"/>
      <c r="AQ204" s="365"/>
      <c r="AR204" s="365"/>
      <c r="AS204" s="365"/>
      <c r="AT204" s="365"/>
      <c r="AU204" s="365"/>
      <c r="AV204" s="365"/>
      <c r="AW204" s="365"/>
      <c r="AX204" s="365"/>
      <c r="AY204" s="365"/>
      <c r="AZ204" s="365"/>
      <c r="BA204" s="365"/>
      <c r="BB204" s="366"/>
      <c r="BC204" s="366"/>
      <c r="BD204" s="366"/>
      <c r="BE204" s="366"/>
      <c r="BF204" s="366"/>
      <c r="BG204" s="366"/>
      <c r="BH204" s="366"/>
      <c r="BI204" s="366"/>
      <c r="BJ204" s="366"/>
      <c r="BK204" s="37"/>
      <c r="BL204" s="37"/>
      <c r="BM204" s="37"/>
      <c r="BN204" s="37"/>
      <c r="BO204" s="37"/>
      <c r="BP204" s="37"/>
      <c r="BQ204" s="37"/>
      <c r="BR204" s="37"/>
    </row>
    <row r="205" spans="1:70" s="38" customFormat="1">
      <c r="A205" s="328"/>
      <c r="B205" s="265"/>
      <c r="C205" s="265"/>
      <c r="D205" s="322"/>
      <c r="E205" s="322"/>
      <c r="F205" s="264"/>
      <c r="G205" s="265"/>
      <c r="H205" s="265"/>
      <c r="I205" s="265"/>
      <c r="J205" s="266"/>
      <c r="K205" s="265"/>
      <c r="L205" s="265"/>
      <c r="M205" s="265"/>
      <c r="N205" s="266"/>
      <c r="O205" s="265"/>
      <c r="P205" s="265"/>
      <c r="Q205" s="265"/>
      <c r="R205" s="266"/>
      <c r="S205" s="265"/>
      <c r="T205" s="265"/>
      <c r="U205" s="265"/>
      <c r="V205" s="266"/>
      <c r="W205" s="265"/>
      <c r="X205" s="265"/>
      <c r="Y205" s="265"/>
      <c r="Z205" s="266"/>
      <c r="AA205" s="365"/>
      <c r="AB205" s="365"/>
      <c r="AC205" s="365"/>
      <c r="AD205" s="365"/>
      <c r="AE205" s="365"/>
      <c r="AF205" s="365"/>
      <c r="AG205" s="365"/>
      <c r="AH205" s="365"/>
      <c r="AI205" s="365"/>
      <c r="AJ205" s="365"/>
      <c r="AK205" s="365"/>
      <c r="AL205" s="365"/>
      <c r="AM205" s="365"/>
      <c r="AN205" s="365"/>
      <c r="AO205" s="365"/>
      <c r="AP205" s="365"/>
      <c r="AQ205" s="365"/>
      <c r="AR205" s="365"/>
      <c r="AS205" s="365"/>
      <c r="AT205" s="365"/>
      <c r="AU205" s="365"/>
      <c r="AV205" s="365"/>
      <c r="AW205" s="365"/>
      <c r="AX205" s="365"/>
      <c r="AY205" s="365"/>
      <c r="AZ205" s="365"/>
      <c r="BA205" s="365"/>
      <c r="BB205" s="366"/>
      <c r="BC205" s="366"/>
      <c r="BD205" s="366"/>
      <c r="BE205" s="366"/>
      <c r="BF205" s="366"/>
      <c r="BG205" s="366"/>
      <c r="BH205" s="366"/>
      <c r="BI205" s="366"/>
      <c r="BJ205" s="366"/>
      <c r="BK205" s="37"/>
      <c r="BL205" s="37"/>
      <c r="BM205" s="37"/>
      <c r="BN205" s="37"/>
      <c r="BO205" s="37"/>
      <c r="BP205" s="37"/>
      <c r="BQ205" s="37"/>
      <c r="BR205" s="37"/>
    </row>
    <row r="206" spans="1:70" s="38" customFormat="1">
      <c r="A206" s="328"/>
      <c r="B206" s="265"/>
      <c r="C206" s="265"/>
      <c r="D206" s="322"/>
      <c r="E206" s="322"/>
      <c r="F206" s="264"/>
      <c r="G206" s="265"/>
      <c r="H206" s="265"/>
      <c r="I206" s="265"/>
      <c r="J206" s="266"/>
      <c r="K206" s="265"/>
      <c r="L206" s="265"/>
      <c r="M206" s="265"/>
      <c r="N206" s="266"/>
      <c r="O206" s="265"/>
      <c r="P206" s="265"/>
      <c r="Q206" s="265"/>
      <c r="R206" s="266"/>
      <c r="S206" s="265"/>
      <c r="T206" s="265"/>
      <c r="U206" s="265"/>
      <c r="V206" s="266"/>
      <c r="W206" s="265"/>
      <c r="X206" s="265"/>
      <c r="Y206" s="265"/>
      <c r="Z206" s="266"/>
      <c r="AA206" s="365"/>
      <c r="AB206" s="365"/>
      <c r="AC206" s="365"/>
      <c r="AD206" s="365"/>
      <c r="AE206" s="365"/>
      <c r="AF206" s="365"/>
      <c r="AG206" s="365"/>
      <c r="AH206" s="365"/>
      <c r="AI206" s="365"/>
      <c r="AJ206" s="365"/>
      <c r="AK206" s="365"/>
      <c r="AL206" s="365"/>
      <c r="AM206" s="365"/>
      <c r="AN206" s="365"/>
      <c r="AO206" s="365"/>
      <c r="AP206" s="365"/>
      <c r="AQ206" s="365"/>
      <c r="AR206" s="365"/>
      <c r="AS206" s="365"/>
      <c r="AT206" s="365"/>
      <c r="AU206" s="365"/>
      <c r="AV206" s="365"/>
      <c r="AW206" s="365"/>
      <c r="AX206" s="365"/>
      <c r="AY206" s="365"/>
      <c r="AZ206" s="365"/>
      <c r="BA206" s="365"/>
      <c r="BB206" s="366"/>
      <c r="BC206" s="366"/>
      <c r="BD206" s="366"/>
      <c r="BE206" s="366"/>
      <c r="BF206" s="366"/>
      <c r="BG206" s="366"/>
      <c r="BH206" s="366"/>
      <c r="BI206" s="366"/>
      <c r="BJ206" s="366"/>
      <c r="BK206" s="37"/>
      <c r="BL206" s="37"/>
      <c r="BM206" s="37"/>
      <c r="BN206" s="37"/>
      <c r="BO206" s="37"/>
      <c r="BP206" s="37"/>
      <c r="BQ206" s="37"/>
      <c r="BR206" s="37"/>
    </row>
    <row r="207" spans="1:70" s="38" customFormat="1">
      <c r="A207" s="328"/>
      <c r="B207" s="265"/>
      <c r="C207" s="265"/>
      <c r="D207" s="322"/>
      <c r="E207" s="322"/>
      <c r="F207" s="264"/>
      <c r="G207" s="265"/>
      <c r="H207" s="265"/>
      <c r="I207" s="265"/>
      <c r="J207" s="266"/>
      <c r="K207" s="265"/>
      <c r="L207" s="265"/>
      <c r="M207" s="265"/>
      <c r="N207" s="266"/>
      <c r="O207" s="265"/>
      <c r="P207" s="265"/>
      <c r="Q207" s="265"/>
      <c r="R207" s="266"/>
      <c r="S207" s="265"/>
      <c r="T207" s="265"/>
      <c r="U207" s="265"/>
      <c r="V207" s="266"/>
      <c r="W207" s="265"/>
      <c r="X207" s="265"/>
      <c r="Y207" s="265"/>
      <c r="Z207" s="266"/>
      <c r="AA207" s="365"/>
      <c r="AB207" s="365"/>
      <c r="AC207" s="365"/>
      <c r="AD207" s="365"/>
      <c r="AE207" s="365"/>
      <c r="AF207" s="365"/>
      <c r="AG207" s="365"/>
      <c r="AH207" s="365"/>
      <c r="AI207" s="365"/>
      <c r="AJ207" s="365"/>
      <c r="AK207" s="365"/>
      <c r="AL207" s="365"/>
      <c r="AM207" s="365"/>
      <c r="AN207" s="365"/>
      <c r="AO207" s="365"/>
      <c r="AP207" s="365"/>
      <c r="AQ207" s="365"/>
      <c r="AR207" s="365"/>
      <c r="AS207" s="365"/>
      <c r="AT207" s="365"/>
      <c r="AU207" s="365"/>
      <c r="AV207" s="365"/>
      <c r="AW207" s="365"/>
      <c r="AX207" s="365"/>
      <c r="AY207" s="365"/>
      <c r="AZ207" s="365"/>
      <c r="BA207" s="365"/>
      <c r="BB207" s="366"/>
      <c r="BC207" s="366"/>
      <c r="BD207" s="366"/>
      <c r="BE207" s="366"/>
      <c r="BF207" s="366"/>
      <c r="BG207" s="366"/>
      <c r="BH207" s="366"/>
      <c r="BI207" s="366"/>
      <c r="BJ207" s="366"/>
      <c r="BK207" s="37"/>
      <c r="BL207" s="37"/>
      <c r="BM207" s="37"/>
      <c r="BN207" s="37"/>
      <c r="BO207" s="37"/>
      <c r="BP207" s="37"/>
      <c r="BQ207" s="37"/>
      <c r="BR207" s="37"/>
    </row>
    <row r="208" spans="1:70" s="38" customFormat="1">
      <c r="A208" s="328"/>
      <c r="B208" s="265"/>
      <c r="C208" s="265"/>
      <c r="D208" s="322"/>
      <c r="E208" s="322"/>
      <c r="F208" s="264"/>
      <c r="G208" s="265"/>
      <c r="H208" s="265"/>
      <c r="I208" s="265"/>
      <c r="J208" s="266"/>
      <c r="K208" s="265"/>
      <c r="L208" s="265"/>
      <c r="M208" s="265"/>
      <c r="N208" s="266"/>
      <c r="O208" s="265"/>
      <c r="P208" s="265"/>
      <c r="Q208" s="265"/>
      <c r="R208" s="266"/>
      <c r="S208" s="265"/>
      <c r="T208" s="265"/>
      <c r="U208" s="265"/>
      <c r="V208" s="266"/>
      <c r="W208" s="265"/>
      <c r="X208" s="265"/>
      <c r="Y208" s="265"/>
      <c r="Z208" s="266"/>
      <c r="AA208" s="365"/>
      <c r="AB208" s="365"/>
      <c r="AC208" s="365"/>
      <c r="AD208" s="365"/>
      <c r="AE208" s="365"/>
      <c r="AF208" s="365"/>
      <c r="AG208" s="365"/>
      <c r="AH208" s="365"/>
      <c r="AI208" s="365"/>
      <c r="AJ208" s="365"/>
      <c r="AK208" s="365"/>
      <c r="AL208" s="365"/>
      <c r="AM208" s="365"/>
      <c r="AN208" s="365"/>
      <c r="AO208" s="365"/>
      <c r="AP208" s="365"/>
      <c r="AQ208" s="365"/>
      <c r="AR208" s="365"/>
      <c r="AS208" s="365"/>
      <c r="AT208" s="365"/>
      <c r="AU208" s="365"/>
      <c r="AV208" s="365"/>
      <c r="AW208" s="365"/>
      <c r="AX208" s="365"/>
      <c r="AY208" s="365"/>
      <c r="AZ208" s="365"/>
      <c r="BA208" s="365"/>
      <c r="BB208" s="366"/>
      <c r="BC208" s="366"/>
      <c r="BD208" s="366"/>
      <c r="BE208" s="366"/>
      <c r="BF208" s="366"/>
      <c r="BG208" s="366"/>
      <c r="BH208" s="366"/>
      <c r="BI208" s="366"/>
      <c r="BJ208" s="366"/>
      <c r="BK208" s="37"/>
      <c r="BL208" s="37"/>
      <c r="BM208" s="37"/>
      <c r="BN208" s="37"/>
      <c r="BO208" s="37"/>
      <c r="BP208" s="37"/>
      <c r="BQ208" s="37"/>
      <c r="BR208" s="37"/>
    </row>
    <row r="209" spans="1:70" s="38" customFormat="1">
      <c r="A209" s="328"/>
      <c r="B209" s="265"/>
      <c r="C209" s="265"/>
      <c r="D209" s="322"/>
      <c r="E209" s="322"/>
      <c r="F209" s="264"/>
      <c r="G209" s="265"/>
      <c r="H209" s="265"/>
      <c r="I209" s="265"/>
      <c r="J209" s="266"/>
      <c r="K209" s="265"/>
      <c r="L209" s="265"/>
      <c r="M209" s="265"/>
      <c r="N209" s="266"/>
      <c r="O209" s="265"/>
      <c r="P209" s="265"/>
      <c r="Q209" s="265"/>
      <c r="R209" s="266"/>
      <c r="S209" s="265"/>
      <c r="T209" s="265"/>
      <c r="U209" s="265"/>
      <c r="V209" s="266"/>
      <c r="W209" s="265"/>
      <c r="X209" s="265"/>
      <c r="Y209" s="265"/>
      <c r="Z209" s="266"/>
      <c r="AA209" s="365"/>
      <c r="AB209" s="365"/>
      <c r="AC209" s="365"/>
      <c r="AD209" s="365"/>
      <c r="AE209" s="365"/>
      <c r="AF209" s="365"/>
      <c r="AG209" s="365"/>
      <c r="AH209" s="365"/>
      <c r="AI209" s="365"/>
      <c r="AJ209" s="365"/>
      <c r="AK209" s="365"/>
      <c r="AL209" s="365"/>
      <c r="AM209" s="365"/>
      <c r="AN209" s="365"/>
      <c r="AO209" s="365"/>
      <c r="AP209" s="365"/>
      <c r="AQ209" s="365"/>
      <c r="AR209" s="365"/>
      <c r="AS209" s="365"/>
      <c r="AT209" s="365"/>
      <c r="AU209" s="365"/>
      <c r="AV209" s="365"/>
      <c r="AW209" s="365"/>
      <c r="AX209" s="365"/>
      <c r="AY209" s="365"/>
      <c r="AZ209" s="365"/>
      <c r="BA209" s="365"/>
      <c r="BB209" s="366"/>
      <c r="BC209" s="366"/>
      <c r="BD209" s="366"/>
      <c r="BE209" s="366"/>
      <c r="BF209" s="366"/>
      <c r="BG209" s="366"/>
      <c r="BH209" s="366"/>
      <c r="BI209" s="366"/>
      <c r="BJ209" s="366"/>
      <c r="BK209" s="37"/>
      <c r="BL209" s="37"/>
      <c r="BM209" s="37"/>
      <c r="BN209" s="37"/>
      <c r="BO209" s="37"/>
      <c r="BP209" s="37"/>
      <c r="BQ209" s="37"/>
      <c r="BR209" s="37"/>
    </row>
    <row r="210" spans="1:70" s="38" customFormat="1">
      <c r="A210" s="328"/>
      <c r="B210" s="265"/>
      <c r="C210" s="265"/>
      <c r="D210" s="322"/>
      <c r="E210" s="322"/>
      <c r="F210" s="264"/>
      <c r="G210" s="265"/>
      <c r="H210" s="265"/>
      <c r="I210" s="265"/>
      <c r="J210" s="266"/>
      <c r="K210" s="265"/>
      <c r="L210" s="265"/>
      <c r="M210" s="265"/>
      <c r="N210" s="266"/>
      <c r="O210" s="265"/>
      <c r="P210" s="265"/>
      <c r="Q210" s="265"/>
      <c r="R210" s="266"/>
      <c r="S210" s="265"/>
      <c r="T210" s="265"/>
      <c r="U210" s="265"/>
      <c r="V210" s="266"/>
      <c r="W210" s="265"/>
      <c r="X210" s="265"/>
      <c r="Y210" s="265"/>
      <c r="Z210" s="266"/>
      <c r="AA210" s="365"/>
      <c r="AB210" s="365"/>
      <c r="AC210" s="365"/>
      <c r="AD210" s="365"/>
      <c r="AE210" s="365"/>
      <c r="AF210" s="365"/>
      <c r="AG210" s="365"/>
      <c r="AH210" s="365"/>
      <c r="AI210" s="365"/>
      <c r="AJ210" s="365"/>
      <c r="AK210" s="365"/>
      <c r="AL210" s="365"/>
      <c r="AM210" s="365"/>
      <c r="AN210" s="365"/>
      <c r="AO210" s="365"/>
      <c r="AP210" s="365"/>
      <c r="AQ210" s="365"/>
      <c r="AR210" s="365"/>
      <c r="AS210" s="365"/>
      <c r="AT210" s="365"/>
      <c r="AU210" s="365"/>
      <c r="AV210" s="365"/>
      <c r="AW210" s="365"/>
      <c r="AX210" s="365"/>
      <c r="AY210" s="365"/>
      <c r="AZ210" s="365"/>
      <c r="BA210" s="365"/>
      <c r="BB210" s="366"/>
      <c r="BC210" s="366"/>
      <c r="BD210" s="366"/>
      <c r="BE210" s="366"/>
      <c r="BF210" s="366"/>
      <c r="BG210" s="366"/>
      <c r="BH210" s="366"/>
      <c r="BI210" s="366"/>
      <c r="BJ210" s="366"/>
      <c r="BK210" s="37"/>
      <c r="BL210" s="37"/>
      <c r="BM210" s="37"/>
      <c r="BN210" s="37"/>
      <c r="BO210" s="37"/>
      <c r="BP210" s="37"/>
      <c r="BQ210" s="37"/>
      <c r="BR210" s="37"/>
    </row>
    <row r="211" spans="1:70" s="38" customFormat="1">
      <c r="A211" s="328"/>
      <c r="B211" s="265"/>
      <c r="C211" s="265"/>
      <c r="D211" s="322"/>
      <c r="E211" s="322"/>
      <c r="F211" s="264"/>
      <c r="G211" s="265"/>
      <c r="H211" s="265"/>
      <c r="I211" s="265"/>
      <c r="J211" s="266"/>
      <c r="K211" s="265"/>
      <c r="L211" s="265"/>
      <c r="M211" s="265"/>
      <c r="N211" s="266"/>
      <c r="O211" s="265"/>
      <c r="P211" s="265"/>
      <c r="Q211" s="265"/>
      <c r="R211" s="266"/>
      <c r="S211" s="265"/>
      <c r="T211" s="265"/>
      <c r="U211" s="265"/>
      <c r="V211" s="266"/>
      <c r="W211" s="265"/>
      <c r="X211" s="265"/>
      <c r="Y211" s="265"/>
      <c r="Z211" s="266"/>
      <c r="AA211" s="365"/>
      <c r="AB211" s="365"/>
      <c r="AC211" s="365"/>
      <c r="AD211" s="365"/>
      <c r="AE211" s="365"/>
      <c r="AF211" s="365"/>
      <c r="AG211" s="365"/>
      <c r="AH211" s="365"/>
      <c r="AI211" s="365"/>
      <c r="AJ211" s="365"/>
      <c r="AK211" s="365"/>
      <c r="AL211" s="365"/>
      <c r="AM211" s="365"/>
      <c r="AN211" s="365"/>
      <c r="AO211" s="365"/>
      <c r="AP211" s="365"/>
      <c r="AQ211" s="365"/>
      <c r="AR211" s="365"/>
      <c r="AS211" s="365"/>
      <c r="AT211" s="365"/>
      <c r="AU211" s="365"/>
      <c r="AV211" s="365"/>
      <c r="AW211" s="365"/>
      <c r="AX211" s="365"/>
      <c r="AY211" s="365"/>
      <c r="AZ211" s="365"/>
      <c r="BA211" s="365"/>
      <c r="BB211" s="366"/>
      <c r="BC211" s="366"/>
      <c r="BD211" s="366"/>
      <c r="BE211" s="366"/>
      <c r="BF211" s="366"/>
      <c r="BG211" s="366"/>
      <c r="BH211" s="366"/>
      <c r="BI211" s="366"/>
      <c r="BJ211" s="366"/>
      <c r="BK211" s="37"/>
      <c r="BL211" s="37"/>
      <c r="BM211" s="37"/>
      <c r="BN211" s="37"/>
      <c r="BO211" s="37"/>
      <c r="BP211" s="37"/>
      <c r="BQ211" s="37"/>
      <c r="BR211" s="37"/>
    </row>
    <row r="212" spans="1:70" s="38" customFormat="1">
      <c r="A212" s="328"/>
      <c r="B212" s="265"/>
      <c r="C212" s="265"/>
      <c r="D212" s="322"/>
      <c r="E212" s="322"/>
      <c r="F212" s="264"/>
      <c r="G212" s="265"/>
      <c r="H212" s="265"/>
      <c r="I212" s="265"/>
      <c r="J212" s="266"/>
      <c r="K212" s="265"/>
      <c r="L212" s="265"/>
      <c r="M212" s="265"/>
      <c r="N212" s="266"/>
      <c r="O212" s="265"/>
      <c r="P212" s="265"/>
      <c r="Q212" s="265"/>
      <c r="R212" s="266"/>
      <c r="S212" s="265"/>
      <c r="T212" s="265"/>
      <c r="U212" s="265"/>
      <c r="V212" s="266"/>
      <c r="W212" s="265"/>
      <c r="X212" s="265"/>
      <c r="Y212" s="265"/>
      <c r="Z212" s="266"/>
      <c r="AA212" s="365"/>
      <c r="AB212" s="365"/>
      <c r="AC212" s="365"/>
      <c r="AD212" s="365"/>
      <c r="AE212" s="365"/>
      <c r="AF212" s="365"/>
      <c r="AG212" s="365"/>
      <c r="AH212" s="365"/>
      <c r="AI212" s="365"/>
      <c r="AJ212" s="365"/>
      <c r="AK212" s="365"/>
      <c r="AL212" s="365"/>
      <c r="AM212" s="365"/>
      <c r="AN212" s="365"/>
      <c r="AO212" s="365"/>
      <c r="AP212" s="365"/>
      <c r="AQ212" s="365"/>
      <c r="AR212" s="365"/>
      <c r="AS212" s="365"/>
      <c r="AT212" s="365"/>
      <c r="AU212" s="365"/>
      <c r="AV212" s="365"/>
      <c r="AW212" s="365"/>
      <c r="AX212" s="365"/>
      <c r="AY212" s="365"/>
      <c r="AZ212" s="365"/>
      <c r="BA212" s="365"/>
      <c r="BB212" s="366"/>
      <c r="BC212" s="366"/>
      <c r="BD212" s="366"/>
      <c r="BE212" s="366"/>
      <c r="BF212" s="366"/>
      <c r="BG212" s="366"/>
      <c r="BH212" s="366"/>
      <c r="BI212" s="366"/>
      <c r="BJ212" s="366"/>
      <c r="BK212" s="37"/>
      <c r="BL212" s="37"/>
      <c r="BM212" s="37"/>
      <c r="BN212" s="37"/>
      <c r="BO212" s="37"/>
      <c r="BP212" s="37"/>
      <c r="BQ212" s="37"/>
      <c r="BR212" s="37"/>
    </row>
    <row r="213" spans="1:70" s="38" customFormat="1">
      <c r="A213" s="328"/>
      <c r="B213" s="265"/>
      <c r="C213" s="265"/>
      <c r="D213" s="322"/>
      <c r="E213" s="322"/>
      <c r="F213" s="264"/>
      <c r="G213" s="265"/>
      <c r="H213" s="265"/>
      <c r="I213" s="265"/>
      <c r="J213" s="266"/>
      <c r="K213" s="265"/>
      <c r="L213" s="265"/>
      <c r="M213" s="265"/>
      <c r="N213" s="266"/>
      <c r="O213" s="265"/>
      <c r="P213" s="265"/>
      <c r="Q213" s="265"/>
      <c r="R213" s="266"/>
      <c r="S213" s="265"/>
      <c r="T213" s="265"/>
      <c r="U213" s="265"/>
      <c r="V213" s="266"/>
      <c r="W213" s="265"/>
      <c r="X213" s="265"/>
      <c r="Y213" s="265"/>
      <c r="Z213" s="266"/>
      <c r="AA213" s="365"/>
      <c r="AB213" s="365"/>
      <c r="AC213" s="365"/>
      <c r="AD213" s="365"/>
      <c r="AE213" s="365"/>
      <c r="AF213" s="365"/>
      <c r="AG213" s="365"/>
      <c r="AH213" s="365"/>
      <c r="AI213" s="365"/>
      <c r="AJ213" s="365"/>
      <c r="AK213" s="365"/>
      <c r="AL213" s="365"/>
      <c r="AM213" s="365"/>
      <c r="AN213" s="365"/>
      <c r="AO213" s="365"/>
      <c r="AP213" s="365"/>
      <c r="AQ213" s="365"/>
      <c r="AR213" s="365"/>
      <c r="AS213" s="365"/>
      <c r="AT213" s="365"/>
      <c r="AU213" s="365"/>
      <c r="AV213" s="365"/>
      <c r="AW213" s="365"/>
      <c r="AX213" s="365"/>
      <c r="AY213" s="365"/>
      <c r="AZ213" s="365"/>
      <c r="BA213" s="365"/>
      <c r="BB213" s="366"/>
      <c r="BC213" s="366"/>
      <c r="BD213" s="366"/>
      <c r="BE213" s="366"/>
      <c r="BF213" s="366"/>
      <c r="BG213" s="366"/>
      <c r="BH213" s="366"/>
      <c r="BI213" s="366"/>
      <c r="BJ213" s="366"/>
      <c r="BK213" s="37"/>
      <c r="BL213" s="37"/>
      <c r="BM213" s="37"/>
      <c r="BN213" s="37"/>
      <c r="BO213" s="37"/>
      <c r="BP213" s="37"/>
      <c r="BQ213" s="37"/>
      <c r="BR213" s="37"/>
    </row>
    <row r="214" spans="1:70" s="38" customFormat="1">
      <c r="A214" s="328"/>
      <c r="B214" s="265"/>
      <c r="C214" s="265"/>
      <c r="D214" s="322"/>
      <c r="E214" s="322"/>
      <c r="F214" s="264"/>
      <c r="G214" s="265"/>
      <c r="H214" s="265"/>
      <c r="I214" s="265"/>
      <c r="J214" s="266"/>
      <c r="K214" s="265"/>
      <c r="L214" s="265"/>
      <c r="M214" s="265"/>
      <c r="N214" s="266"/>
      <c r="O214" s="265"/>
      <c r="P214" s="265"/>
      <c r="Q214" s="265"/>
      <c r="R214" s="266"/>
      <c r="S214" s="265"/>
      <c r="T214" s="265"/>
      <c r="U214" s="265"/>
      <c r="V214" s="266"/>
      <c r="W214" s="265"/>
      <c r="X214" s="265"/>
      <c r="Y214" s="265"/>
      <c r="Z214" s="266"/>
      <c r="AA214" s="365"/>
      <c r="AB214" s="365"/>
      <c r="AC214" s="365"/>
      <c r="AD214" s="365"/>
      <c r="AE214" s="365"/>
      <c r="AF214" s="365"/>
      <c r="AG214" s="365"/>
      <c r="AH214" s="365"/>
      <c r="AI214" s="365"/>
      <c r="AJ214" s="365"/>
      <c r="AK214" s="365"/>
      <c r="AL214" s="365"/>
      <c r="AM214" s="365"/>
      <c r="AN214" s="365"/>
      <c r="AO214" s="365"/>
      <c r="AP214" s="365"/>
      <c r="AQ214" s="365"/>
      <c r="AR214" s="365"/>
      <c r="AS214" s="365"/>
      <c r="AT214" s="365"/>
      <c r="AU214" s="365"/>
      <c r="AV214" s="365"/>
      <c r="AW214" s="365"/>
      <c r="AX214" s="365"/>
      <c r="AY214" s="365"/>
      <c r="AZ214" s="365"/>
      <c r="BA214" s="365"/>
      <c r="BB214" s="366"/>
      <c r="BC214" s="366"/>
      <c r="BD214" s="366"/>
      <c r="BE214" s="366"/>
      <c r="BF214" s="366"/>
      <c r="BG214" s="366"/>
      <c r="BH214" s="366"/>
      <c r="BI214" s="366"/>
      <c r="BJ214" s="366"/>
      <c r="BK214" s="37"/>
      <c r="BL214" s="37"/>
      <c r="BM214" s="37"/>
      <c r="BN214" s="37"/>
      <c r="BO214" s="37"/>
      <c r="BP214" s="37"/>
      <c r="BQ214" s="37"/>
      <c r="BR214" s="37"/>
    </row>
    <row r="215" spans="1:70" s="38" customFormat="1">
      <c r="A215" s="328"/>
      <c r="B215" s="265"/>
      <c r="C215" s="265"/>
      <c r="D215" s="322"/>
      <c r="E215" s="322"/>
      <c r="F215" s="264"/>
      <c r="G215" s="265"/>
      <c r="H215" s="265"/>
      <c r="I215" s="265"/>
      <c r="J215" s="266"/>
      <c r="K215" s="265"/>
      <c r="L215" s="265"/>
      <c r="M215" s="265"/>
      <c r="N215" s="266"/>
      <c r="O215" s="265"/>
      <c r="P215" s="265"/>
      <c r="Q215" s="265"/>
      <c r="R215" s="266"/>
      <c r="S215" s="265"/>
      <c r="T215" s="265"/>
      <c r="U215" s="265"/>
      <c r="V215" s="266"/>
      <c r="W215" s="265"/>
      <c r="X215" s="265"/>
      <c r="Y215" s="265"/>
      <c r="Z215" s="266"/>
      <c r="AA215" s="365"/>
      <c r="AB215" s="365"/>
      <c r="AC215" s="365"/>
      <c r="AD215" s="365"/>
      <c r="AE215" s="365"/>
      <c r="AF215" s="365"/>
      <c r="AG215" s="365"/>
      <c r="AH215" s="365"/>
      <c r="AI215" s="365"/>
      <c r="AJ215" s="365"/>
      <c r="AK215" s="365"/>
      <c r="AL215" s="365"/>
      <c r="AM215" s="365"/>
      <c r="AN215" s="365"/>
      <c r="AO215" s="365"/>
      <c r="AP215" s="365"/>
      <c r="AQ215" s="365"/>
      <c r="AR215" s="365"/>
      <c r="AS215" s="365"/>
      <c r="AT215" s="365"/>
      <c r="AU215" s="365"/>
      <c r="AV215" s="365"/>
      <c r="AW215" s="365"/>
      <c r="AX215" s="365"/>
      <c r="AY215" s="365"/>
      <c r="AZ215" s="365"/>
      <c r="BA215" s="365"/>
      <c r="BB215" s="366"/>
      <c r="BC215" s="366"/>
      <c r="BD215" s="366"/>
      <c r="BE215" s="366"/>
      <c r="BF215" s="366"/>
      <c r="BG215" s="366"/>
      <c r="BH215" s="366"/>
      <c r="BI215" s="366"/>
      <c r="BJ215" s="366"/>
      <c r="BK215" s="37"/>
      <c r="BL215" s="37"/>
      <c r="BM215" s="37"/>
      <c r="BN215" s="37"/>
      <c r="BO215" s="37"/>
      <c r="BP215" s="37"/>
      <c r="BQ215" s="37"/>
      <c r="BR215" s="37"/>
    </row>
    <row r="216" spans="1:70" s="38" customFormat="1">
      <c r="A216" s="328"/>
      <c r="B216" s="265"/>
      <c r="C216" s="265"/>
      <c r="D216" s="322"/>
      <c r="E216" s="322"/>
      <c r="F216" s="264"/>
      <c r="G216" s="265"/>
      <c r="H216" s="265"/>
      <c r="I216" s="265"/>
      <c r="J216" s="266"/>
      <c r="K216" s="265"/>
      <c r="L216" s="265"/>
      <c r="M216" s="265"/>
      <c r="N216" s="266"/>
      <c r="O216" s="265"/>
      <c r="P216" s="265"/>
      <c r="Q216" s="265"/>
      <c r="R216" s="266"/>
      <c r="S216" s="265"/>
      <c r="T216" s="265"/>
      <c r="U216" s="265"/>
      <c r="V216" s="266"/>
      <c r="W216" s="265"/>
      <c r="X216" s="265"/>
      <c r="Y216" s="265"/>
      <c r="Z216" s="266"/>
      <c r="AA216" s="365"/>
      <c r="AB216" s="365"/>
      <c r="AC216" s="365"/>
      <c r="AD216" s="365"/>
      <c r="AE216" s="365"/>
      <c r="AF216" s="365"/>
      <c r="AG216" s="365"/>
      <c r="AH216" s="365"/>
      <c r="AI216" s="365"/>
      <c r="AJ216" s="365"/>
      <c r="AK216" s="365"/>
      <c r="AL216" s="365"/>
      <c r="AM216" s="365"/>
      <c r="AN216" s="365"/>
      <c r="AO216" s="365"/>
      <c r="AP216" s="365"/>
      <c r="AQ216" s="365"/>
      <c r="AR216" s="365"/>
      <c r="AS216" s="365"/>
      <c r="AT216" s="365"/>
      <c r="AU216" s="365"/>
      <c r="AV216" s="365"/>
      <c r="AW216" s="365"/>
      <c r="AX216" s="365"/>
      <c r="AY216" s="365"/>
      <c r="AZ216" s="365"/>
      <c r="BA216" s="365"/>
      <c r="BB216" s="366"/>
      <c r="BC216" s="366"/>
      <c r="BD216" s="366"/>
      <c r="BE216" s="366"/>
      <c r="BF216" s="366"/>
      <c r="BG216" s="366"/>
      <c r="BH216" s="366"/>
      <c r="BI216" s="366"/>
      <c r="BJ216" s="366"/>
      <c r="BK216" s="37"/>
      <c r="BL216" s="37"/>
      <c r="BM216" s="37"/>
      <c r="BN216" s="37"/>
      <c r="BO216" s="37"/>
      <c r="BP216" s="37"/>
      <c r="BQ216" s="37"/>
      <c r="BR216" s="37"/>
    </row>
    <row r="217" spans="1:70" s="38" customFormat="1">
      <c r="A217" s="328"/>
      <c r="B217" s="265"/>
      <c r="C217" s="265"/>
      <c r="D217" s="322"/>
      <c r="E217" s="322"/>
      <c r="F217" s="264"/>
      <c r="G217" s="265"/>
      <c r="H217" s="265"/>
      <c r="I217" s="265"/>
      <c r="J217" s="266"/>
      <c r="K217" s="265"/>
      <c r="L217" s="265"/>
      <c r="M217" s="265"/>
      <c r="N217" s="266"/>
      <c r="O217" s="265"/>
      <c r="P217" s="265"/>
      <c r="Q217" s="265"/>
      <c r="R217" s="266"/>
      <c r="S217" s="265"/>
      <c r="T217" s="265"/>
      <c r="U217" s="265"/>
      <c r="V217" s="266"/>
      <c r="W217" s="265"/>
      <c r="X217" s="265"/>
      <c r="Y217" s="265"/>
      <c r="Z217" s="266"/>
      <c r="AA217" s="365"/>
      <c r="AB217" s="365"/>
      <c r="AC217" s="365"/>
      <c r="AD217" s="365"/>
      <c r="AE217" s="365"/>
      <c r="AF217" s="365"/>
      <c r="AG217" s="365"/>
      <c r="AH217" s="365"/>
      <c r="AI217" s="365"/>
      <c r="AJ217" s="365"/>
      <c r="AK217" s="365"/>
      <c r="AL217" s="365"/>
      <c r="AM217" s="365"/>
      <c r="AN217" s="365"/>
      <c r="AO217" s="365"/>
      <c r="AP217" s="365"/>
      <c r="AQ217" s="365"/>
      <c r="AR217" s="365"/>
      <c r="AS217" s="365"/>
      <c r="AT217" s="365"/>
      <c r="AU217" s="365"/>
      <c r="AV217" s="365"/>
      <c r="AW217" s="365"/>
      <c r="AX217" s="365"/>
      <c r="AY217" s="365"/>
      <c r="AZ217" s="365"/>
      <c r="BA217" s="365"/>
      <c r="BB217" s="366"/>
      <c r="BC217" s="366"/>
      <c r="BD217" s="366"/>
      <c r="BE217" s="366"/>
      <c r="BF217" s="366"/>
      <c r="BG217" s="366"/>
      <c r="BH217" s="366"/>
      <c r="BI217" s="366"/>
      <c r="BJ217" s="366"/>
      <c r="BK217" s="37"/>
      <c r="BL217" s="37"/>
      <c r="BM217" s="37"/>
      <c r="BN217" s="37"/>
      <c r="BO217" s="37"/>
      <c r="BP217" s="37"/>
      <c r="BQ217" s="37"/>
      <c r="BR217" s="37"/>
    </row>
    <row r="218" spans="1:70" s="38" customFormat="1">
      <c r="A218" s="328"/>
      <c r="B218" s="265"/>
      <c r="C218" s="265"/>
      <c r="D218" s="322"/>
      <c r="E218" s="322"/>
      <c r="F218" s="264"/>
      <c r="G218" s="265"/>
      <c r="H218" s="265"/>
      <c r="I218" s="265"/>
      <c r="J218" s="266"/>
      <c r="K218" s="265"/>
      <c r="L218" s="265"/>
      <c r="M218" s="265"/>
      <c r="N218" s="266"/>
      <c r="O218" s="265"/>
      <c r="P218" s="265"/>
      <c r="Q218" s="265"/>
      <c r="R218" s="266"/>
      <c r="S218" s="265"/>
      <c r="T218" s="265"/>
      <c r="U218" s="265"/>
      <c r="V218" s="266"/>
      <c r="W218" s="265"/>
      <c r="X218" s="265"/>
      <c r="Y218" s="265"/>
      <c r="Z218" s="266"/>
      <c r="AA218" s="365"/>
      <c r="AB218" s="365"/>
      <c r="AC218" s="365"/>
      <c r="AD218" s="365"/>
      <c r="AE218" s="365"/>
      <c r="AF218" s="365"/>
      <c r="AG218" s="365"/>
      <c r="AH218" s="365"/>
      <c r="AI218" s="365"/>
      <c r="AJ218" s="365"/>
      <c r="AK218" s="365"/>
      <c r="AL218" s="365"/>
      <c r="AM218" s="365"/>
      <c r="AN218" s="365"/>
      <c r="AO218" s="365"/>
      <c r="AP218" s="365"/>
      <c r="AQ218" s="365"/>
      <c r="AR218" s="365"/>
      <c r="AS218" s="365"/>
      <c r="AT218" s="365"/>
      <c r="AU218" s="365"/>
      <c r="AV218" s="365"/>
      <c r="AW218" s="365"/>
      <c r="AX218" s="365"/>
      <c r="AY218" s="365"/>
      <c r="AZ218" s="365"/>
      <c r="BA218" s="365"/>
      <c r="BB218" s="366"/>
      <c r="BC218" s="366"/>
      <c r="BD218" s="366"/>
      <c r="BE218" s="366"/>
      <c r="BF218" s="366"/>
      <c r="BG218" s="366"/>
      <c r="BH218" s="366"/>
      <c r="BI218" s="366"/>
      <c r="BJ218" s="366"/>
      <c r="BK218" s="37"/>
      <c r="BL218" s="37"/>
      <c r="BM218" s="37"/>
      <c r="BN218" s="37"/>
      <c r="BO218" s="37"/>
      <c r="BP218" s="37"/>
      <c r="BQ218" s="37"/>
      <c r="BR218" s="37"/>
    </row>
    <row r="219" spans="1:70" s="38" customFormat="1">
      <c r="A219" s="328"/>
      <c r="B219" s="265"/>
      <c r="C219" s="265"/>
      <c r="D219" s="322"/>
      <c r="E219" s="322"/>
      <c r="F219" s="264"/>
      <c r="G219" s="265"/>
      <c r="H219" s="265"/>
      <c r="I219" s="265"/>
      <c r="J219" s="266"/>
      <c r="K219" s="265"/>
      <c r="L219" s="265"/>
      <c r="M219" s="265"/>
      <c r="N219" s="266"/>
      <c r="O219" s="265"/>
      <c r="P219" s="265"/>
      <c r="Q219" s="265"/>
      <c r="R219" s="266"/>
      <c r="S219" s="265"/>
      <c r="T219" s="265"/>
      <c r="U219" s="265"/>
      <c r="V219" s="266"/>
      <c r="W219" s="265"/>
      <c r="X219" s="265"/>
      <c r="Y219" s="265"/>
      <c r="Z219" s="266"/>
      <c r="AA219" s="365"/>
      <c r="AB219" s="365"/>
      <c r="AC219" s="365"/>
      <c r="AD219" s="365"/>
      <c r="AE219" s="365"/>
      <c r="AF219" s="365"/>
      <c r="AG219" s="365"/>
      <c r="AH219" s="365"/>
      <c r="AI219" s="365"/>
      <c r="AJ219" s="365"/>
      <c r="AK219" s="365"/>
      <c r="AL219" s="365"/>
      <c r="AM219" s="365"/>
      <c r="AN219" s="365"/>
      <c r="AO219" s="365"/>
      <c r="AP219" s="365"/>
      <c r="AQ219" s="365"/>
      <c r="AR219" s="365"/>
      <c r="AS219" s="365"/>
      <c r="AT219" s="365"/>
      <c r="AU219" s="365"/>
      <c r="AV219" s="365"/>
      <c r="AW219" s="365"/>
      <c r="AX219" s="365"/>
      <c r="AY219" s="365"/>
      <c r="AZ219" s="365"/>
      <c r="BA219" s="365"/>
      <c r="BB219" s="366"/>
      <c r="BC219" s="366"/>
      <c r="BD219" s="366"/>
      <c r="BE219" s="366"/>
      <c r="BF219" s="366"/>
      <c r="BG219" s="366"/>
      <c r="BH219" s="366"/>
      <c r="BI219" s="366"/>
      <c r="BJ219" s="366"/>
      <c r="BK219" s="37"/>
      <c r="BL219" s="37"/>
      <c r="BM219" s="37"/>
      <c r="BN219" s="37"/>
      <c r="BO219" s="37"/>
      <c r="BP219" s="37"/>
      <c r="BQ219" s="37"/>
      <c r="BR219" s="37"/>
    </row>
    <row r="220" spans="1:70" s="38" customFormat="1">
      <c r="A220" s="328"/>
      <c r="B220" s="265"/>
      <c r="C220" s="265"/>
      <c r="D220" s="322"/>
      <c r="E220" s="322"/>
      <c r="F220" s="264"/>
      <c r="G220" s="265"/>
      <c r="H220" s="265"/>
      <c r="I220" s="265"/>
      <c r="J220" s="266"/>
      <c r="K220" s="265"/>
      <c r="L220" s="265"/>
      <c r="M220" s="265"/>
      <c r="N220" s="266"/>
      <c r="O220" s="265"/>
      <c r="P220" s="265"/>
      <c r="Q220" s="265"/>
      <c r="R220" s="266"/>
      <c r="S220" s="265"/>
      <c r="T220" s="265"/>
      <c r="U220" s="265"/>
      <c r="V220" s="266"/>
      <c r="W220" s="265"/>
      <c r="X220" s="265"/>
      <c r="Y220" s="265"/>
      <c r="Z220" s="266"/>
      <c r="AA220" s="365"/>
      <c r="AB220" s="365"/>
      <c r="AC220" s="365"/>
      <c r="AD220" s="365"/>
      <c r="AE220" s="365"/>
      <c r="AF220" s="365"/>
      <c r="AG220" s="365"/>
      <c r="AH220" s="365"/>
      <c r="AI220" s="365"/>
      <c r="AJ220" s="365"/>
      <c r="AK220" s="365"/>
      <c r="AL220" s="365"/>
      <c r="AM220" s="365"/>
      <c r="AN220" s="365"/>
      <c r="AO220" s="365"/>
      <c r="AP220" s="365"/>
      <c r="AQ220" s="365"/>
      <c r="AR220" s="365"/>
      <c r="AS220" s="365"/>
      <c r="AT220" s="365"/>
      <c r="AU220" s="365"/>
      <c r="AV220" s="365"/>
      <c r="AW220" s="365"/>
      <c r="AX220" s="365"/>
      <c r="AY220" s="365"/>
      <c r="AZ220" s="365"/>
      <c r="BA220" s="365"/>
      <c r="BB220" s="366"/>
      <c r="BC220" s="366"/>
      <c r="BD220" s="366"/>
      <c r="BE220" s="366"/>
      <c r="BF220" s="366"/>
      <c r="BG220" s="366"/>
      <c r="BH220" s="366"/>
      <c r="BI220" s="366"/>
      <c r="BJ220" s="366"/>
      <c r="BK220" s="37"/>
      <c r="BL220" s="37"/>
      <c r="BM220" s="37"/>
      <c r="BN220" s="37"/>
      <c r="BO220" s="37"/>
      <c r="BP220" s="37"/>
      <c r="BQ220" s="37"/>
      <c r="BR220" s="37"/>
    </row>
    <row r="221" spans="1:70" s="38" customFormat="1">
      <c r="A221" s="328"/>
      <c r="B221" s="265"/>
      <c r="C221" s="265"/>
      <c r="D221" s="322"/>
      <c r="E221" s="322"/>
      <c r="F221" s="264"/>
      <c r="G221" s="265"/>
      <c r="H221" s="265"/>
      <c r="I221" s="265"/>
      <c r="J221" s="266"/>
      <c r="K221" s="265"/>
      <c r="L221" s="265"/>
      <c r="M221" s="265"/>
      <c r="N221" s="266"/>
      <c r="O221" s="265"/>
      <c r="P221" s="265"/>
      <c r="Q221" s="265"/>
      <c r="R221" s="266"/>
      <c r="S221" s="265"/>
      <c r="T221" s="265"/>
      <c r="U221" s="265"/>
      <c r="V221" s="266"/>
      <c r="W221" s="265"/>
      <c r="X221" s="265"/>
      <c r="Y221" s="265"/>
      <c r="Z221" s="266"/>
      <c r="AA221" s="365"/>
      <c r="AB221" s="365"/>
      <c r="AC221" s="365"/>
      <c r="AD221" s="365"/>
      <c r="AE221" s="365"/>
      <c r="AF221" s="365"/>
      <c r="AG221" s="365"/>
      <c r="AH221" s="365"/>
      <c r="AI221" s="365"/>
      <c r="AJ221" s="365"/>
      <c r="AK221" s="365"/>
      <c r="AL221" s="365"/>
      <c r="AM221" s="365"/>
      <c r="AN221" s="365"/>
      <c r="AO221" s="365"/>
      <c r="AP221" s="365"/>
      <c r="AQ221" s="365"/>
      <c r="AR221" s="365"/>
      <c r="AS221" s="365"/>
      <c r="AT221" s="365"/>
      <c r="AU221" s="365"/>
      <c r="AV221" s="365"/>
      <c r="AW221" s="365"/>
      <c r="AX221" s="365"/>
      <c r="AY221" s="365"/>
      <c r="AZ221" s="365"/>
      <c r="BA221" s="365"/>
      <c r="BB221" s="366"/>
      <c r="BC221" s="366"/>
      <c r="BD221" s="366"/>
      <c r="BE221" s="366"/>
      <c r="BF221" s="366"/>
      <c r="BG221" s="366"/>
      <c r="BH221" s="366"/>
      <c r="BI221" s="366"/>
      <c r="BJ221" s="366"/>
      <c r="BK221" s="37"/>
      <c r="BL221" s="37"/>
      <c r="BM221" s="37"/>
      <c r="BN221" s="37"/>
      <c r="BO221" s="37"/>
      <c r="BP221" s="37"/>
      <c r="BQ221" s="37"/>
      <c r="BR221" s="37"/>
    </row>
    <row r="222" spans="1:70" s="38" customFormat="1">
      <c r="A222" s="328"/>
      <c r="B222" s="265"/>
      <c r="C222" s="265"/>
      <c r="D222" s="322"/>
      <c r="E222" s="322"/>
      <c r="F222" s="264"/>
      <c r="G222" s="265"/>
      <c r="H222" s="265"/>
      <c r="I222" s="265"/>
      <c r="J222" s="266"/>
      <c r="K222" s="265"/>
      <c r="L222" s="265"/>
      <c r="M222" s="265"/>
      <c r="N222" s="266"/>
      <c r="O222" s="265"/>
      <c r="P222" s="265"/>
      <c r="Q222" s="265"/>
      <c r="R222" s="266"/>
      <c r="S222" s="265"/>
      <c r="T222" s="265"/>
      <c r="U222" s="265"/>
      <c r="V222" s="266"/>
      <c r="W222" s="265"/>
      <c r="X222" s="265"/>
      <c r="Y222" s="265"/>
      <c r="Z222" s="266"/>
      <c r="AA222" s="365"/>
      <c r="AB222" s="365"/>
      <c r="AC222" s="365"/>
      <c r="AD222" s="365"/>
      <c r="AE222" s="365"/>
      <c r="AF222" s="365"/>
      <c r="AG222" s="365"/>
      <c r="AH222" s="365"/>
      <c r="AI222" s="365"/>
      <c r="AJ222" s="365"/>
      <c r="AK222" s="365"/>
      <c r="AL222" s="365"/>
      <c r="AM222" s="365"/>
      <c r="AN222" s="365"/>
      <c r="AO222" s="365"/>
      <c r="AP222" s="365"/>
      <c r="AQ222" s="365"/>
      <c r="AR222" s="365"/>
      <c r="AS222" s="365"/>
      <c r="AT222" s="365"/>
      <c r="AU222" s="365"/>
      <c r="AV222" s="365"/>
      <c r="AW222" s="365"/>
      <c r="AX222" s="365"/>
      <c r="AY222" s="365"/>
      <c r="AZ222" s="365"/>
      <c r="BA222" s="365"/>
      <c r="BB222" s="366"/>
      <c r="BC222" s="366"/>
      <c r="BD222" s="366"/>
      <c r="BE222" s="366"/>
      <c r="BF222" s="366"/>
      <c r="BG222" s="366"/>
      <c r="BH222" s="366"/>
      <c r="BI222" s="366"/>
      <c r="BJ222" s="366"/>
      <c r="BK222" s="37"/>
      <c r="BL222" s="37"/>
      <c r="BM222" s="37"/>
      <c r="BN222" s="37"/>
      <c r="BO222" s="37"/>
      <c r="BP222" s="37"/>
      <c r="BQ222" s="37"/>
      <c r="BR222" s="37"/>
    </row>
    <row r="223" spans="1:70" s="38" customFormat="1">
      <c r="A223" s="328"/>
      <c r="B223" s="265"/>
      <c r="C223" s="265"/>
      <c r="D223" s="322"/>
      <c r="E223" s="322"/>
      <c r="F223" s="264"/>
      <c r="G223" s="265"/>
      <c r="H223" s="265"/>
      <c r="I223" s="265"/>
      <c r="J223" s="266"/>
      <c r="K223" s="265"/>
      <c r="L223" s="265"/>
      <c r="M223" s="265"/>
      <c r="N223" s="266"/>
      <c r="O223" s="265"/>
      <c r="P223" s="265"/>
      <c r="Q223" s="265"/>
      <c r="R223" s="266"/>
      <c r="S223" s="265"/>
      <c r="T223" s="265"/>
      <c r="U223" s="265"/>
      <c r="V223" s="266"/>
      <c r="W223" s="265"/>
      <c r="X223" s="265"/>
      <c r="Y223" s="265"/>
      <c r="Z223" s="266"/>
      <c r="AA223" s="365"/>
      <c r="AB223" s="365"/>
      <c r="AC223" s="365"/>
      <c r="AD223" s="365"/>
      <c r="AE223" s="365"/>
      <c r="AF223" s="365"/>
      <c r="AG223" s="365"/>
      <c r="AH223" s="365"/>
      <c r="AI223" s="365"/>
      <c r="AJ223" s="365"/>
      <c r="AK223" s="365"/>
      <c r="AL223" s="365"/>
      <c r="AM223" s="365"/>
      <c r="AN223" s="365"/>
      <c r="AO223" s="365"/>
      <c r="AP223" s="365"/>
      <c r="AQ223" s="365"/>
      <c r="AR223" s="365"/>
      <c r="AS223" s="365"/>
      <c r="AT223" s="365"/>
      <c r="AU223" s="365"/>
      <c r="AV223" s="365"/>
      <c r="AW223" s="365"/>
      <c r="AX223" s="365"/>
      <c r="AY223" s="365"/>
      <c r="AZ223" s="365"/>
      <c r="BA223" s="365"/>
      <c r="BB223" s="366"/>
      <c r="BC223" s="366"/>
      <c r="BD223" s="366"/>
      <c r="BE223" s="366"/>
      <c r="BF223" s="366"/>
      <c r="BG223" s="366"/>
      <c r="BH223" s="366"/>
      <c r="BI223" s="366"/>
      <c r="BJ223" s="366"/>
      <c r="BK223" s="37"/>
      <c r="BL223" s="37"/>
      <c r="BM223" s="37"/>
      <c r="BN223" s="37"/>
      <c r="BO223" s="37"/>
      <c r="BP223" s="37"/>
      <c r="BQ223" s="37"/>
      <c r="BR223" s="37"/>
    </row>
    <row r="224" spans="1:70" s="38" customFormat="1">
      <c r="A224" s="328"/>
      <c r="B224" s="265"/>
      <c r="C224" s="265"/>
      <c r="D224" s="322"/>
      <c r="E224" s="322"/>
      <c r="F224" s="264"/>
      <c r="G224" s="265"/>
      <c r="H224" s="265"/>
      <c r="I224" s="265"/>
      <c r="J224" s="266"/>
      <c r="K224" s="265"/>
      <c r="L224" s="265"/>
      <c r="M224" s="265"/>
      <c r="N224" s="266"/>
      <c r="O224" s="265"/>
      <c r="P224" s="265"/>
      <c r="Q224" s="265"/>
      <c r="R224" s="266"/>
      <c r="S224" s="265"/>
      <c r="T224" s="265"/>
      <c r="U224" s="265"/>
      <c r="V224" s="266"/>
      <c r="W224" s="265"/>
      <c r="X224" s="265"/>
      <c r="Y224" s="265"/>
      <c r="Z224" s="266"/>
      <c r="AA224" s="365"/>
      <c r="AB224" s="365"/>
      <c r="AC224" s="365"/>
      <c r="AD224" s="365"/>
      <c r="AE224" s="365"/>
      <c r="AF224" s="365"/>
      <c r="AG224" s="365"/>
      <c r="AH224" s="365"/>
      <c r="AI224" s="365"/>
      <c r="AJ224" s="365"/>
      <c r="AK224" s="365"/>
      <c r="AL224" s="365"/>
      <c r="AM224" s="365"/>
      <c r="AN224" s="365"/>
      <c r="AO224" s="365"/>
      <c r="AP224" s="365"/>
      <c r="AQ224" s="365"/>
      <c r="AR224" s="365"/>
      <c r="AS224" s="365"/>
      <c r="AT224" s="365"/>
      <c r="AU224" s="365"/>
      <c r="AV224" s="365"/>
      <c r="AW224" s="365"/>
      <c r="AX224" s="365"/>
      <c r="AY224" s="365"/>
      <c r="AZ224" s="365"/>
      <c r="BA224" s="365"/>
      <c r="BB224" s="366"/>
      <c r="BC224" s="366"/>
      <c r="BD224" s="366"/>
      <c r="BE224" s="366"/>
      <c r="BF224" s="366"/>
      <c r="BG224" s="366"/>
      <c r="BH224" s="366"/>
      <c r="BI224" s="366"/>
      <c r="BJ224" s="366"/>
      <c r="BK224" s="37"/>
      <c r="BL224" s="37"/>
      <c r="BM224" s="37"/>
      <c r="BN224" s="37"/>
      <c r="BO224" s="37"/>
      <c r="BP224" s="37"/>
      <c r="BQ224" s="37"/>
      <c r="BR224" s="37"/>
    </row>
    <row r="225" spans="1:70" s="38" customFormat="1">
      <c r="A225" s="328"/>
      <c r="B225" s="265"/>
      <c r="C225" s="265"/>
      <c r="D225" s="322"/>
      <c r="E225" s="322"/>
      <c r="F225" s="264"/>
      <c r="G225" s="265"/>
      <c r="H225" s="265"/>
      <c r="I225" s="265"/>
      <c r="J225" s="266"/>
      <c r="K225" s="265"/>
      <c r="L225" s="265"/>
      <c r="M225" s="265"/>
      <c r="N225" s="266"/>
      <c r="O225" s="265"/>
      <c r="P225" s="265"/>
      <c r="Q225" s="265"/>
      <c r="R225" s="266"/>
      <c r="S225" s="265"/>
      <c r="T225" s="265"/>
      <c r="U225" s="265"/>
      <c r="V225" s="266"/>
      <c r="W225" s="265"/>
      <c r="X225" s="265"/>
      <c r="Y225" s="265"/>
      <c r="Z225" s="266"/>
      <c r="AA225" s="365"/>
      <c r="AB225" s="365"/>
      <c r="AC225" s="365"/>
      <c r="AD225" s="365"/>
      <c r="AE225" s="365"/>
      <c r="AF225" s="365"/>
      <c r="AG225" s="365"/>
      <c r="AH225" s="365"/>
      <c r="AI225" s="365"/>
      <c r="AJ225" s="365"/>
      <c r="AK225" s="365"/>
      <c r="AL225" s="365"/>
      <c r="AM225" s="365"/>
      <c r="AN225" s="365"/>
      <c r="AO225" s="365"/>
      <c r="AP225" s="365"/>
      <c r="AQ225" s="365"/>
      <c r="AR225" s="365"/>
      <c r="AS225" s="365"/>
      <c r="AT225" s="365"/>
      <c r="AU225" s="365"/>
      <c r="AV225" s="365"/>
      <c r="AW225" s="365"/>
      <c r="AX225" s="365"/>
      <c r="AY225" s="365"/>
      <c r="AZ225" s="365"/>
      <c r="BA225" s="365"/>
      <c r="BB225" s="366"/>
      <c r="BC225" s="366"/>
      <c r="BD225" s="366"/>
      <c r="BE225" s="366"/>
      <c r="BF225" s="366"/>
      <c r="BG225" s="366"/>
      <c r="BH225" s="366"/>
      <c r="BI225" s="366"/>
      <c r="BJ225" s="366"/>
      <c r="BK225" s="37"/>
      <c r="BL225" s="37"/>
      <c r="BM225" s="37"/>
      <c r="BN225" s="37"/>
      <c r="BO225" s="37"/>
      <c r="BP225" s="37"/>
      <c r="BQ225" s="37"/>
      <c r="BR225" s="37"/>
    </row>
    <row r="226" spans="1:70" s="38" customFormat="1">
      <c r="A226" s="328"/>
      <c r="B226" s="265"/>
      <c r="C226" s="265"/>
      <c r="D226" s="322"/>
      <c r="E226" s="322"/>
      <c r="F226" s="264"/>
      <c r="G226" s="265"/>
      <c r="H226" s="265"/>
      <c r="I226" s="265"/>
      <c r="J226" s="266"/>
      <c r="K226" s="265"/>
      <c r="L226" s="265"/>
      <c r="M226" s="265"/>
      <c r="N226" s="266"/>
      <c r="O226" s="265"/>
      <c r="P226" s="265"/>
      <c r="Q226" s="265"/>
      <c r="R226" s="266"/>
      <c r="S226" s="265"/>
      <c r="T226" s="265"/>
      <c r="U226" s="265"/>
      <c r="V226" s="266"/>
      <c r="W226" s="265"/>
      <c r="X226" s="265"/>
      <c r="Y226" s="265"/>
      <c r="Z226" s="266"/>
      <c r="AA226" s="365"/>
      <c r="AB226" s="365"/>
      <c r="AC226" s="365"/>
      <c r="AD226" s="365"/>
      <c r="AE226" s="365"/>
      <c r="AF226" s="365"/>
      <c r="AG226" s="365"/>
      <c r="AH226" s="365"/>
      <c r="AI226" s="365"/>
      <c r="AJ226" s="365"/>
      <c r="AK226" s="365"/>
      <c r="AL226" s="365"/>
      <c r="AM226" s="365"/>
      <c r="AN226" s="365"/>
      <c r="AO226" s="365"/>
      <c r="AP226" s="365"/>
      <c r="AQ226" s="365"/>
      <c r="AR226" s="365"/>
      <c r="AS226" s="365"/>
      <c r="AT226" s="365"/>
      <c r="AU226" s="365"/>
      <c r="AV226" s="365"/>
      <c r="AW226" s="365"/>
      <c r="AX226" s="365"/>
      <c r="AY226" s="365"/>
      <c r="AZ226" s="365"/>
      <c r="BA226" s="365"/>
      <c r="BB226" s="366"/>
      <c r="BC226" s="366"/>
      <c r="BD226" s="366"/>
      <c r="BE226" s="366"/>
      <c r="BF226" s="366"/>
      <c r="BG226" s="366"/>
      <c r="BH226" s="366"/>
      <c r="BI226" s="366"/>
      <c r="BJ226" s="366"/>
      <c r="BK226" s="37"/>
      <c r="BL226" s="37"/>
      <c r="BM226" s="37"/>
      <c r="BN226" s="37"/>
      <c r="BO226" s="37"/>
      <c r="BP226" s="37"/>
      <c r="BQ226" s="37"/>
      <c r="BR226" s="37"/>
    </row>
    <row r="227" spans="1:70" s="38" customFormat="1">
      <c r="A227" s="328"/>
      <c r="B227" s="265"/>
      <c r="C227" s="265"/>
      <c r="D227" s="322"/>
      <c r="E227" s="322"/>
      <c r="F227" s="264"/>
      <c r="G227" s="265"/>
      <c r="H227" s="265"/>
      <c r="I227" s="265"/>
      <c r="J227" s="266"/>
      <c r="K227" s="265"/>
      <c r="L227" s="265"/>
      <c r="M227" s="265"/>
      <c r="N227" s="266"/>
      <c r="O227" s="265"/>
      <c r="P227" s="265"/>
      <c r="Q227" s="265"/>
      <c r="R227" s="266"/>
      <c r="S227" s="265"/>
      <c r="T227" s="265"/>
      <c r="U227" s="265"/>
      <c r="V227" s="266"/>
      <c r="W227" s="265"/>
      <c r="X227" s="265"/>
      <c r="Y227" s="265"/>
      <c r="Z227" s="266"/>
      <c r="AA227" s="365"/>
      <c r="AB227" s="365"/>
      <c r="AC227" s="365"/>
      <c r="AD227" s="365"/>
      <c r="AE227" s="365"/>
      <c r="AF227" s="365"/>
      <c r="AG227" s="365"/>
      <c r="AH227" s="365"/>
      <c r="AI227" s="365"/>
      <c r="AJ227" s="365"/>
      <c r="AK227" s="365"/>
      <c r="AL227" s="365"/>
      <c r="AM227" s="365"/>
      <c r="AN227" s="365"/>
      <c r="AO227" s="365"/>
      <c r="AP227" s="365"/>
      <c r="AQ227" s="365"/>
      <c r="AR227" s="365"/>
      <c r="AS227" s="365"/>
      <c r="AT227" s="365"/>
      <c r="AU227" s="365"/>
      <c r="AV227" s="365"/>
      <c r="AW227" s="365"/>
      <c r="AX227" s="365"/>
      <c r="AY227" s="365"/>
      <c r="AZ227" s="365"/>
      <c r="BA227" s="365"/>
      <c r="BB227" s="366"/>
      <c r="BC227" s="366"/>
      <c r="BD227" s="366"/>
      <c r="BE227" s="366"/>
      <c r="BF227" s="366"/>
      <c r="BG227" s="366"/>
      <c r="BH227" s="366"/>
      <c r="BI227" s="366"/>
      <c r="BJ227" s="366"/>
      <c r="BK227" s="37"/>
      <c r="BL227" s="37"/>
      <c r="BM227" s="37"/>
      <c r="BN227" s="37"/>
      <c r="BO227" s="37"/>
      <c r="BP227" s="37"/>
      <c r="BQ227" s="37"/>
      <c r="BR227" s="37"/>
    </row>
    <row r="228" spans="1:70" s="38" customFormat="1">
      <c r="A228" s="328"/>
      <c r="B228" s="265"/>
      <c r="C228" s="265"/>
      <c r="D228" s="322"/>
      <c r="E228" s="322"/>
      <c r="F228" s="264"/>
      <c r="G228" s="265"/>
      <c r="H228" s="265"/>
      <c r="I228" s="265"/>
      <c r="J228" s="266"/>
      <c r="K228" s="265"/>
      <c r="L228" s="265"/>
      <c r="M228" s="265"/>
      <c r="N228" s="266"/>
      <c r="O228" s="265"/>
      <c r="P228" s="265"/>
      <c r="Q228" s="265"/>
      <c r="R228" s="266"/>
      <c r="S228" s="265"/>
      <c r="T228" s="265"/>
      <c r="U228" s="265"/>
      <c r="V228" s="266"/>
      <c r="W228" s="265"/>
      <c r="X228" s="265"/>
      <c r="Y228" s="265"/>
      <c r="Z228" s="266"/>
      <c r="AA228" s="365"/>
      <c r="AB228" s="365"/>
      <c r="AC228" s="365"/>
      <c r="AD228" s="365"/>
      <c r="AE228" s="365"/>
      <c r="AF228" s="365"/>
      <c r="AG228" s="365"/>
      <c r="AH228" s="365"/>
      <c r="AI228" s="365"/>
      <c r="AJ228" s="365"/>
      <c r="AK228" s="365"/>
      <c r="AL228" s="365"/>
      <c r="AM228" s="365"/>
      <c r="AN228" s="365"/>
      <c r="AO228" s="365"/>
      <c r="AP228" s="365"/>
      <c r="AQ228" s="365"/>
      <c r="AR228" s="365"/>
      <c r="AS228" s="365"/>
      <c r="AT228" s="365"/>
      <c r="AU228" s="365"/>
      <c r="AV228" s="365"/>
      <c r="AW228" s="365"/>
      <c r="AX228" s="365"/>
      <c r="AY228" s="365"/>
      <c r="AZ228" s="365"/>
      <c r="BA228" s="365"/>
      <c r="BB228" s="366"/>
      <c r="BC228" s="366"/>
      <c r="BD228" s="366"/>
      <c r="BE228" s="366"/>
      <c r="BF228" s="366"/>
      <c r="BG228" s="366"/>
      <c r="BH228" s="366"/>
      <c r="BI228" s="366"/>
      <c r="BJ228" s="366"/>
      <c r="BK228" s="37"/>
      <c r="BL228" s="37"/>
      <c r="BM228" s="37"/>
      <c r="BN228" s="37"/>
      <c r="BO228" s="37"/>
      <c r="BP228" s="37"/>
      <c r="BQ228" s="37"/>
      <c r="BR228" s="37"/>
    </row>
    <row r="229" spans="1:70" s="38" customFormat="1">
      <c r="A229" s="328"/>
      <c r="B229" s="265"/>
      <c r="C229" s="265"/>
      <c r="D229" s="322"/>
      <c r="E229" s="322"/>
      <c r="F229" s="264"/>
      <c r="G229" s="265"/>
      <c r="H229" s="265"/>
      <c r="I229" s="265"/>
      <c r="J229" s="266"/>
      <c r="K229" s="265"/>
      <c r="L229" s="265"/>
      <c r="M229" s="265"/>
      <c r="N229" s="266"/>
      <c r="O229" s="265"/>
      <c r="P229" s="265"/>
      <c r="Q229" s="265"/>
      <c r="R229" s="266"/>
      <c r="S229" s="265"/>
      <c r="T229" s="265"/>
      <c r="U229" s="265"/>
      <c r="V229" s="266"/>
      <c r="W229" s="265"/>
      <c r="X229" s="265"/>
      <c r="Y229" s="265"/>
      <c r="Z229" s="266"/>
      <c r="AA229" s="365"/>
      <c r="AB229" s="365"/>
      <c r="AC229" s="365"/>
      <c r="AD229" s="365"/>
      <c r="AE229" s="365"/>
      <c r="AF229" s="365"/>
      <c r="AG229" s="365"/>
      <c r="AH229" s="365"/>
      <c r="AI229" s="365"/>
      <c r="AJ229" s="365"/>
      <c r="AK229" s="365"/>
      <c r="AL229" s="365"/>
      <c r="AM229" s="365"/>
      <c r="AN229" s="365"/>
      <c r="AO229" s="365"/>
      <c r="AP229" s="365"/>
      <c r="AQ229" s="365"/>
      <c r="AR229" s="365"/>
      <c r="AS229" s="365"/>
      <c r="AT229" s="365"/>
      <c r="AU229" s="365"/>
      <c r="AV229" s="365"/>
      <c r="AW229" s="365"/>
      <c r="AX229" s="365"/>
      <c r="AY229" s="365"/>
      <c r="AZ229" s="365"/>
      <c r="BA229" s="365"/>
      <c r="BB229" s="366"/>
      <c r="BC229" s="366"/>
      <c r="BD229" s="366"/>
      <c r="BE229" s="366"/>
      <c r="BF229" s="366"/>
      <c r="BG229" s="366"/>
      <c r="BH229" s="366"/>
      <c r="BI229" s="366"/>
      <c r="BJ229" s="366"/>
      <c r="BK229" s="37"/>
      <c r="BL229" s="37"/>
      <c r="BM229" s="37"/>
      <c r="BN229" s="37"/>
      <c r="BO229" s="37"/>
      <c r="BP229" s="37"/>
      <c r="BQ229" s="37"/>
      <c r="BR229" s="37"/>
    </row>
    <row r="230" spans="1:70" s="38" customFormat="1">
      <c r="A230" s="328"/>
      <c r="B230" s="265"/>
      <c r="C230" s="265"/>
      <c r="D230" s="322"/>
      <c r="E230" s="322"/>
      <c r="F230" s="264"/>
      <c r="G230" s="265"/>
      <c r="H230" s="265"/>
      <c r="I230" s="265"/>
      <c r="J230" s="266"/>
      <c r="K230" s="265"/>
      <c r="L230" s="265"/>
      <c r="M230" s="265"/>
      <c r="N230" s="266"/>
      <c r="O230" s="265"/>
      <c r="P230" s="265"/>
      <c r="Q230" s="265"/>
      <c r="R230" s="266"/>
      <c r="S230" s="265"/>
      <c r="T230" s="265"/>
      <c r="U230" s="265"/>
      <c r="V230" s="266"/>
      <c r="W230" s="265"/>
      <c r="X230" s="265"/>
      <c r="Y230" s="265"/>
      <c r="Z230" s="266"/>
      <c r="AA230" s="365"/>
      <c r="AB230" s="365"/>
      <c r="AC230" s="365"/>
      <c r="AD230" s="365"/>
      <c r="AE230" s="365"/>
      <c r="AF230" s="365"/>
      <c r="AG230" s="365"/>
      <c r="AH230" s="365"/>
      <c r="AI230" s="365"/>
      <c r="AJ230" s="365"/>
      <c r="AK230" s="365"/>
      <c r="AL230" s="365"/>
      <c r="AM230" s="365"/>
      <c r="AN230" s="365"/>
      <c r="AO230" s="365"/>
      <c r="AP230" s="365"/>
      <c r="AQ230" s="365"/>
      <c r="AR230" s="365"/>
      <c r="AS230" s="365"/>
      <c r="AT230" s="365"/>
      <c r="AU230" s="365"/>
      <c r="AV230" s="365"/>
      <c r="AW230" s="365"/>
      <c r="AX230" s="365"/>
      <c r="AY230" s="365"/>
      <c r="AZ230" s="365"/>
      <c r="BA230" s="365"/>
      <c r="BB230" s="366"/>
      <c r="BC230" s="366"/>
      <c r="BD230" s="366"/>
      <c r="BE230" s="366"/>
      <c r="BF230" s="366"/>
      <c r="BG230" s="366"/>
      <c r="BH230" s="366"/>
      <c r="BI230" s="366"/>
      <c r="BJ230" s="366"/>
      <c r="BK230" s="37"/>
      <c r="BL230" s="37"/>
      <c r="BM230" s="37"/>
      <c r="BN230" s="37"/>
      <c r="BO230" s="37"/>
      <c r="BP230" s="37"/>
      <c r="BQ230" s="37"/>
      <c r="BR230" s="37"/>
    </row>
    <row r="231" spans="1:70" s="38" customFormat="1">
      <c r="A231" s="328"/>
      <c r="B231" s="265"/>
      <c r="C231" s="265"/>
      <c r="D231" s="322"/>
      <c r="E231" s="322"/>
      <c r="F231" s="264"/>
      <c r="G231" s="265"/>
      <c r="H231" s="265"/>
      <c r="I231" s="265"/>
      <c r="J231" s="266"/>
      <c r="K231" s="265"/>
      <c r="L231" s="265"/>
      <c r="M231" s="265"/>
      <c r="N231" s="266"/>
      <c r="O231" s="265"/>
      <c r="P231" s="265"/>
      <c r="Q231" s="265"/>
      <c r="R231" s="266"/>
      <c r="S231" s="265"/>
      <c r="T231" s="265"/>
      <c r="U231" s="265"/>
      <c r="V231" s="266"/>
      <c r="W231" s="265"/>
      <c r="X231" s="265"/>
      <c r="Y231" s="265"/>
      <c r="Z231" s="266"/>
      <c r="AA231" s="365"/>
      <c r="AB231" s="365"/>
      <c r="AC231" s="365"/>
      <c r="AD231" s="365"/>
      <c r="AE231" s="365"/>
      <c r="AF231" s="365"/>
      <c r="AG231" s="365"/>
      <c r="AH231" s="365"/>
      <c r="AI231" s="365"/>
      <c r="AJ231" s="365"/>
      <c r="AK231" s="365"/>
      <c r="AL231" s="365"/>
      <c r="AM231" s="365"/>
      <c r="AN231" s="365"/>
      <c r="AO231" s="365"/>
      <c r="AP231" s="365"/>
      <c r="AQ231" s="365"/>
      <c r="AR231" s="365"/>
      <c r="AS231" s="365"/>
      <c r="AT231" s="365"/>
      <c r="AU231" s="365"/>
      <c r="AV231" s="365"/>
      <c r="AW231" s="365"/>
      <c r="AX231" s="365"/>
      <c r="AY231" s="365"/>
      <c r="AZ231" s="365"/>
      <c r="BA231" s="365"/>
      <c r="BB231" s="366"/>
      <c r="BC231" s="366"/>
      <c r="BD231" s="366"/>
      <c r="BE231" s="366"/>
      <c r="BF231" s="366"/>
      <c r="BG231" s="366"/>
      <c r="BH231" s="366"/>
      <c r="BI231" s="366"/>
      <c r="BJ231" s="366"/>
      <c r="BK231" s="37"/>
      <c r="BL231" s="37"/>
      <c r="BM231" s="37"/>
      <c r="BN231" s="37"/>
      <c r="BO231" s="37"/>
      <c r="BP231" s="37"/>
      <c r="BQ231" s="37"/>
      <c r="BR231" s="37"/>
    </row>
    <row r="232" spans="1:70" s="38" customFormat="1">
      <c r="A232" s="328"/>
      <c r="B232" s="265"/>
      <c r="C232" s="265"/>
      <c r="D232" s="322"/>
      <c r="E232" s="322"/>
      <c r="F232" s="264"/>
      <c r="G232" s="265"/>
      <c r="H232" s="265"/>
      <c r="I232" s="265"/>
      <c r="J232" s="266"/>
      <c r="K232" s="265"/>
      <c r="L232" s="265"/>
      <c r="M232" s="265"/>
      <c r="N232" s="266"/>
      <c r="O232" s="265"/>
      <c r="P232" s="265"/>
      <c r="Q232" s="265"/>
      <c r="R232" s="266"/>
      <c r="S232" s="265"/>
      <c r="T232" s="265"/>
      <c r="U232" s="265"/>
      <c r="V232" s="266"/>
      <c r="W232" s="265"/>
      <c r="X232" s="265"/>
      <c r="Y232" s="265"/>
      <c r="Z232" s="266"/>
      <c r="AA232" s="365"/>
      <c r="AB232" s="365"/>
      <c r="AC232" s="365"/>
      <c r="AD232" s="365"/>
      <c r="AE232" s="365"/>
      <c r="AF232" s="365"/>
      <c r="AG232" s="365"/>
      <c r="AH232" s="365"/>
      <c r="AI232" s="365"/>
      <c r="AJ232" s="365"/>
      <c r="AK232" s="365"/>
      <c r="AL232" s="365"/>
      <c r="AM232" s="365"/>
      <c r="AN232" s="365"/>
      <c r="AO232" s="365"/>
      <c r="AP232" s="365"/>
      <c r="AQ232" s="365"/>
      <c r="AR232" s="365"/>
      <c r="AS232" s="365"/>
      <c r="AT232" s="365"/>
      <c r="AU232" s="365"/>
      <c r="AV232" s="365"/>
      <c r="AW232" s="365"/>
      <c r="AX232" s="365"/>
      <c r="AY232" s="365"/>
      <c r="AZ232" s="365"/>
      <c r="BA232" s="365"/>
      <c r="BB232" s="366"/>
      <c r="BC232" s="366"/>
      <c r="BD232" s="366"/>
      <c r="BE232" s="366"/>
      <c r="BF232" s="366"/>
      <c r="BG232" s="366"/>
      <c r="BH232" s="366"/>
      <c r="BI232" s="366"/>
      <c r="BJ232" s="366"/>
      <c r="BK232" s="37"/>
      <c r="BL232" s="37"/>
      <c r="BM232" s="37"/>
      <c r="BN232" s="37"/>
      <c r="BO232" s="37"/>
      <c r="BP232" s="37"/>
      <c r="BQ232" s="37"/>
      <c r="BR232" s="37"/>
    </row>
    <row r="233" spans="1:70" s="38" customFormat="1">
      <c r="A233" s="328"/>
      <c r="B233" s="265"/>
      <c r="C233" s="265"/>
      <c r="D233" s="322"/>
      <c r="E233" s="322"/>
      <c r="F233" s="264"/>
      <c r="G233" s="265"/>
      <c r="H233" s="265"/>
      <c r="I233" s="265"/>
      <c r="J233" s="266"/>
      <c r="K233" s="265"/>
      <c r="L233" s="265"/>
      <c r="M233" s="265"/>
      <c r="N233" s="266"/>
      <c r="O233" s="265"/>
      <c r="P233" s="265"/>
      <c r="Q233" s="265"/>
      <c r="R233" s="266"/>
      <c r="S233" s="265"/>
      <c r="T233" s="265"/>
      <c r="U233" s="265"/>
      <c r="V233" s="266"/>
      <c r="W233" s="265"/>
      <c r="X233" s="265"/>
      <c r="Y233" s="265"/>
      <c r="Z233" s="266"/>
      <c r="AA233" s="365"/>
      <c r="AB233" s="365"/>
      <c r="AC233" s="365"/>
      <c r="AD233" s="365"/>
      <c r="AE233" s="365"/>
      <c r="AF233" s="365"/>
      <c r="AG233" s="365"/>
      <c r="AH233" s="365"/>
      <c r="AI233" s="365"/>
      <c r="AJ233" s="365"/>
      <c r="AK233" s="365"/>
      <c r="AL233" s="365"/>
      <c r="AM233" s="365"/>
      <c r="AN233" s="365"/>
      <c r="AO233" s="365"/>
      <c r="AP233" s="365"/>
      <c r="AQ233" s="365"/>
      <c r="AR233" s="365"/>
      <c r="AS233" s="365"/>
      <c r="AT233" s="365"/>
      <c r="AU233" s="365"/>
      <c r="AV233" s="365"/>
      <c r="AW233" s="365"/>
      <c r="AX233" s="365"/>
      <c r="AY233" s="365"/>
      <c r="AZ233" s="365"/>
      <c r="BA233" s="365"/>
      <c r="BB233" s="366"/>
      <c r="BC233" s="366"/>
      <c r="BD233" s="366"/>
      <c r="BE233" s="366"/>
      <c r="BF233" s="366"/>
      <c r="BG233" s="366"/>
      <c r="BH233" s="366"/>
      <c r="BI233" s="366"/>
      <c r="BJ233" s="366"/>
      <c r="BK233" s="37"/>
      <c r="BL233" s="37"/>
      <c r="BM233" s="37"/>
      <c r="BN233" s="37"/>
      <c r="BO233" s="37"/>
      <c r="BP233" s="37"/>
      <c r="BQ233" s="37"/>
      <c r="BR233" s="37"/>
    </row>
    <row r="234" spans="1:70" s="38" customFormat="1">
      <c r="A234" s="328"/>
      <c r="B234" s="265"/>
      <c r="C234" s="265"/>
      <c r="D234" s="322"/>
      <c r="E234" s="322"/>
      <c r="F234" s="264"/>
      <c r="G234" s="265"/>
      <c r="H234" s="265"/>
      <c r="I234" s="265"/>
      <c r="J234" s="266"/>
      <c r="K234" s="265"/>
      <c r="L234" s="265"/>
      <c r="M234" s="265"/>
      <c r="N234" s="266"/>
      <c r="O234" s="265"/>
      <c r="P234" s="265"/>
      <c r="Q234" s="265"/>
      <c r="R234" s="266"/>
      <c r="S234" s="265"/>
      <c r="T234" s="265"/>
      <c r="U234" s="265"/>
      <c r="V234" s="266"/>
      <c r="W234" s="265"/>
      <c r="X234" s="265"/>
      <c r="Y234" s="265"/>
      <c r="Z234" s="266"/>
      <c r="AA234" s="365"/>
      <c r="AB234" s="365"/>
      <c r="AC234" s="365"/>
      <c r="AD234" s="365"/>
      <c r="AE234" s="365"/>
      <c r="AF234" s="365"/>
      <c r="AG234" s="365"/>
      <c r="AH234" s="365"/>
      <c r="AI234" s="365"/>
      <c r="AJ234" s="365"/>
      <c r="AK234" s="365"/>
      <c r="AL234" s="365"/>
      <c r="AM234" s="365"/>
      <c r="AN234" s="365"/>
      <c r="AO234" s="365"/>
      <c r="AP234" s="365"/>
      <c r="AQ234" s="365"/>
      <c r="AR234" s="365"/>
      <c r="AS234" s="365"/>
      <c r="AT234" s="365"/>
      <c r="AU234" s="365"/>
      <c r="AV234" s="365"/>
      <c r="AW234" s="365"/>
      <c r="AX234" s="365"/>
      <c r="AY234" s="365"/>
      <c r="AZ234" s="365"/>
      <c r="BA234" s="365"/>
      <c r="BB234" s="366"/>
      <c r="BC234" s="366"/>
      <c r="BD234" s="366"/>
      <c r="BE234" s="366"/>
      <c r="BF234" s="366"/>
      <c r="BG234" s="366"/>
      <c r="BH234" s="366"/>
      <c r="BI234" s="366"/>
      <c r="BJ234" s="366"/>
      <c r="BK234" s="37"/>
      <c r="BL234" s="37"/>
      <c r="BM234" s="37"/>
      <c r="BN234" s="37"/>
      <c r="BO234" s="37"/>
      <c r="BP234" s="37"/>
      <c r="BQ234" s="37"/>
      <c r="BR234" s="37"/>
    </row>
    <row r="235" spans="1:70" s="38" customFormat="1">
      <c r="A235" s="328"/>
      <c r="B235" s="265"/>
      <c r="C235" s="265"/>
      <c r="D235" s="322"/>
      <c r="E235" s="322"/>
      <c r="F235" s="264"/>
      <c r="G235" s="265"/>
      <c r="H235" s="265"/>
      <c r="I235" s="265"/>
      <c r="J235" s="266"/>
      <c r="K235" s="265"/>
      <c r="L235" s="265"/>
      <c r="M235" s="265"/>
      <c r="N235" s="266"/>
      <c r="O235" s="265"/>
      <c r="P235" s="265"/>
      <c r="Q235" s="265"/>
      <c r="R235" s="266"/>
      <c r="S235" s="265"/>
      <c r="T235" s="265"/>
      <c r="U235" s="265"/>
      <c r="V235" s="266"/>
      <c r="W235" s="265"/>
      <c r="X235" s="265"/>
      <c r="Y235" s="265"/>
      <c r="Z235" s="266"/>
      <c r="AA235" s="365"/>
      <c r="AB235" s="365"/>
      <c r="AC235" s="365"/>
      <c r="AD235" s="365"/>
      <c r="AE235" s="365"/>
      <c r="AF235" s="365"/>
      <c r="AG235" s="365"/>
      <c r="AH235" s="365"/>
      <c r="AI235" s="365"/>
      <c r="AJ235" s="365"/>
      <c r="AK235" s="365"/>
      <c r="AL235" s="365"/>
      <c r="AM235" s="365"/>
      <c r="AN235" s="365"/>
      <c r="AO235" s="365"/>
      <c r="AP235" s="365"/>
      <c r="AQ235" s="365"/>
      <c r="AR235" s="365"/>
      <c r="AS235" s="365"/>
      <c r="AT235" s="365"/>
      <c r="AU235" s="365"/>
      <c r="AV235" s="365"/>
      <c r="AW235" s="365"/>
      <c r="AX235" s="365"/>
      <c r="AY235" s="365"/>
      <c r="AZ235" s="365"/>
      <c r="BA235" s="365"/>
      <c r="BB235" s="366"/>
      <c r="BC235" s="366"/>
      <c r="BD235" s="366"/>
      <c r="BE235" s="366"/>
      <c r="BF235" s="366"/>
      <c r="BG235" s="366"/>
      <c r="BH235" s="366"/>
      <c r="BI235" s="366"/>
      <c r="BJ235" s="366"/>
      <c r="BK235" s="37"/>
      <c r="BL235" s="37"/>
      <c r="BM235" s="37"/>
      <c r="BN235" s="37"/>
      <c r="BO235" s="37"/>
      <c r="BP235" s="37"/>
      <c r="BQ235" s="37"/>
      <c r="BR235" s="37"/>
    </row>
    <row r="236" spans="1:70" s="38" customFormat="1">
      <c r="A236" s="328"/>
      <c r="B236" s="265"/>
      <c r="C236" s="265"/>
      <c r="D236" s="322"/>
      <c r="E236" s="322"/>
      <c r="F236" s="264"/>
      <c r="G236" s="265"/>
      <c r="H236" s="265"/>
      <c r="I236" s="265"/>
      <c r="J236" s="266"/>
      <c r="K236" s="265"/>
      <c r="L236" s="265"/>
      <c r="M236" s="265"/>
      <c r="N236" s="266"/>
      <c r="O236" s="265"/>
      <c r="P236" s="265"/>
      <c r="Q236" s="265"/>
      <c r="R236" s="266"/>
      <c r="S236" s="265"/>
      <c r="T236" s="265"/>
      <c r="U236" s="265"/>
      <c r="V236" s="266"/>
      <c r="W236" s="265"/>
      <c r="X236" s="265"/>
      <c r="Y236" s="265"/>
      <c r="Z236" s="266"/>
      <c r="AA236" s="365"/>
      <c r="AB236" s="365"/>
      <c r="AC236" s="365"/>
      <c r="AD236" s="365"/>
      <c r="AE236" s="365"/>
      <c r="AF236" s="365"/>
      <c r="AG236" s="365"/>
      <c r="AH236" s="365"/>
      <c r="AI236" s="365"/>
      <c r="AJ236" s="365"/>
      <c r="AK236" s="365"/>
      <c r="AL236" s="365"/>
      <c r="AM236" s="365"/>
      <c r="AN236" s="365"/>
      <c r="AO236" s="365"/>
      <c r="AP236" s="365"/>
      <c r="AQ236" s="365"/>
      <c r="AR236" s="365"/>
      <c r="AS236" s="365"/>
      <c r="AT236" s="365"/>
      <c r="AU236" s="365"/>
      <c r="AV236" s="365"/>
      <c r="AW236" s="365"/>
      <c r="AX236" s="365"/>
      <c r="AY236" s="365"/>
      <c r="AZ236" s="365"/>
      <c r="BA236" s="365"/>
      <c r="BB236" s="366"/>
      <c r="BC236" s="366"/>
      <c r="BD236" s="366"/>
      <c r="BE236" s="366"/>
      <c r="BF236" s="366"/>
      <c r="BG236" s="366"/>
      <c r="BH236" s="366"/>
      <c r="BI236" s="366"/>
      <c r="BJ236" s="366"/>
      <c r="BK236" s="37"/>
      <c r="BL236" s="37"/>
      <c r="BM236" s="37"/>
      <c r="BN236" s="37"/>
      <c r="BO236" s="37"/>
      <c r="BP236" s="37"/>
      <c r="BQ236" s="37"/>
      <c r="BR236" s="37"/>
    </row>
    <row r="237" spans="1:70" s="38" customFormat="1">
      <c r="A237" s="328"/>
      <c r="B237" s="265"/>
      <c r="C237" s="265"/>
      <c r="D237" s="322"/>
      <c r="E237" s="322"/>
      <c r="F237" s="264"/>
      <c r="G237" s="265"/>
      <c r="H237" s="265"/>
      <c r="I237" s="265"/>
      <c r="J237" s="266"/>
      <c r="K237" s="265"/>
      <c r="L237" s="265"/>
      <c r="M237" s="265"/>
      <c r="N237" s="266"/>
      <c r="O237" s="265"/>
      <c r="P237" s="265"/>
      <c r="Q237" s="265"/>
      <c r="R237" s="266"/>
      <c r="S237" s="265"/>
      <c r="T237" s="265"/>
      <c r="U237" s="265"/>
      <c r="V237" s="266"/>
      <c r="W237" s="265"/>
      <c r="X237" s="265"/>
      <c r="Y237" s="265"/>
      <c r="Z237" s="266"/>
      <c r="AA237" s="365"/>
      <c r="AB237" s="365"/>
      <c r="AC237" s="365"/>
      <c r="AD237" s="365"/>
      <c r="AE237" s="365"/>
      <c r="AF237" s="365"/>
      <c r="AG237" s="365"/>
      <c r="AH237" s="365"/>
      <c r="AI237" s="365"/>
      <c r="AJ237" s="365"/>
      <c r="AK237" s="365"/>
      <c r="AL237" s="365"/>
      <c r="AM237" s="365"/>
      <c r="AN237" s="365"/>
      <c r="AO237" s="365"/>
      <c r="AP237" s="365"/>
      <c r="AQ237" s="365"/>
      <c r="AR237" s="365"/>
      <c r="AS237" s="365"/>
      <c r="AT237" s="365"/>
      <c r="AU237" s="365"/>
      <c r="AV237" s="365"/>
      <c r="AW237" s="365"/>
      <c r="AX237" s="365"/>
      <c r="AY237" s="365"/>
      <c r="AZ237" s="365"/>
      <c r="BA237" s="365"/>
      <c r="BB237" s="366"/>
      <c r="BC237" s="366"/>
      <c r="BD237" s="366"/>
      <c r="BE237" s="366"/>
      <c r="BF237" s="366"/>
      <c r="BG237" s="366"/>
      <c r="BH237" s="366"/>
      <c r="BI237" s="366"/>
      <c r="BJ237" s="366"/>
      <c r="BK237" s="37"/>
      <c r="BL237" s="37"/>
      <c r="BM237" s="37"/>
      <c r="BN237" s="37"/>
      <c r="BO237" s="37"/>
      <c r="BP237" s="37"/>
      <c r="BQ237" s="37"/>
      <c r="BR237" s="37"/>
    </row>
    <row r="238" spans="1:70" s="38" customFormat="1">
      <c r="A238" s="328"/>
      <c r="B238" s="265"/>
      <c r="C238" s="265"/>
      <c r="D238" s="322"/>
      <c r="E238" s="322"/>
      <c r="F238" s="264"/>
      <c r="G238" s="265"/>
      <c r="H238" s="265"/>
      <c r="I238" s="265"/>
      <c r="J238" s="266"/>
      <c r="K238" s="265"/>
      <c r="L238" s="265"/>
      <c r="M238" s="265"/>
      <c r="N238" s="266"/>
      <c r="O238" s="265"/>
      <c r="P238" s="265"/>
      <c r="Q238" s="265"/>
      <c r="R238" s="266"/>
      <c r="S238" s="265"/>
      <c r="T238" s="265"/>
      <c r="U238" s="265"/>
      <c r="V238" s="266"/>
      <c r="W238" s="265"/>
      <c r="X238" s="265"/>
      <c r="Y238" s="265"/>
      <c r="Z238" s="266"/>
      <c r="AA238" s="365"/>
      <c r="AB238" s="365"/>
      <c r="AC238" s="365"/>
      <c r="AD238" s="365"/>
      <c r="AE238" s="365"/>
      <c r="AF238" s="365"/>
      <c r="AG238" s="365"/>
      <c r="AH238" s="365"/>
      <c r="AI238" s="365"/>
      <c r="AJ238" s="365"/>
      <c r="AK238" s="365"/>
      <c r="AL238" s="365"/>
      <c r="AM238" s="365"/>
      <c r="AN238" s="365"/>
      <c r="AO238" s="365"/>
      <c r="AP238" s="365"/>
      <c r="AQ238" s="365"/>
      <c r="AR238" s="365"/>
      <c r="AS238" s="365"/>
      <c r="AT238" s="365"/>
      <c r="AU238" s="365"/>
      <c r="AV238" s="365"/>
      <c r="AW238" s="365"/>
      <c r="AX238" s="365"/>
      <c r="AY238" s="365"/>
      <c r="AZ238" s="365"/>
      <c r="BA238" s="365"/>
      <c r="BB238" s="366"/>
      <c r="BC238" s="366"/>
      <c r="BD238" s="366"/>
      <c r="BE238" s="366"/>
      <c r="BF238" s="366"/>
      <c r="BG238" s="366"/>
      <c r="BH238" s="366"/>
      <c r="BI238" s="366"/>
      <c r="BJ238" s="366"/>
      <c r="BK238" s="37"/>
      <c r="BL238" s="37"/>
      <c r="BM238" s="37"/>
      <c r="BN238" s="37"/>
      <c r="BO238" s="37"/>
      <c r="BP238" s="37"/>
      <c r="BQ238" s="37"/>
      <c r="BR238" s="37"/>
    </row>
    <row r="239" spans="1:70" s="38" customFormat="1">
      <c r="A239" s="328"/>
      <c r="B239" s="265"/>
      <c r="C239" s="265"/>
      <c r="D239" s="322"/>
      <c r="E239" s="322"/>
      <c r="F239" s="264"/>
      <c r="G239" s="265"/>
      <c r="H239" s="265"/>
      <c r="I239" s="265"/>
      <c r="J239" s="266"/>
      <c r="K239" s="265"/>
      <c r="L239" s="265"/>
      <c r="M239" s="265"/>
      <c r="N239" s="266"/>
      <c r="O239" s="265"/>
      <c r="P239" s="265"/>
      <c r="Q239" s="265"/>
      <c r="R239" s="266"/>
      <c r="S239" s="265"/>
      <c r="T239" s="265"/>
      <c r="U239" s="265"/>
      <c r="V239" s="266"/>
      <c r="W239" s="265"/>
      <c r="X239" s="265"/>
      <c r="Y239" s="265"/>
      <c r="Z239" s="266"/>
      <c r="AA239" s="365"/>
      <c r="AB239" s="365"/>
      <c r="AC239" s="365"/>
      <c r="AD239" s="365"/>
      <c r="AE239" s="365"/>
      <c r="AF239" s="365"/>
      <c r="AG239" s="365"/>
      <c r="AH239" s="365"/>
      <c r="AI239" s="365"/>
      <c r="AJ239" s="365"/>
      <c r="AK239" s="365"/>
      <c r="AL239" s="365"/>
      <c r="AM239" s="365"/>
      <c r="AN239" s="365"/>
      <c r="AO239" s="365"/>
      <c r="AP239" s="365"/>
      <c r="AQ239" s="365"/>
      <c r="AR239" s="365"/>
      <c r="AS239" s="365"/>
      <c r="AT239" s="365"/>
      <c r="AU239" s="365"/>
      <c r="AV239" s="365"/>
      <c r="AW239" s="365"/>
      <c r="AX239" s="365"/>
      <c r="AY239" s="365"/>
      <c r="AZ239" s="365"/>
      <c r="BA239" s="365"/>
      <c r="BB239" s="366"/>
      <c r="BC239" s="366"/>
      <c r="BD239" s="366"/>
      <c r="BE239" s="366"/>
      <c r="BF239" s="366"/>
      <c r="BG239" s="366"/>
      <c r="BH239" s="366"/>
      <c r="BI239" s="366"/>
      <c r="BJ239" s="366"/>
      <c r="BK239" s="37"/>
      <c r="BL239" s="37"/>
      <c r="BM239" s="37"/>
      <c r="BN239" s="37"/>
      <c r="BO239" s="37"/>
      <c r="BP239" s="37"/>
      <c r="BQ239" s="37"/>
      <c r="BR239" s="37"/>
    </row>
    <row r="240" spans="1:70" s="38" customFormat="1">
      <c r="A240" s="328"/>
      <c r="B240" s="265"/>
      <c r="C240" s="265"/>
      <c r="D240" s="322"/>
      <c r="E240" s="322"/>
      <c r="F240" s="264"/>
      <c r="G240" s="265"/>
      <c r="H240" s="265"/>
      <c r="I240" s="265"/>
      <c r="J240" s="266"/>
      <c r="K240" s="265"/>
      <c r="L240" s="265"/>
      <c r="M240" s="265"/>
      <c r="N240" s="266"/>
      <c r="O240" s="265"/>
      <c r="P240" s="265"/>
      <c r="Q240" s="265"/>
      <c r="R240" s="266"/>
      <c r="S240" s="265"/>
      <c r="T240" s="265"/>
      <c r="U240" s="265"/>
      <c r="V240" s="266"/>
      <c r="W240" s="265"/>
      <c r="X240" s="265"/>
      <c r="Y240" s="265"/>
      <c r="Z240" s="266"/>
      <c r="AA240" s="365"/>
      <c r="AB240" s="365"/>
      <c r="AC240" s="365"/>
      <c r="AD240" s="365"/>
      <c r="AE240" s="365"/>
      <c r="AF240" s="365"/>
      <c r="AG240" s="365"/>
      <c r="AH240" s="365"/>
      <c r="AI240" s="365"/>
      <c r="AJ240" s="365"/>
      <c r="AK240" s="365"/>
      <c r="AL240" s="365"/>
      <c r="AM240" s="365"/>
      <c r="AN240" s="365"/>
      <c r="AO240" s="365"/>
      <c r="AP240" s="365"/>
      <c r="AQ240" s="365"/>
      <c r="AR240" s="365"/>
      <c r="AS240" s="365"/>
      <c r="AT240" s="365"/>
      <c r="AU240" s="365"/>
      <c r="AV240" s="365"/>
      <c r="AW240" s="365"/>
      <c r="AX240" s="365"/>
      <c r="AY240" s="365"/>
      <c r="AZ240" s="365"/>
      <c r="BA240" s="365"/>
      <c r="BB240" s="366"/>
      <c r="BC240" s="366"/>
      <c r="BD240" s="366"/>
      <c r="BE240" s="366"/>
      <c r="BF240" s="366"/>
      <c r="BG240" s="366"/>
      <c r="BH240" s="366"/>
      <c r="BI240" s="366"/>
      <c r="BJ240" s="366"/>
      <c r="BK240" s="37"/>
      <c r="BL240" s="37"/>
      <c r="BM240" s="37"/>
      <c r="BN240" s="37"/>
      <c r="BO240" s="37"/>
      <c r="BP240" s="37"/>
      <c r="BQ240" s="37"/>
      <c r="BR240" s="37"/>
    </row>
    <row r="241" spans="1:70" s="38" customFormat="1">
      <c r="A241" s="328"/>
      <c r="B241" s="265"/>
      <c r="C241" s="265"/>
      <c r="D241" s="322"/>
      <c r="E241" s="322"/>
      <c r="F241" s="264"/>
      <c r="G241" s="265"/>
      <c r="H241" s="265"/>
      <c r="I241" s="265"/>
      <c r="J241" s="266"/>
      <c r="K241" s="265"/>
      <c r="L241" s="265"/>
      <c r="M241" s="265"/>
      <c r="N241" s="266"/>
      <c r="O241" s="265"/>
      <c r="P241" s="265"/>
      <c r="Q241" s="265"/>
      <c r="R241" s="266"/>
      <c r="S241" s="265"/>
      <c r="T241" s="265"/>
      <c r="U241" s="265"/>
      <c r="V241" s="266"/>
      <c r="W241" s="265"/>
      <c r="X241" s="265"/>
      <c r="Y241" s="265"/>
      <c r="Z241" s="266"/>
      <c r="AA241" s="365"/>
      <c r="AB241" s="365"/>
      <c r="AC241" s="365"/>
      <c r="AD241" s="365"/>
      <c r="AE241" s="365"/>
      <c r="AF241" s="365"/>
      <c r="AG241" s="365"/>
      <c r="AH241" s="365"/>
      <c r="AI241" s="365"/>
      <c r="AJ241" s="365"/>
      <c r="AK241" s="365"/>
      <c r="AL241" s="365"/>
      <c r="AM241" s="365"/>
      <c r="AN241" s="365"/>
      <c r="AO241" s="365"/>
      <c r="AP241" s="365"/>
      <c r="AQ241" s="365"/>
      <c r="AR241" s="365"/>
      <c r="AS241" s="365"/>
      <c r="AT241" s="365"/>
      <c r="AU241" s="365"/>
      <c r="AV241" s="365"/>
      <c r="AW241" s="365"/>
      <c r="AX241" s="365"/>
      <c r="AY241" s="365"/>
      <c r="AZ241" s="365"/>
      <c r="BA241" s="365"/>
      <c r="BB241" s="366"/>
      <c r="BC241" s="366"/>
      <c r="BD241" s="366"/>
      <c r="BE241" s="366"/>
      <c r="BF241" s="366"/>
      <c r="BG241" s="366"/>
      <c r="BH241" s="366"/>
      <c r="BI241" s="366"/>
      <c r="BJ241" s="366"/>
      <c r="BK241" s="37"/>
      <c r="BL241" s="37"/>
      <c r="BM241" s="37"/>
      <c r="BN241" s="37"/>
      <c r="BO241" s="37"/>
      <c r="BP241" s="37"/>
      <c r="BQ241" s="37"/>
      <c r="BR241" s="37"/>
    </row>
    <row r="242" spans="1:70" s="38" customFormat="1">
      <c r="A242" s="328"/>
      <c r="B242" s="265"/>
      <c r="C242" s="265"/>
      <c r="D242" s="322"/>
      <c r="E242" s="322"/>
      <c r="F242" s="264"/>
      <c r="G242" s="265"/>
      <c r="H242" s="265"/>
      <c r="I242" s="265"/>
      <c r="J242" s="266"/>
      <c r="K242" s="265"/>
      <c r="L242" s="265"/>
      <c r="M242" s="265"/>
      <c r="N242" s="266"/>
      <c r="O242" s="265"/>
      <c r="P242" s="265"/>
      <c r="Q242" s="265"/>
      <c r="R242" s="266"/>
      <c r="S242" s="265"/>
      <c r="T242" s="265"/>
      <c r="U242" s="265"/>
      <c r="V242" s="266"/>
      <c r="W242" s="265"/>
      <c r="X242" s="265"/>
      <c r="Y242" s="265"/>
      <c r="Z242" s="266"/>
      <c r="AA242" s="365"/>
      <c r="AB242" s="365"/>
      <c r="AC242" s="365"/>
      <c r="AD242" s="365"/>
      <c r="AE242" s="365"/>
      <c r="AF242" s="365"/>
      <c r="AG242" s="365"/>
      <c r="AH242" s="365"/>
      <c r="AI242" s="365"/>
      <c r="AJ242" s="365"/>
      <c r="AK242" s="365"/>
      <c r="AL242" s="365"/>
      <c r="AM242" s="365"/>
      <c r="AN242" s="365"/>
      <c r="AO242" s="365"/>
      <c r="AP242" s="365"/>
      <c r="AQ242" s="365"/>
      <c r="AR242" s="365"/>
      <c r="AS242" s="365"/>
      <c r="AT242" s="365"/>
      <c r="AU242" s="365"/>
      <c r="AV242" s="365"/>
      <c r="AW242" s="365"/>
      <c r="AX242" s="365"/>
      <c r="AY242" s="365"/>
      <c r="AZ242" s="365"/>
      <c r="BA242" s="365"/>
      <c r="BB242" s="366"/>
      <c r="BC242" s="366"/>
      <c r="BD242" s="366"/>
      <c r="BE242" s="366"/>
      <c r="BF242" s="366"/>
      <c r="BG242" s="366"/>
      <c r="BH242" s="366"/>
      <c r="BI242" s="366"/>
      <c r="BJ242" s="366"/>
      <c r="BK242" s="37"/>
      <c r="BL242" s="37"/>
      <c r="BM242" s="37"/>
      <c r="BN242" s="37"/>
      <c r="BO242" s="37"/>
      <c r="BP242" s="37"/>
      <c r="BQ242" s="37"/>
      <c r="BR242" s="37"/>
    </row>
    <row r="243" spans="1:70" s="38" customFormat="1">
      <c r="A243" s="328"/>
      <c r="B243" s="265"/>
      <c r="C243" s="265"/>
      <c r="D243" s="322"/>
      <c r="E243" s="322"/>
      <c r="F243" s="264"/>
      <c r="G243" s="265"/>
      <c r="H243" s="265"/>
      <c r="I243" s="265"/>
      <c r="J243" s="266"/>
      <c r="K243" s="265"/>
      <c r="L243" s="265"/>
      <c r="M243" s="265"/>
      <c r="N243" s="266"/>
      <c r="O243" s="265"/>
      <c r="P243" s="265"/>
      <c r="Q243" s="265"/>
      <c r="R243" s="266"/>
      <c r="S243" s="265"/>
      <c r="T243" s="265"/>
      <c r="U243" s="265"/>
      <c r="V243" s="266"/>
      <c r="W243" s="265"/>
      <c r="X243" s="265"/>
      <c r="Y243" s="265"/>
      <c r="Z243" s="266"/>
      <c r="AA243" s="365"/>
      <c r="AB243" s="365"/>
      <c r="AC243" s="365"/>
      <c r="AD243" s="365"/>
      <c r="AE243" s="365"/>
      <c r="AF243" s="365"/>
      <c r="AG243" s="365"/>
      <c r="AH243" s="365"/>
      <c r="AI243" s="365"/>
      <c r="AJ243" s="365"/>
      <c r="AK243" s="365"/>
      <c r="AL243" s="365"/>
      <c r="AM243" s="365"/>
      <c r="AN243" s="365"/>
      <c r="AO243" s="365"/>
      <c r="AP243" s="365"/>
      <c r="AQ243" s="365"/>
      <c r="AR243" s="365"/>
      <c r="AS243" s="365"/>
      <c r="AT243" s="365"/>
      <c r="AU243" s="365"/>
      <c r="AV243" s="365"/>
      <c r="AW243" s="365"/>
      <c r="AX243" s="365"/>
      <c r="AY243" s="365"/>
      <c r="AZ243" s="365"/>
      <c r="BA243" s="365"/>
      <c r="BB243" s="366"/>
      <c r="BC243" s="366"/>
      <c r="BD243" s="366"/>
      <c r="BE243" s="366"/>
      <c r="BF243" s="366"/>
      <c r="BG243" s="366"/>
      <c r="BH243" s="366"/>
      <c r="BI243" s="366"/>
      <c r="BJ243" s="366"/>
      <c r="BK243" s="37"/>
      <c r="BL243" s="37"/>
      <c r="BM243" s="37"/>
      <c r="BN243" s="37"/>
      <c r="BO243" s="37"/>
      <c r="BP243" s="37"/>
      <c r="BQ243" s="37"/>
      <c r="BR243" s="37"/>
    </row>
    <row r="244" spans="1:70" s="38" customFormat="1">
      <c r="A244" s="328"/>
      <c r="B244" s="265"/>
      <c r="C244" s="265"/>
      <c r="D244" s="322"/>
      <c r="E244" s="322"/>
      <c r="F244" s="264"/>
      <c r="G244" s="265"/>
      <c r="H244" s="265"/>
      <c r="I244" s="265"/>
      <c r="J244" s="266"/>
      <c r="K244" s="265"/>
      <c r="L244" s="265"/>
      <c r="M244" s="265"/>
      <c r="N244" s="266"/>
      <c r="O244" s="265"/>
      <c r="P244" s="265"/>
      <c r="Q244" s="265"/>
      <c r="R244" s="266"/>
      <c r="S244" s="265"/>
      <c r="T244" s="265"/>
      <c r="U244" s="265"/>
      <c r="V244" s="266"/>
      <c r="W244" s="265"/>
      <c r="X244" s="265"/>
      <c r="Y244" s="265"/>
      <c r="Z244" s="266"/>
      <c r="AA244" s="365"/>
      <c r="AB244" s="365"/>
      <c r="AC244" s="365"/>
      <c r="AD244" s="365"/>
      <c r="AE244" s="365"/>
      <c r="AF244" s="365"/>
      <c r="AG244" s="365"/>
      <c r="AH244" s="365"/>
      <c r="AI244" s="365"/>
      <c r="AJ244" s="365"/>
      <c r="AK244" s="365"/>
      <c r="AL244" s="365"/>
      <c r="AM244" s="365"/>
      <c r="AN244" s="365"/>
      <c r="AO244" s="365"/>
      <c r="AP244" s="365"/>
      <c r="AQ244" s="365"/>
      <c r="AR244" s="365"/>
      <c r="AS244" s="365"/>
      <c r="AT244" s="365"/>
      <c r="AU244" s="365"/>
      <c r="AV244" s="365"/>
      <c r="AW244" s="365"/>
      <c r="AX244" s="365"/>
      <c r="AY244" s="365"/>
      <c r="AZ244" s="365"/>
      <c r="BA244" s="365"/>
      <c r="BB244" s="366"/>
      <c r="BC244" s="366"/>
      <c r="BD244" s="366"/>
      <c r="BE244" s="366"/>
      <c r="BF244" s="366"/>
      <c r="BG244" s="366"/>
      <c r="BH244" s="366"/>
      <c r="BI244" s="366"/>
      <c r="BJ244" s="366"/>
      <c r="BK244" s="37"/>
      <c r="BL244" s="37"/>
      <c r="BM244" s="37"/>
      <c r="BN244" s="37"/>
      <c r="BO244" s="37"/>
      <c r="BP244" s="37"/>
      <c r="BQ244" s="37"/>
      <c r="BR244" s="37"/>
    </row>
    <row r="245" spans="1:70" s="38" customFormat="1">
      <c r="A245" s="328"/>
      <c r="B245" s="265"/>
      <c r="C245" s="265"/>
      <c r="D245" s="322"/>
      <c r="E245" s="322"/>
      <c r="F245" s="264"/>
      <c r="G245" s="265"/>
      <c r="H245" s="265"/>
      <c r="I245" s="265"/>
      <c r="J245" s="266"/>
      <c r="K245" s="265"/>
      <c r="L245" s="265"/>
      <c r="M245" s="265"/>
      <c r="N245" s="266"/>
      <c r="O245" s="265"/>
      <c r="P245" s="265"/>
      <c r="Q245" s="265"/>
      <c r="R245" s="266"/>
      <c r="S245" s="265"/>
      <c r="T245" s="265"/>
      <c r="U245" s="265"/>
      <c r="V245" s="266"/>
      <c r="W245" s="265"/>
      <c r="X245" s="265"/>
      <c r="Y245" s="265"/>
      <c r="Z245" s="266"/>
      <c r="AA245" s="365"/>
      <c r="AB245" s="365"/>
      <c r="AC245" s="365"/>
      <c r="AD245" s="365"/>
      <c r="AE245" s="365"/>
      <c r="AF245" s="365"/>
      <c r="AG245" s="365"/>
      <c r="AH245" s="365"/>
      <c r="AI245" s="365"/>
      <c r="AJ245" s="365"/>
      <c r="AK245" s="365"/>
      <c r="AL245" s="365"/>
      <c r="AM245" s="365"/>
      <c r="AN245" s="365"/>
      <c r="AO245" s="365"/>
      <c r="AP245" s="365"/>
      <c r="AQ245" s="365"/>
      <c r="AR245" s="365"/>
      <c r="AS245" s="365"/>
      <c r="AT245" s="365"/>
      <c r="AU245" s="365"/>
      <c r="AV245" s="365"/>
      <c r="AW245" s="365"/>
      <c r="AX245" s="365"/>
      <c r="AY245" s="365"/>
      <c r="AZ245" s="365"/>
      <c r="BA245" s="365"/>
      <c r="BB245" s="366"/>
      <c r="BC245" s="366"/>
      <c r="BD245" s="366"/>
      <c r="BE245" s="366"/>
      <c r="BF245" s="366"/>
      <c r="BG245" s="366"/>
      <c r="BH245" s="366"/>
      <c r="BI245" s="366"/>
      <c r="BJ245" s="366"/>
      <c r="BK245" s="37"/>
      <c r="BL245" s="37"/>
      <c r="BM245" s="37"/>
      <c r="BN245" s="37"/>
      <c r="BO245" s="37"/>
      <c r="BP245" s="37"/>
      <c r="BQ245" s="37"/>
      <c r="BR245" s="37"/>
    </row>
    <row r="246" spans="1:70" s="38" customFormat="1">
      <c r="A246" s="328"/>
      <c r="B246" s="265"/>
      <c r="C246" s="265"/>
      <c r="D246" s="322"/>
      <c r="E246" s="322"/>
      <c r="F246" s="264"/>
      <c r="G246" s="265"/>
      <c r="H246" s="265"/>
      <c r="I246" s="265"/>
      <c r="J246" s="266"/>
      <c r="K246" s="265"/>
      <c r="L246" s="265"/>
      <c r="M246" s="265"/>
      <c r="N246" s="266"/>
      <c r="O246" s="265"/>
      <c r="P246" s="265"/>
      <c r="Q246" s="265"/>
      <c r="R246" s="266"/>
      <c r="S246" s="265"/>
      <c r="T246" s="265"/>
      <c r="U246" s="265"/>
      <c r="V246" s="266"/>
      <c r="W246" s="265"/>
      <c r="X246" s="265"/>
      <c r="Y246" s="265"/>
      <c r="Z246" s="266"/>
      <c r="AA246" s="365"/>
      <c r="AB246" s="365"/>
      <c r="AC246" s="365"/>
      <c r="AD246" s="365"/>
      <c r="AE246" s="365"/>
      <c r="AF246" s="365"/>
      <c r="AG246" s="365"/>
      <c r="AH246" s="365"/>
      <c r="AI246" s="365"/>
      <c r="AJ246" s="365"/>
      <c r="AK246" s="365"/>
      <c r="AL246" s="365"/>
      <c r="AM246" s="365"/>
      <c r="AN246" s="365"/>
      <c r="AO246" s="365"/>
      <c r="AP246" s="365"/>
      <c r="AQ246" s="365"/>
      <c r="AR246" s="365"/>
      <c r="AS246" s="365"/>
      <c r="AT246" s="365"/>
      <c r="AU246" s="365"/>
      <c r="AV246" s="365"/>
      <c r="AW246" s="365"/>
      <c r="AX246" s="365"/>
      <c r="AY246" s="365"/>
      <c r="AZ246" s="365"/>
      <c r="BA246" s="365"/>
      <c r="BB246" s="366"/>
      <c r="BC246" s="366"/>
      <c r="BD246" s="366"/>
      <c r="BE246" s="366"/>
      <c r="BF246" s="366"/>
      <c r="BG246" s="366"/>
      <c r="BH246" s="366"/>
      <c r="BI246" s="366"/>
      <c r="BJ246" s="366"/>
      <c r="BK246" s="37"/>
      <c r="BL246" s="37"/>
      <c r="BM246" s="37"/>
      <c r="BN246" s="37"/>
      <c r="BO246" s="37"/>
      <c r="BP246" s="37"/>
      <c r="BQ246" s="37"/>
      <c r="BR246" s="37"/>
    </row>
    <row r="247" spans="1:70" s="38" customFormat="1">
      <c r="A247" s="328"/>
      <c r="B247" s="265"/>
      <c r="C247" s="265"/>
      <c r="D247" s="322"/>
      <c r="E247" s="322"/>
      <c r="F247" s="264"/>
      <c r="G247" s="265"/>
      <c r="H247" s="265"/>
      <c r="I247" s="265"/>
      <c r="J247" s="266"/>
      <c r="K247" s="265"/>
      <c r="L247" s="265"/>
      <c r="M247" s="265"/>
      <c r="N247" s="266"/>
      <c r="O247" s="265"/>
      <c r="P247" s="265"/>
      <c r="Q247" s="265"/>
      <c r="R247" s="266"/>
      <c r="S247" s="265"/>
      <c r="T247" s="265"/>
      <c r="U247" s="265"/>
      <c r="V247" s="266"/>
      <c r="W247" s="265"/>
      <c r="X247" s="265"/>
      <c r="Y247" s="265"/>
      <c r="Z247" s="266"/>
      <c r="AA247" s="365"/>
      <c r="AB247" s="365"/>
      <c r="AC247" s="365"/>
      <c r="AD247" s="365"/>
      <c r="AE247" s="365"/>
      <c r="AF247" s="365"/>
      <c r="AG247" s="365"/>
      <c r="AH247" s="365"/>
      <c r="AI247" s="365"/>
      <c r="AJ247" s="365"/>
      <c r="AK247" s="365"/>
      <c r="AL247" s="365"/>
      <c r="AM247" s="365"/>
      <c r="AN247" s="365"/>
      <c r="AO247" s="365"/>
      <c r="AP247" s="365"/>
      <c r="AQ247" s="365"/>
      <c r="AR247" s="365"/>
      <c r="AS247" s="365"/>
      <c r="AT247" s="365"/>
      <c r="AU247" s="365"/>
      <c r="AV247" s="365"/>
      <c r="AW247" s="365"/>
      <c r="AX247" s="365"/>
      <c r="AY247" s="365"/>
      <c r="AZ247" s="365"/>
      <c r="BA247" s="365"/>
      <c r="BB247" s="366"/>
      <c r="BC247" s="366"/>
      <c r="BD247" s="366"/>
      <c r="BE247" s="366"/>
      <c r="BF247" s="366"/>
      <c r="BG247" s="366"/>
      <c r="BH247" s="366"/>
      <c r="BI247" s="366"/>
      <c r="BJ247" s="366"/>
      <c r="BK247" s="37"/>
      <c r="BL247" s="37"/>
      <c r="BM247" s="37"/>
      <c r="BN247" s="37"/>
      <c r="BO247" s="37"/>
      <c r="BP247" s="37"/>
      <c r="BQ247" s="37"/>
      <c r="BR247" s="37"/>
    </row>
    <row r="248" spans="1:70" s="38" customFormat="1">
      <c r="A248" s="328"/>
      <c r="B248" s="265"/>
      <c r="C248" s="265"/>
      <c r="D248" s="322"/>
      <c r="E248" s="322"/>
      <c r="F248" s="264"/>
      <c r="G248" s="265"/>
      <c r="H248" s="265"/>
      <c r="I248" s="265"/>
      <c r="J248" s="266"/>
      <c r="K248" s="265"/>
      <c r="L248" s="265"/>
      <c r="M248" s="265"/>
      <c r="N248" s="266"/>
      <c r="O248" s="265"/>
      <c r="P248" s="265"/>
      <c r="Q248" s="265"/>
      <c r="R248" s="266"/>
      <c r="S248" s="265"/>
      <c r="T248" s="265"/>
      <c r="U248" s="265"/>
      <c r="V248" s="266"/>
      <c r="W248" s="265"/>
      <c r="X248" s="265"/>
      <c r="Y248" s="265"/>
      <c r="Z248" s="266"/>
      <c r="AA248" s="365"/>
      <c r="AB248" s="365"/>
      <c r="AC248" s="365"/>
      <c r="AD248" s="365"/>
      <c r="AE248" s="365"/>
      <c r="AF248" s="365"/>
      <c r="AG248" s="365"/>
      <c r="AH248" s="365"/>
      <c r="AI248" s="365"/>
      <c r="AJ248" s="365"/>
      <c r="AK248" s="365"/>
      <c r="AL248" s="365"/>
      <c r="AM248" s="365"/>
      <c r="AN248" s="365"/>
      <c r="AO248" s="365"/>
      <c r="AP248" s="365"/>
      <c r="AQ248" s="365"/>
      <c r="AR248" s="365"/>
      <c r="AS248" s="365"/>
      <c r="AT248" s="365"/>
      <c r="AU248" s="365"/>
      <c r="AV248" s="365"/>
      <c r="AW248" s="365"/>
      <c r="AX248" s="365"/>
      <c r="AY248" s="365"/>
      <c r="AZ248" s="365"/>
      <c r="BA248" s="365"/>
      <c r="BB248" s="366"/>
      <c r="BC248" s="366"/>
      <c r="BD248" s="366"/>
      <c r="BE248" s="366"/>
      <c r="BF248" s="366"/>
      <c r="BG248" s="366"/>
      <c r="BH248" s="366"/>
      <c r="BI248" s="366"/>
      <c r="BJ248" s="366"/>
      <c r="BK248" s="37"/>
      <c r="BL248" s="37"/>
      <c r="BM248" s="37"/>
      <c r="BN248" s="37"/>
      <c r="BO248" s="37"/>
      <c r="BP248" s="37"/>
      <c r="BQ248" s="37"/>
      <c r="BR248" s="37"/>
    </row>
    <row r="249" spans="1:70" s="38" customFormat="1">
      <c r="A249" s="328"/>
      <c r="B249" s="265"/>
      <c r="C249" s="265"/>
      <c r="D249" s="322"/>
      <c r="E249" s="322"/>
      <c r="F249" s="264"/>
      <c r="G249" s="265"/>
      <c r="H249" s="265"/>
      <c r="I249" s="265"/>
      <c r="J249" s="266"/>
      <c r="K249" s="265"/>
      <c r="L249" s="265"/>
      <c r="M249" s="265"/>
      <c r="N249" s="266"/>
      <c r="O249" s="265"/>
      <c r="P249" s="265"/>
      <c r="Q249" s="265"/>
      <c r="R249" s="266"/>
      <c r="S249" s="265"/>
      <c r="T249" s="265"/>
      <c r="U249" s="265"/>
      <c r="V249" s="266"/>
      <c r="W249" s="265"/>
      <c r="X249" s="265"/>
      <c r="Y249" s="265"/>
      <c r="Z249" s="266"/>
      <c r="AA249" s="365"/>
      <c r="AB249" s="365"/>
      <c r="AC249" s="365"/>
      <c r="AD249" s="365"/>
      <c r="AE249" s="365"/>
      <c r="AF249" s="365"/>
      <c r="AG249" s="365"/>
      <c r="AH249" s="365"/>
      <c r="AI249" s="365"/>
      <c r="AJ249" s="365"/>
      <c r="AK249" s="365"/>
      <c r="AL249" s="365"/>
      <c r="AM249" s="365"/>
      <c r="AN249" s="365"/>
      <c r="AO249" s="365"/>
      <c r="AP249" s="365"/>
      <c r="AQ249" s="365"/>
      <c r="AR249" s="365"/>
      <c r="AS249" s="365"/>
      <c r="AT249" s="365"/>
      <c r="AU249" s="365"/>
      <c r="AV249" s="365"/>
      <c r="AW249" s="365"/>
      <c r="AX249" s="365"/>
      <c r="AY249" s="365"/>
      <c r="AZ249" s="365"/>
      <c r="BA249" s="365"/>
      <c r="BB249" s="366"/>
      <c r="BC249" s="366"/>
      <c r="BD249" s="366"/>
      <c r="BE249" s="366"/>
      <c r="BF249" s="366"/>
      <c r="BG249" s="366"/>
      <c r="BH249" s="366"/>
      <c r="BI249" s="366"/>
      <c r="BJ249" s="366"/>
      <c r="BK249" s="37"/>
      <c r="BL249" s="37"/>
      <c r="BM249" s="37"/>
      <c r="BN249" s="37"/>
      <c r="BO249" s="37"/>
      <c r="BP249" s="37"/>
      <c r="BQ249" s="37"/>
      <c r="BR249" s="37"/>
    </row>
    <row r="250" spans="1:70" s="38" customFormat="1">
      <c r="A250" s="328"/>
      <c r="B250" s="265"/>
      <c r="C250" s="265"/>
      <c r="D250" s="322"/>
      <c r="E250" s="322"/>
      <c r="F250" s="264"/>
      <c r="G250" s="265"/>
      <c r="H250" s="265"/>
      <c r="I250" s="265"/>
      <c r="J250" s="266"/>
      <c r="K250" s="265"/>
      <c r="L250" s="265"/>
      <c r="M250" s="265"/>
      <c r="N250" s="266"/>
      <c r="O250" s="265"/>
      <c r="P250" s="265"/>
      <c r="Q250" s="265"/>
      <c r="R250" s="266"/>
      <c r="S250" s="265"/>
      <c r="T250" s="265"/>
      <c r="U250" s="265"/>
      <c r="V250" s="266"/>
      <c r="W250" s="265"/>
      <c r="X250" s="265"/>
      <c r="Y250" s="265"/>
      <c r="Z250" s="266"/>
      <c r="AA250" s="365"/>
      <c r="AB250" s="365"/>
      <c r="AC250" s="365"/>
      <c r="AD250" s="365"/>
      <c r="AE250" s="365"/>
      <c r="AF250" s="365"/>
      <c r="AG250" s="365"/>
      <c r="AH250" s="365"/>
      <c r="AI250" s="365"/>
      <c r="AJ250" s="365"/>
      <c r="AK250" s="365"/>
      <c r="AL250" s="365"/>
      <c r="AM250" s="365"/>
      <c r="AN250" s="365"/>
      <c r="AO250" s="365"/>
      <c r="AP250" s="365"/>
      <c r="AQ250" s="365"/>
      <c r="AR250" s="365"/>
      <c r="AS250" s="365"/>
      <c r="AT250" s="365"/>
      <c r="AU250" s="365"/>
      <c r="AV250" s="365"/>
      <c r="AW250" s="365"/>
      <c r="AX250" s="365"/>
      <c r="AY250" s="365"/>
      <c r="AZ250" s="365"/>
      <c r="BA250" s="365"/>
      <c r="BB250" s="366"/>
      <c r="BC250" s="366"/>
      <c r="BD250" s="366"/>
      <c r="BE250" s="366"/>
      <c r="BF250" s="366"/>
      <c r="BG250" s="366"/>
      <c r="BH250" s="366"/>
      <c r="BI250" s="366"/>
      <c r="BJ250" s="366"/>
      <c r="BK250" s="37"/>
      <c r="BL250" s="37"/>
      <c r="BM250" s="37"/>
      <c r="BN250" s="37"/>
      <c r="BO250" s="37"/>
      <c r="BP250" s="37"/>
      <c r="BQ250" s="37"/>
      <c r="BR250" s="37"/>
    </row>
    <row r="251" spans="1:70" s="38" customFormat="1">
      <c r="A251" s="328"/>
      <c r="B251" s="265"/>
      <c r="C251" s="265"/>
      <c r="D251" s="322"/>
      <c r="E251" s="322"/>
      <c r="F251" s="264"/>
      <c r="G251" s="265"/>
      <c r="H251" s="265"/>
      <c r="I251" s="265"/>
      <c r="J251" s="266"/>
      <c r="K251" s="265"/>
      <c r="L251" s="265"/>
      <c r="M251" s="265"/>
      <c r="N251" s="266"/>
      <c r="O251" s="265"/>
      <c r="P251" s="265"/>
      <c r="Q251" s="265"/>
      <c r="R251" s="266"/>
      <c r="S251" s="265"/>
      <c r="T251" s="265"/>
      <c r="U251" s="265"/>
      <c r="V251" s="266"/>
      <c r="W251" s="265"/>
      <c r="X251" s="265"/>
      <c r="Y251" s="265"/>
      <c r="Z251" s="266"/>
      <c r="AA251" s="365"/>
      <c r="AB251" s="365"/>
      <c r="AC251" s="365"/>
      <c r="AD251" s="365"/>
      <c r="AE251" s="365"/>
      <c r="AF251" s="365"/>
      <c r="AG251" s="365"/>
      <c r="AH251" s="365"/>
      <c r="AI251" s="365"/>
      <c r="AJ251" s="365"/>
      <c r="AK251" s="365"/>
      <c r="AL251" s="365"/>
      <c r="AM251" s="365"/>
      <c r="AN251" s="365"/>
      <c r="AO251" s="365"/>
      <c r="AP251" s="365"/>
      <c r="AQ251" s="365"/>
      <c r="AR251" s="365"/>
      <c r="AS251" s="365"/>
      <c r="AT251" s="365"/>
      <c r="AU251" s="365"/>
      <c r="AV251" s="365"/>
      <c r="AW251" s="365"/>
      <c r="AX251" s="365"/>
      <c r="AY251" s="365"/>
      <c r="AZ251" s="365"/>
      <c r="BA251" s="365"/>
      <c r="BB251" s="366"/>
      <c r="BC251" s="366"/>
      <c r="BD251" s="366"/>
      <c r="BE251" s="366"/>
      <c r="BF251" s="366"/>
      <c r="BG251" s="366"/>
      <c r="BH251" s="366"/>
      <c r="BI251" s="366"/>
      <c r="BJ251" s="366"/>
      <c r="BK251" s="37"/>
      <c r="BL251" s="37"/>
      <c r="BM251" s="37"/>
      <c r="BN251" s="37"/>
      <c r="BO251" s="37"/>
      <c r="BP251" s="37"/>
      <c r="BQ251" s="37"/>
      <c r="BR251" s="37"/>
    </row>
    <row r="252" spans="1:70" s="38" customFormat="1">
      <c r="A252" s="328"/>
      <c r="B252" s="265"/>
      <c r="C252" s="265"/>
      <c r="D252" s="322"/>
      <c r="E252" s="322"/>
      <c r="F252" s="264"/>
      <c r="G252" s="265"/>
      <c r="H252" s="265"/>
      <c r="I252" s="265"/>
      <c r="J252" s="266"/>
      <c r="K252" s="265"/>
      <c r="L252" s="265"/>
      <c r="M252" s="265"/>
      <c r="N252" s="266"/>
      <c r="O252" s="265"/>
      <c r="P252" s="265"/>
      <c r="Q252" s="265"/>
      <c r="R252" s="266"/>
      <c r="S252" s="265"/>
      <c r="T252" s="265"/>
      <c r="U252" s="265"/>
      <c r="V252" s="266"/>
      <c r="W252" s="265"/>
      <c r="X252" s="265"/>
      <c r="Y252" s="265"/>
      <c r="Z252" s="266"/>
      <c r="AA252" s="365"/>
      <c r="AB252" s="365"/>
      <c r="AC252" s="365"/>
      <c r="AD252" s="365"/>
      <c r="AE252" s="365"/>
      <c r="AF252" s="365"/>
      <c r="AG252" s="365"/>
      <c r="AH252" s="365"/>
      <c r="AI252" s="365"/>
      <c r="AJ252" s="365"/>
      <c r="AK252" s="365"/>
      <c r="AL252" s="365"/>
      <c r="AM252" s="365"/>
      <c r="AN252" s="365"/>
      <c r="AO252" s="365"/>
      <c r="AP252" s="365"/>
      <c r="AQ252" s="365"/>
      <c r="AR252" s="365"/>
      <c r="AS252" s="365"/>
      <c r="AT252" s="365"/>
      <c r="AU252" s="365"/>
      <c r="AV252" s="365"/>
      <c r="AW252" s="365"/>
      <c r="AX252" s="365"/>
      <c r="AY252" s="365"/>
      <c r="AZ252" s="365"/>
      <c r="BA252" s="365"/>
      <c r="BB252" s="366"/>
      <c r="BC252" s="366"/>
      <c r="BD252" s="366"/>
      <c r="BE252" s="366"/>
      <c r="BF252" s="366"/>
      <c r="BG252" s="366"/>
      <c r="BH252" s="366"/>
      <c r="BI252" s="366"/>
      <c r="BJ252" s="366"/>
      <c r="BK252" s="37"/>
      <c r="BL252" s="37"/>
      <c r="BM252" s="37"/>
      <c r="BN252" s="37"/>
      <c r="BO252" s="37"/>
      <c r="BP252" s="37"/>
      <c r="BQ252" s="37"/>
      <c r="BR252" s="37"/>
    </row>
    <row r="253" spans="1:70" s="38" customFormat="1">
      <c r="A253" s="328"/>
      <c r="B253" s="265"/>
      <c r="C253" s="265"/>
      <c r="D253" s="322"/>
      <c r="E253" s="322"/>
      <c r="F253" s="264"/>
      <c r="G253" s="265"/>
      <c r="H253" s="265"/>
      <c r="I253" s="265"/>
      <c r="J253" s="266"/>
      <c r="K253" s="265"/>
      <c r="L253" s="265"/>
      <c r="M253" s="265"/>
      <c r="N253" s="266"/>
      <c r="O253" s="265"/>
      <c r="P253" s="265"/>
      <c r="Q253" s="265"/>
      <c r="R253" s="266"/>
      <c r="S253" s="265"/>
      <c r="T253" s="265"/>
      <c r="U253" s="265"/>
      <c r="V253" s="266"/>
      <c r="W253" s="265"/>
      <c r="X253" s="265"/>
      <c r="Y253" s="265"/>
      <c r="Z253" s="266"/>
      <c r="AA253" s="365"/>
      <c r="AB253" s="365"/>
      <c r="AC253" s="365"/>
      <c r="AD253" s="365"/>
      <c r="AE253" s="365"/>
      <c r="AF253" s="365"/>
      <c r="AG253" s="365"/>
      <c r="AH253" s="365"/>
      <c r="AI253" s="365"/>
      <c r="AJ253" s="365"/>
      <c r="AK253" s="365"/>
      <c r="AL253" s="365"/>
      <c r="AM253" s="365"/>
      <c r="AN253" s="365"/>
      <c r="AO253" s="365"/>
      <c r="AP253" s="365"/>
      <c r="AQ253" s="365"/>
      <c r="AR253" s="365"/>
      <c r="AS253" s="365"/>
      <c r="AT253" s="365"/>
      <c r="AU253" s="365"/>
      <c r="AV253" s="365"/>
      <c r="AW253" s="365"/>
      <c r="AX253" s="365"/>
      <c r="AY253" s="365"/>
      <c r="AZ253" s="365"/>
      <c r="BA253" s="365"/>
      <c r="BB253" s="366"/>
      <c r="BC253" s="366"/>
      <c r="BD253" s="366"/>
      <c r="BE253" s="366"/>
      <c r="BF253" s="366"/>
      <c r="BG253" s="366"/>
      <c r="BH253" s="366"/>
      <c r="BI253" s="366"/>
      <c r="BJ253" s="366"/>
      <c r="BK253" s="37"/>
      <c r="BL253" s="37"/>
      <c r="BM253" s="37"/>
      <c r="BN253" s="37"/>
      <c r="BO253" s="37"/>
      <c r="BP253" s="37"/>
      <c r="BQ253" s="37"/>
      <c r="BR253" s="37"/>
    </row>
    <row r="254" spans="1:70" s="38" customFormat="1">
      <c r="A254" s="328"/>
      <c r="B254" s="265"/>
      <c r="C254" s="265"/>
      <c r="D254" s="322"/>
      <c r="E254" s="322"/>
      <c r="F254" s="264"/>
      <c r="G254" s="265"/>
      <c r="H254" s="265"/>
      <c r="I254" s="265"/>
      <c r="J254" s="266"/>
      <c r="K254" s="265"/>
      <c r="L254" s="265"/>
      <c r="M254" s="265"/>
      <c r="N254" s="266"/>
      <c r="O254" s="265"/>
      <c r="P254" s="265"/>
      <c r="Q254" s="265"/>
      <c r="R254" s="266"/>
      <c r="S254" s="265"/>
      <c r="T254" s="265"/>
      <c r="U254" s="265"/>
      <c r="V254" s="266"/>
      <c r="W254" s="265"/>
      <c r="X254" s="265"/>
      <c r="Y254" s="265"/>
      <c r="Z254" s="266"/>
      <c r="AA254" s="365"/>
      <c r="AB254" s="365"/>
      <c r="AC254" s="365"/>
      <c r="AD254" s="365"/>
      <c r="AE254" s="365"/>
      <c r="AF254" s="365"/>
      <c r="AG254" s="365"/>
      <c r="AH254" s="365"/>
      <c r="AI254" s="365"/>
      <c r="AJ254" s="365"/>
      <c r="AK254" s="365"/>
      <c r="AL254" s="365"/>
      <c r="AM254" s="365"/>
      <c r="AN254" s="365"/>
      <c r="AO254" s="365"/>
      <c r="AP254" s="365"/>
      <c r="AQ254" s="365"/>
      <c r="AR254" s="365"/>
      <c r="AS254" s="365"/>
      <c r="AT254" s="365"/>
      <c r="AU254" s="365"/>
      <c r="AV254" s="365"/>
      <c r="AW254" s="365"/>
      <c r="AX254" s="365"/>
      <c r="AY254" s="365"/>
      <c r="AZ254" s="365"/>
      <c r="BA254" s="365"/>
      <c r="BB254" s="366"/>
      <c r="BC254" s="366"/>
      <c r="BD254" s="366"/>
      <c r="BE254" s="366"/>
      <c r="BF254" s="366"/>
      <c r="BG254" s="366"/>
      <c r="BH254" s="366"/>
      <c r="BI254" s="366"/>
      <c r="BJ254" s="366"/>
      <c r="BK254" s="37"/>
      <c r="BL254" s="37"/>
      <c r="BM254" s="37"/>
      <c r="BN254" s="37"/>
      <c r="BO254" s="37"/>
      <c r="BP254" s="37"/>
      <c r="BQ254" s="37"/>
      <c r="BR254" s="37"/>
    </row>
    <row r="255" spans="1:70" s="38" customFormat="1">
      <c r="A255" s="328"/>
      <c r="B255" s="265"/>
      <c r="C255" s="265"/>
      <c r="D255" s="322"/>
      <c r="E255" s="322"/>
      <c r="F255" s="264"/>
      <c r="G255" s="265"/>
      <c r="H255" s="265"/>
      <c r="I255" s="265"/>
      <c r="J255" s="266"/>
      <c r="K255" s="265"/>
      <c r="L255" s="265"/>
      <c r="M255" s="265"/>
      <c r="N255" s="266"/>
      <c r="O255" s="265"/>
      <c r="P255" s="265"/>
      <c r="Q255" s="265"/>
      <c r="R255" s="266"/>
      <c r="S255" s="265"/>
      <c r="T255" s="265"/>
      <c r="U255" s="265"/>
      <c r="V255" s="266"/>
      <c r="W255" s="265"/>
      <c r="X255" s="265"/>
      <c r="Y255" s="265"/>
      <c r="Z255" s="266"/>
      <c r="AA255" s="365"/>
      <c r="AB255" s="365"/>
      <c r="AC255" s="365"/>
      <c r="AD255" s="365"/>
      <c r="AE255" s="365"/>
      <c r="AF255" s="365"/>
      <c r="AG255" s="365"/>
      <c r="AH255" s="365"/>
      <c r="AI255" s="365"/>
      <c r="AJ255" s="365"/>
      <c r="AK255" s="365"/>
      <c r="AL255" s="365"/>
      <c r="AM255" s="365"/>
      <c r="AN255" s="365"/>
      <c r="AO255" s="365"/>
      <c r="AP255" s="365"/>
      <c r="AQ255" s="365"/>
      <c r="AR255" s="365"/>
      <c r="AS255" s="365"/>
      <c r="AT255" s="365"/>
      <c r="AU255" s="365"/>
      <c r="AV255" s="365"/>
      <c r="AW255" s="365"/>
      <c r="AX255" s="365"/>
      <c r="AY255" s="365"/>
      <c r="AZ255" s="365"/>
      <c r="BA255" s="365"/>
      <c r="BB255" s="366"/>
      <c r="BC255" s="366"/>
      <c r="BD255" s="366"/>
      <c r="BE255" s="366"/>
      <c r="BF255" s="366"/>
      <c r="BG255" s="366"/>
      <c r="BH255" s="366"/>
      <c r="BI255" s="366"/>
      <c r="BJ255" s="366"/>
      <c r="BK255" s="37"/>
      <c r="BL255" s="37"/>
      <c r="BM255" s="37"/>
      <c r="BN255" s="37"/>
      <c r="BO255" s="37"/>
      <c r="BP255" s="37"/>
      <c r="BQ255" s="37"/>
      <c r="BR255" s="37"/>
    </row>
    <row r="256" spans="1:70" s="38" customFormat="1">
      <c r="A256" s="328"/>
      <c r="B256" s="265"/>
      <c r="C256" s="265"/>
      <c r="D256" s="322"/>
      <c r="E256" s="322"/>
      <c r="F256" s="264"/>
      <c r="G256" s="265"/>
      <c r="H256" s="265"/>
      <c r="I256" s="265"/>
      <c r="J256" s="266"/>
      <c r="K256" s="265"/>
      <c r="L256" s="265"/>
      <c r="M256" s="265"/>
      <c r="N256" s="266"/>
      <c r="O256" s="265"/>
      <c r="P256" s="265"/>
      <c r="Q256" s="265"/>
      <c r="R256" s="266"/>
      <c r="S256" s="265"/>
      <c r="T256" s="265"/>
      <c r="U256" s="265"/>
      <c r="V256" s="266"/>
      <c r="W256" s="265"/>
      <c r="X256" s="265"/>
      <c r="Y256" s="265"/>
      <c r="Z256" s="266"/>
      <c r="AA256" s="365"/>
      <c r="AB256" s="365"/>
      <c r="AC256" s="365"/>
      <c r="AD256" s="365"/>
      <c r="AE256" s="365"/>
      <c r="AF256" s="365"/>
      <c r="AG256" s="365"/>
      <c r="AH256" s="365"/>
      <c r="AI256" s="365"/>
      <c r="AJ256" s="365"/>
      <c r="AK256" s="365"/>
      <c r="AL256" s="365"/>
      <c r="AM256" s="365"/>
      <c r="AN256" s="365"/>
      <c r="AO256" s="365"/>
      <c r="AP256" s="365"/>
      <c r="AQ256" s="365"/>
      <c r="AR256" s="365"/>
      <c r="AS256" s="365"/>
      <c r="AT256" s="365"/>
      <c r="AU256" s="365"/>
      <c r="AV256" s="365"/>
      <c r="AW256" s="365"/>
      <c r="AX256" s="365"/>
      <c r="AY256" s="365"/>
      <c r="AZ256" s="365"/>
      <c r="BA256" s="365"/>
      <c r="BB256" s="366"/>
      <c r="BC256" s="366"/>
      <c r="BD256" s="366"/>
      <c r="BE256" s="366"/>
      <c r="BF256" s="366"/>
      <c r="BG256" s="366"/>
      <c r="BH256" s="366"/>
      <c r="BI256" s="366"/>
      <c r="BJ256" s="366"/>
      <c r="BK256" s="37"/>
      <c r="BL256" s="37"/>
      <c r="BM256" s="37"/>
      <c r="BN256" s="37"/>
      <c r="BO256" s="37"/>
      <c r="BP256" s="37"/>
      <c r="BQ256" s="37"/>
      <c r="BR256" s="37"/>
    </row>
    <row r="257" spans="1:70" s="38" customFormat="1">
      <c r="A257" s="328"/>
      <c r="B257" s="265"/>
      <c r="C257" s="265"/>
      <c r="D257" s="322"/>
      <c r="E257" s="322"/>
      <c r="F257" s="264"/>
      <c r="G257" s="265"/>
      <c r="H257" s="265"/>
      <c r="I257" s="265"/>
      <c r="J257" s="266"/>
      <c r="K257" s="265"/>
      <c r="L257" s="265"/>
      <c r="M257" s="265"/>
      <c r="N257" s="266"/>
      <c r="O257" s="265"/>
      <c r="P257" s="265"/>
      <c r="Q257" s="265"/>
      <c r="R257" s="266"/>
      <c r="S257" s="265"/>
      <c r="T257" s="265"/>
      <c r="U257" s="265"/>
      <c r="V257" s="266"/>
      <c r="W257" s="265"/>
      <c r="X257" s="265"/>
      <c r="Y257" s="265"/>
      <c r="Z257" s="266"/>
      <c r="AA257" s="365"/>
      <c r="AB257" s="365"/>
      <c r="AC257" s="365"/>
      <c r="AD257" s="365"/>
      <c r="AE257" s="365"/>
      <c r="AF257" s="365"/>
      <c r="AG257" s="365"/>
      <c r="AH257" s="365"/>
      <c r="AI257" s="365"/>
      <c r="AJ257" s="365"/>
      <c r="AK257" s="365"/>
      <c r="AL257" s="365"/>
      <c r="AM257" s="365"/>
      <c r="AN257" s="365"/>
      <c r="AO257" s="365"/>
      <c r="AP257" s="365"/>
      <c r="AQ257" s="365"/>
      <c r="AR257" s="365"/>
      <c r="AS257" s="365"/>
      <c r="AT257" s="365"/>
      <c r="AU257" s="365"/>
      <c r="AV257" s="365"/>
      <c r="AW257" s="365"/>
      <c r="AX257" s="365"/>
      <c r="AY257" s="365"/>
      <c r="AZ257" s="365"/>
      <c r="BA257" s="365"/>
      <c r="BB257" s="366"/>
      <c r="BC257" s="366"/>
      <c r="BD257" s="366"/>
      <c r="BE257" s="366"/>
      <c r="BF257" s="366"/>
      <c r="BG257" s="366"/>
      <c r="BH257" s="366"/>
      <c r="BI257" s="366"/>
      <c r="BJ257" s="366"/>
      <c r="BK257" s="37"/>
      <c r="BL257" s="37"/>
      <c r="BM257" s="37"/>
      <c r="BN257" s="37"/>
      <c r="BO257" s="37"/>
      <c r="BP257" s="37"/>
      <c r="BQ257" s="37"/>
      <c r="BR257" s="37"/>
    </row>
    <row r="258" spans="1:70" s="38" customFormat="1">
      <c r="A258" s="328"/>
      <c r="B258" s="265"/>
      <c r="C258" s="265"/>
      <c r="D258" s="322"/>
      <c r="E258" s="322"/>
      <c r="F258" s="264"/>
      <c r="G258" s="265"/>
      <c r="H258" s="265"/>
      <c r="I258" s="265"/>
      <c r="J258" s="266"/>
      <c r="K258" s="265"/>
      <c r="L258" s="265"/>
      <c r="M258" s="265"/>
      <c r="N258" s="266"/>
      <c r="O258" s="265"/>
      <c r="P258" s="265"/>
      <c r="Q258" s="265"/>
      <c r="R258" s="266"/>
      <c r="S258" s="265"/>
      <c r="T258" s="265"/>
      <c r="U258" s="265"/>
      <c r="V258" s="266"/>
      <c r="W258" s="265"/>
      <c r="X258" s="265"/>
      <c r="Y258" s="265"/>
      <c r="Z258" s="266"/>
      <c r="AA258" s="365"/>
      <c r="AB258" s="365"/>
      <c r="AC258" s="365"/>
      <c r="AD258" s="365"/>
      <c r="AE258" s="365"/>
      <c r="AF258" s="365"/>
      <c r="AG258" s="365"/>
      <c r="AH258" s="365"/>
      <c r="AI258" s="365"/>
      <c r="AJ258" s="365"/>
      <c r="AK258" s="365"/>
      <c r="AL258" s="365"/>
      <c r="AM258" s="365"/>
      <c r="AN258" s="365"/>
      <c r="AO258" s="365"/>
      <c r="AP258" s="365"/>
      <c r="AQ258" s="365"/>
      <c r="AR258" s="365"/>
      <c r="AS258" s="365"/>
      <c r="AT258" s="365"/>
      <c r="AU258" s="365"/>
      <c r="AV258" s="365"/>
      <c r="AW258" s="365"/>
      <c r="AX258" s="365"/>
      <c r="AY258" s="365"/>
      <c r="AZ258" s="365"/>
      <c r="BA258" s="365"/>
      <c r="BB258" s="366"/>
      <c r="BC258" s="366"/>
      <c r="BD258" s="366"/>
      <c r="BE258" s="366"/>
      <c r="BF258" s="366"/>
      <c r="BG258" s="366"/>
      <c r="BH258" s="366"/>
      <c r="BI258" s="366"/>
      <c r="BJ258" s="366"/>
      <c r="BK258" s="37"/>
      <c r="BL258" s="37"/>
      <c r="BM258" s="37"/>
      <c r="BN258" s="37"/>
      <c r="BO258" s="37"/>
      <c r="BP258" s="37"/>
      <c r="BQ258" s="37"/>
      <c r="BR258" s="37"/>
    </row>
    <row r="259" spans="1:70" s="38" customFormat="1">
      <c r="A259" s="328"/>
      <c r="B259" s="265"/>
      <c r="C259" s="265"/>
      <c r="D259" s="322"/>
      <c r="E259" s="322"/>
      <c r="F259" s="264"/>
      <c r="G259" s="265"/>
      <c r="H259" s="265"/>
      <c r="I259" s="265"/>
      <c r="J259" s="266"/>
      <c r="K259" s="265"/>
      <c r="L259" s="265"/>
      <c r="M259" s="265"/>
      <c r="N259" s="266"/>
      <c r="O259" s="265"/>
      <c r="P259" s="265"/>
      <c r="Q259" s="265"/>
      <c r="R259" s="266"/>
      <c r="S259" s="265"/>
      <c r="T259" s="265"/>
      <c r="U259" s="265"/>
      <c r="V259" s="266"/>
      <c r="W259" s="265"/>
      <c r="X259" s="265"/>
      <c r="Y259" s="265"/>
      <c r="Z259" s="266"/>
      <c r="AA259" s="365"/>
      <c r="AB259" s="365"/>
      <c r="AC259" s="365"/>
      <c r="AD259" s="365"/>
      <c r="AE259" s="365"/>
      <c r="AF259" s="365"/>
      <c r="AG259" s="365"/>
      <c r="AH259" s="365"/>
      <c r="AI259" s="365"/>
      <c r="AJ259" s="365"/>
      <c r="AK259" s="365"/>
      <c r="AL259" s="365"/>
      <c r="AM259" s="365"/>
      <c r="AN259" s="365"/>
      <c r="AO259" s="365"/>
      <c r="AP259" s="365"/>
      <c r="AQ259" s="365"/>
      <c r="AR259" s="365"/>
      <c r="AS259" s="365"/>
      <c r="AT259" s="365"/>
      <c r="AU259" s="365"/>
      <c r="AV259" s="365"/>
      <c r="AW259" s="365"/>
      <c r="AX259" s="365"/>
      <c r="AY259" s="365"/>
      <c r="AZ259" s="365"/>
      <c r="BA259" s="365"/>
      <c r="BB259" s="366"/>
      <c r="BC259" s="366"/>
      <c r="BD259" s="366"/>
      <c r="BE259" s="366"/>
      <c r="BF259" s="366"/>
      <c r="BG259" s="366"/>
      <c r="BH259" s="366"/>
      <c r="BI259" s="366"/>
      <c r="BJ259" s="366"/>
      <c r="BK259" s="37"/>
      <c r="BL259" s="37"/>
      <c r="BM259" s="37"/>
      <c r="BN259" s="37"/>
      <c r="BO259" s="37"/>
      <c r="BP259" s="37"/>
      <c r="BQ259" s="37"/>
      <c r="BR259" s="37"/>
    </row>
    <row r="260" spans="1:70" s="38" customFormat="1">
      <c r="A260" s="328"/>
      <c r="B260" s="265"/>
      <c r="C260" s="265"/>
      <c r="D260" s="322"/>
      <c r="E260" s="322"/>
      <c r="F260" s="264"/>
      <c r="G260" s="265"/>
      <c r="H260" s="265"/>
      <c r="I260" s="265"/>
      <c r="J260" s="266"/>
      <c r="K260" s="265"/>
      <c r="L260" s="265"/>
      <c r="M260" s="265"/>
      <c r="N260" s="266"/>
      <c r="O260" s="265"/>
      <c r="P260" s="265"/>
      <c r="Q260" s="265"/>
      <c r="R260" s="266"/>
      <c r="S260" s="265"/>
      <c r="T260" s="265"/>
      <c r="U260" s="265"/>
      <c r="V260" s="266"/>
      <c r="W260" s="265"/>
      <c r="X260" s="265"/>
      <c r="Y260" s="265"/>
      <c r="Z260" s="266"/>
      <c r="AA260" s="365"/>
      <c r="AB260" s="365"/>
      <c r="AC260" s="365"/>
      <c r="AD260" s="365"/>
      <c r="AE260" s="365"/>
      <c r="AF260" s="365"/>
      <c r="AG260" s="365"/>
      <c r="AH260" s="365"/>
      <c r="AI260" s="365"/>
      <c r="AJ260" s="365"/>
      <c r="AK260" s="365"/>
      <c r="AL260" s="365"/>
      <c r="AM260" s="365"/>
      <c r="AN260" s="365"/>
      <c r="AO260" s="365"/>
      <c r="AP260" s="365"/>
      <c r="AQ260" s="365"/>
      <c r="AR260" s="365"/>
      <c r="AS260" s="365"/>
      <c r="AT260" s="365"/>
      <c r="AU260" s="365"/>
      <c r="AV260" s="365"/>
      <c r="AW260" s="365"/>
      <c r="AX260" s="365"/>
      <c r="AY260" s="365"/>
      <c r="AZ260" s="365"/>
      <c r="BA260" s="365"/>
      <c r="BB260" s="366"/>
      <c r="BC260" s="366"/>
      <c r="BD260" s="366"/>
      <c r="BE260" s="366"/>
      <c r="BF260" s="366"/>
      <c r="BG260" s="366"/>
      <c r="BH260" s="366"/>
      <c r="BI260" s="366"/>
      <c r="BJ260" s="366"/>
      <c r="BK260" s="37"/>
      <c r="BL260" s="37"/>
      <c r="BM260" s="37"/>
      <c r="BN260" s="37"/>
      <c r="BO260" s="37"/>
      <c r="BP260" s="37"/>
      <c r="BQ260" s="37"/>
      <c r="BR260" s="37"/>
    </row>
    <row r="261" spans="1:70" s="38" customFormat="1">
      <c r="A261" s="328"/>
      <c r="B261" s="265"/>
      <c r="C261" s="265"/>
      <c r="D261" s="322"/>
      <c r="E261" s="322"/>
      <c r="F261" s="264"/>
      <c r="G261" s="265"/>
      <c r="H261" s="265"/>
      <c r="I261" s="265"/>
      <c r="J261" s="266"/>
      <c r="K261" s="265"/>
      <c r="L261" s="265"/>
      <c r="M261" s="265"/>
      <c r="N261" s="266"/>
      <c r="O261" s="265"/>
      <c r="P261" s="265"/>
      <c r="Q261" s="265"/>
      <c r="R261" s="266"/>
      <c r="S261" s="265"/>
      <c r="T261" s="265"/>
      <c r="U261" s="265"/>
      <c r="V261" s="266"/>
      <c r="W261" s="265"/>
      <c r="X261" s="265"/>
      <c r="Y261" s="265"/>
      <c r="Z261" s="266"/>
      <c r="AA261" s="365"/>
      <c r="AB261" s="365"/>
      <c r="AC261" s="365"/>
      <c r="AD261" s="365"/>
      <c r="AE261" s="365"/>
      <c r="AF261" s="365"/>
      <c r="AG261" s="365"/>
      <c r="AH261" s="365"/>
      <c r="AI261" s="365"/>
      <c r="AJ261" s="365"/>
      <c r="AK261" s="365"/>
      <c r="AL261" s="365"/>
      <c r="AM261" s="365"/>
      <c r="AN261" s="365"/>
      <c r="AO261" s="365"/>
      <c r="AP261" s="365"/>
      <c r="AQ261" s="365"/>
      <c r="AR261" s="365"/>
      <c r="AS261" s="365"/>
      <c r="AT261" s="365"/>
      <c r="AU261" s="365"/>
      <c r="AV261" s="365"/>
      <c r="AW261" s="365"/>
      <c r="AX261" s="365"/>
      <c r="AY261" s="365"/>
      <c r="AZ261" s="365"/>
      <c r="BA261" s="365"/>
      <c r="BB261" s="366"/>
      <c r="BC261" s="366"/>
      <c r="BD261" s="366"/>
      <c r="BE261" s="366"/>
      <c r="BF261" s="366"/>
      <c r="BG261" s="366"/>
      <c r="BH261" s="366"/>
      <c r="BI261" s="366"/>
      <c r="BJ261" s="366"/>
      <c r="BK261" s="37"/>
      <c r="BL261" s="37"/>
      <c r="BM261" s="37"/>
      <c r="BN261" s="37"/>
      <c r="BO261" s="37"/>
      <c r="BP261" s="37"/>
      <c r="BQ261" s="37"/>
      <c r="BR261" s="37"/>
    </row>
    <row r="262" spans="1:70" s="38" customFormat="1">
      <c r="A262" s="328"/>
      <c r="B262" s="265"/>
      <c r="C262" s="265"/>
      <c r="D262" s="322"/>
      <c r="E262" s="322"/>
      <c r="F262" s="264"/>
      <c r="G262" s="265"/>
      <c r="H262" s="265"/>
      <c r="I262" s="265"/>
      <c r="J262" s="266"/>
      <c r="K262" s="265"/>
      <c r="L262" s="265"/>
      <c r="M262" s="265"/>
      <c r="N262" s="266"/>
      <c r="O262" s="265"/>
      <c r="P262" s="265"/>
      <c r="Q262" s="265"/>
      <c r="R262" s="266"/>
      <c r="S262" s="265"/>
      <c r="T262" s="265"/>
      <c r="U262" s="265"/>
      <c r="V262" s="266"/>
      <c r="W262" s="265"/>
      <c r="X262" s="265"/>
      <c r="Y262" s="265"/>
      <c r="Z262" s="266"/>
      <c r="AA262" s="365"/>
      <c r="AB262" s="365"/>
      <c r="AC262" s="365"/>
      <c r="AD262" s="365"/>
      <c r="AE262" s="365"/>
      <c r="AF262" s="365"/>
      <c r="AG262" s="365"/>
      <c r="AH262" s="365"/>
      <c r="AI262" s="365"/>
      <c r="AJ262" s="365"/>
      <c r="AK262" s="365"/>
      <c r="AL262" s="365"/>
      <c r="AM262" s="365"/>
      <c r="AN262" s="365"/>
      <c r="AO262" s="365"/>
      <c r="AP262" s="365"/>
      <c r="AQ262" s="365"/>
      <c r="AR262" s="365"/>
      <c r="AS262" s="365"/>
      <c r="AT262" s="365"/>
      <c r="AU262" s="365"/>
      <c r="AV262" s="365"/>
      <c r="AW262" s="365"/>
      <c r="AX262" s="365"/>
      <c r="AY262" s="365"/>
      <c r="AZ262" s="365"/>
      <c r="BA262" s="365"/>
      <c r="BB262" s="366"/>
      <c r="BC262" s="366"/>
      <c r="BD262" s="366"/>
      <c r="BE262" s="366"/>
      <c r="BF262" s="366"/>
      <c r="BG262" s="366"/>
      <c r="BH262" s="366"/>
      <c r="BI262" s="366"/>
      <c r="BJ262" s="366"/>
      <c r="BK262" s="37"/>
      <c r="BL262" s="37"/>
      <c r="BM262" s="37"/>
      <c r="BN262" s="37"/>
      <c r="BO262" s="37"/>
      <c r="BP262" s="37"/>
      <c r="BQ262" s="37"/>
      <c r="BR262" s="37"/>
    </row>
    <row r="263" spans="1:70" s="38" customFormat="1">
      <c r="A263" s="328"/>
      <c r="B263" s="265"/>
      <c r="C263" s="265"/>
      <c r="D263" s="322"/>
      <c r="E263" s="322"/>
      <c r="F263" s="264"/>
      <c r="G263" s="265"/>
      <c r="H263" s="265"/>
      <c r="I263" s="265"/>
      <c r="J263" s="266"/>
      <c r="K263" s="265"/>
      <c r="L263" s="265"/>
      <c r="M263" s="265"/>
      <c r="N263" s="266"/>
      <c r="O263" s="265"/>
      <c r="P263" s="265"/>
      <c r="Q263" s="265"/>
      <c r="R263" s="266"/>
      <c r="S263" s="265"/>
      <c r="T263" s="265"/>
      <c r="U263" s="265"/>
      <c r="V263" s="266"/>
      <c r="W263" s="265"/>
      <c r="X263" s="265"/>
      <c r="Y263" s="265"/>
      <c r="Z263" s="266"/>
      <c r="AA263" s="365"/>
      <c r="AB263" s="365"/>
      <c r="AC263" s="365"/>
      <c r="AD263" s="365"/>
      <c r="AE263" s="365"/>
      <c r="AF263" s="365"/>
      <c r="AG263" s="365"/>
      <c r="AH263" s="365"/>
      <c r="AI263" s="365"/>
      <c r="AJ263" s="365"/>
      <c r="AK263" s="365"/>
      <c r="AL263" s="365"/>
      <c r="AM263" s="365"/>
      <c r="AN263" s="365"/>
      <c r="AO263" s="365"/>
      <c r="AP263" s="365"/>
      <c r="AQ263" s="365"/>
      <c r="AR263" s="365"/>
      <c r="AS263" s="365"/>
      <c r="AT263" s="365"/>
      <c r="AU263" s="365"/>
      <c r="AV263" s="365"/>
      <c r="AW263" s="365"/>
      <c r="AX263" s="365"/>
      <c r="AY263" s="365"/>
      <c r="AZ263" s="365"/>
      <c r="BA263" s="365"/>
      <c r="BB263" s="366"/>
      <c r="BC263" s="366"/>
      <c r="BD263" s="366"/>
      <c r="BE263" s="366"/>
      <c r="BF263" s="366"/>
      <c r="BG263" s="366"/>
      <c r="BH263" s="366"/>
      <c r="BI263" s="366"/>
      <c r="BJ263" s="366"/>
      <c r="BK263" s="37"/>
      <c r="BL263" s="37"/>
      <c r="BM263" s="37"/>
      <c r="BN263" s="37"/>
      <c r="BO263" s="37"/>
      <c r="BP263" s="37"/>
      <c r="BQ263" s="37"/>
      <c r="BR263" s="37"/>
    </row>
    <row r="264" spans="1:70" s="38" customFormat="1">
      <c r="A264" s="328"/>
      <c r="B264" s="265"/>
      <c r="C264" s="265"/>
      <c r="D264" s="322"/>
      <c r="E264" s="322"/>
      <c r="F264" s="264"/>
      <c r="G264" s="265"/>
      <c r="H264" s="265"/>
      <c r="I264" s="265"/>
      <c r="J264" s="266"/>
      <c r="K264" s="265"/>
      <c r="L264" s="265"/>
      <c r="M264" s="265"/>
      <c r="N264" s="266"/>
      <c r="O264" s="265"/>
      <c r="P264" s="265"/>
      <c r="Q264" s="265"/>
      <c r="R264" s="266"/>
      <c r="S264" s="265"/>
      <c r="T264" s="265"/>
      <c r="U264" s="265"/>
      <c r="V264" s="266"/>
      <c r="W264" s="265"/>
      <c r="X264" s="265"/>
      <c r="Y264" s="265"/>
      <c r="Z264" s="266"/>
      <c r="AA264" s="365"/>
      <c r="AB264" s="365"/>
      <c r="AC264" s="365"/>
      <c r="AD264" s="365"/>
      <c r="AE264" s="365"/>
      <c r="AF264" s="365"/>
      <c r="AG264" s="365"/>
      <c r="AH264" s="365"/>
      <c r="AI264" s="365"/>
      <c r="AJ264" s="365"/>
      <c r="AK264" s="365"/>
      <c r="AL264" s="365"/>
      <c r="AM264" s="365"/>
      <c r="AN264" s="365"/>
      <c r="AO264" s="365"/>
      <c r="AP264" s="365"/>
      <c r="AQ264" s="365"/>
      <c r="AR264" s="365"/>
      <c r="AS264" s="365"/>
      <c r="AT264" s="365"/>
      <c r="AU264" s="365"/>
      <c r="AV264" s="365"/>
      <c r="AW264" s="365"/>
      <c r="AX264" s="365"/>
      <c r="AY264" s="365"/>
      <c r="AZ264" s="365"/>
      <c r="BA264" s="365"/>
      <c r="BB264" s="366"/>
      <c r="BC264" s="366"/>
      <c r="BD264" s="366"/>
      <c r="BE264" s="366"/>
      <c r="BF264" s="366"/>
      <c r="BG264" s="366"/>
      <c r="BH264" s="366"/>
      <c r="BI264" s="366"/>
      <c r="BJ264" s="366"/>
      <c r="BK264" s="37"/>
      <c r="BL264" s="37"/>
      <c r="BM264" s="37"/>
      <c r="BN264" s="37"/>
      <c r="BO264" s="37"/>
      <c r="BP264" s="37"/>
      <c r="BQ264" s="37"/>
      <c r="BR264" s="37"/>
    </row>
    <row r="265" spans="1:70" s="38" customFormat="1">
      <c r="A265" s="328"/>
      <c r="B265" s="265"/>
      <c r="C265" s="265"/>
      <c r="D265" s="322"/>
      <c r="E265" s="322"/>
      <c r="F265" s="264"/>
      <c r="G265" s="265"/>
      <c r="H265" s="265"/>
      <c r="I265" s="265"/>
      <c r="J265" s="266"/>
      <c r="K265" s="265"/>
      <c r="L265" s="265"/>
      <c r="M265" s="265"/>
      <c r="N265" s="266"/>
      <c r="O265" s="265"/>
      <c r="P265" s="265"/>
      <c r="Q265" s="265"/>
      <c r="R265" s="266"/>
      <c r="S265" s="265"/>
      <c r="T265" s="265"/>
      <c r="U265" s="265"/>
      <c r="V265" s="266"/>
      <c r="W265" s="265"/>
      <c r="X265" s="265"/>
      <c r="Y265" s="265"/>
      <c r="Z265" s="266"/>
      <c r="AA265" s="365"/>
      <c r="AB265" s="365"/>
      <c r="AC265" s="365"/>
      <c r="AD265" s="365"/>
      <c r="AE265" s="365"/>
      <c r="AF265" s="365"/>
      <c r="AG265" s="365"/>
      <c r="AH265" s="365"/>
      <c r="AI265" s="365"/>
      <c r="AJ265" s="365"/>
      <c r="AK265" s="365"/>
      <c r="AL265" s="365"/>
      <c r="AM265" s="365"/>
      <c r="AN265" s="365"/>
      <c r="AO265" s="365"/>
      <c r="AP265" s="365"/>
      <c r="AQ265" s="365"/>
      <c r="AR265" s="365"/>
      <c r="AS265" s="365"/>
      <c r="AT265" s="365"/>
      <c r="AU265" s="365"/>
      <c r="AV265" s="365"/>
      <c r="AW265" s="365"/>
      <c r="AX265" s="365"/>
      <c r="AY265" s="365"/>
      <c r="AZ265" s="365"/>
      <c r="BA265" s="365"/>
      <c r="BB265" s="366"/>
      <c r="BC265" s="366"/>
      <c r="BD265" s="366"/>
      <c r="BE265" s="366"/>
      <c r="BF265" s="366"/>
      <c r="BG265" s="366"/>
      <c r="BH265" s="366"/>
      <c r="BI265" s="366"/>
      <c r="BJ265" s="366"/>
      <c r="BK265" s="37"/>
      <c r="BL265" s="37"/>
      <c r="BM265" s="37"/>
      <c r="BN265" s="37"/>
      <c r="BO265" s="37"/>
      <c r="BP265" s="37"/>
      <c r="BQ265" s="37"/>
      <c r="BR265" s="37"/>
    </row>
    <row r="266" spans="1:70" s="38" customFormat="1">
      <c r="A266" s="328"/>
      <c r="B266" s="265"/>
      <c r="C266" s="265"/>
      <c r="D266" s="322"/>
      <c r="E266" s="322"/>
      <c r="F266" s="264"/>
      <c r="G266" s="265"/>
      <c r="H266" s="265"/>
      <c r="I266" s="265"/>
      <c r="J266" s="266"/>
      <c r="K266" s="265"/>
      <c r="L266" s="265"/>
      <c r="M266" s="265"/>
      <c r="N266" s="266"/>
      <c r="O266" s="265"/>
      <c r="P266" s="265"/>
      <c r="Q266" s="265"/>
      <c r="R266" s="266"/>
      <c r="S266" s="265"/>
      <c r="T266" s="265"/>
      <c r="U266" s="265"/>
      <c r="V266" s="266"/>
      <c r="W266" s="265"/>
      <c r="X266" s="265"/>
      <c r="Y266" s="265"/>
      <c r="Z266" s="266"/>
      <c r="AA266" s="365"/>
      <c r="AB266" s="365"/>
      <c r="AC266" s="365"/>
      <c r="AD266" s="365"/>
      <c r="AE266" s="365"/>
      <c r="AF266" s="365"/>
      <c r="AG266" s="365"/>
      <c r="AH266" s="365"/>
      <c r="AI266" s="365"/>
      <c r="AJ266" s="365"/>
      <c r="AK266" s="365"/>
      <c r="AL266" s="365"/>
      <c r="AM266" s="365"/>
      <c r="AN266" s="365"/>
      <c r="AO266" s="365"/>
      <c r="AP266" s="365"/>
      <c r="AQ266" s="365"/>
      <c r="AR266" s="365"/>
      <c r="AS266" s="365"/>
      <c r="AT266" s="365"/>
      <c r="AU266" s="365"/>
      <c r="AV266" s="365"/>
      <c r="AW266" s="365"/>
      <c r="AX266" s="365"/>
      <c r="AY266" s="365"/>
      <c r="AZ266" s="365"/>
      <c r="BA266" s="365"/>
      <c r="BB266" s="366"/>
      <c r="BC266" s="366"/>
      <c r="BD266" s="366"/>
      <c r="BE266" s="366"/>
      <c r="BF266" s="366"/>
      <c r="BG266" s="366"/>
      <c r="BH266" s="366"/>
      <c r="BI266" s="366"/>
      <c r="BJ266" s="366"/>
      <c r="BK266" s="37"/>
      <c r="BL266" s="37"/>
      <c r="BM266" s="37"/>
      <c r="BN266" s="37"/>
      <c r="BO266" s="37"/>
      <c r="BP266" s="37"/>
      <c r="BQ266" s="37"/>
      <c r="BR266" s="37"/>
    </row>
    <row r="267" spans="1:70" s="38" customFormat="1">
      <c r="A267" s="328"/>
      <c r="B267" s="265"/>
      <c r="C267" s="265"/>
      <c r="D267" s="322"/>
      <c r="E267" s="322"/>
      <c r="F267" s="264"/>
      <c r="G267" s="265"/>
      <c r="H267" s="265"/>
      <c r="I267" s="265"/>
      <c r="J267" s="266"/>
      <c r="K267" s="265"/>
      <c r="L267" s="265"/>
      <c r="M267" s="265"/>
      <c r="N267" s="266"/>
      <c r="O267" s="265"/>
      <c r="P267" s="265"/>
      <c r="Q267" s="265"/>
      <c r="R267" s="266"/>
      <c r="S267" s="265"/>
      <c r="T267" s="265"/>
      <c r="U267" s="265"/>
      <c r="V267" s="266"/>
      <c r="W267" s="265"/>
      <c r="X267" s="265"/>
      <c r="Y267" s="265"/>
      <c r="Z267" s="266"/>
      <c r="AA267" s="365"/>
      <c r="AB267" s="365"/>
      <c r="AC267" s="365"/>
      <c r="AD267" s="365"/>
      <c r="AE267" s="365"/>
      <c r="AF267" s="365"/>
      <c r="AG267" s="365"/>
      <c r="AH267" s="365"/>
      <c r="AI267" s="365"/>
      <c r="AJ267" s="365"/>
      <c r="AK267" s="365"/>
      <c r="AL267" s="365"/>
      <c r="AM267" s="365"/>
      <c r="AN267" s="365"/>
      <c r="AO267" s="365"/>
      <c r="AP267" s="365"/>
      <c r="AQ267" s="365"/>
      <c r="AR267" s="365"/>
      <c r="AS267" s="365"/>
      <c r="AT267" s="365"/>
      <c r="AU267" s="365"/>
      <c r="AV267" s="365"/>
      <c r="AW267" s="365"/>
      <c r="AX267" s="365"/>
      <c r="AY267" s="365"/>
      <c r="AZ267" s="365"/>
      <c r="BA267" s="365"/>
      <c r="BB267" s="366"/>
      <c r="BC267" s="366"/>
      <c r="BD267" s="366"/>
      <c r="BE267" s="366"/>
      <c r="BF267" s="366"/>
      <c r="BG267" s="366"/>
      <c r="BH267" s="366"/>
      <c r="BI267" s="366"/>
      <c r="BJ267" s="366"/>
      <c r="BK267" s="37"/>
      <c r="BL267" s="37"/>
      <c r="BM267" s="37"/>
      <c r="BN267" s="37"/>
      <c r="BO267" s="37"/>
      <c r="BP267" s="37"/>
      <c r="BQ267" s="37"/>
      <c r="BR267" s="37"/>
    </row>
    <row r="268" spans="1:70" s="38" customFormat="1">
      <c r="A268" s="328"/>
      <c r="B268" s="265"/>
      <c r="C268" s="265"/>
      <c r="D268" s="322"/>
      <c r="E268" s="322"/>
      <c r="F268" s="264"/>
      <c r="G268" s="265"/>
      <c r="H268" s="265"/>
      <c r="I268" s="265"/>
      <c r="J268" s="266"/>
      <c r="K268" s="265"/>
      <c r="L268" s="265"/>
      <c r="M268" s="265"/>
      <c r="N268" s="266"/>
      <c r="O268" s="265"/>
      <c r="P268" s="265"/>
      <c r="Q268" s="265"/>
      <c r="R268" s="266"/>
      <c r="S268" s="265"/>
      <c r="T268" s="265"/>
      <c r="U268" s="265"/>
      <c r="V268" s="266"/>
      <c r="W268" s="265"/>
      <c r="X268" s="265"/>
      <c r="Y268" s="265"/>
      <c r="Z268" s="266"/>
      <c r="AA268" s="365"/>
      <c r="AB268" s="365"/>
      <c r="AC268" s="365"/>
      <c r="AD268" s="365"/>
      <c r="AE268" s="365"/>
      <c r="AF268" s="365"/>
      <c r="AG268" s="365"/>
      <c r="AH268" s="365"/>
      <c r="AI268" s="365"/>
      <c r="AJ268" s="365"/>
      <c r="AK268" s="365"/>
      <c r="AL268" s="365"/>
      <c r="AM268" s="365"/>
      <c r="AN268" s="365"/>
      <c r="AO268" s="365"/>
      <c r="AP268" s="365"/>
      <c r="AQ268" s="365"/>
      <c r="AR268" s="365"/>
      <c r="AS268" s="365"/>
      <c r="AT268" s="365"/>
      <c r="AU268" s="365"/>
      <c r="AV268" s="365"/>
      <c r="AW268" s="365"/>
      <c r="AX268" s="365"/>
      <c r="AY268" s="365"/>
      <c r="AZ268" s="365"/>
      <c r="BA268" s="365"/>
      <c r="BB268" s="366"/>
      <c r="BC268" s="366"/>
      <c r="BD268" s="366"/>
      <c r="BE268" s="366"/>
      <c r="BF268" s="366"/>
      <c r="BG268" s="366"/>
      <c r="BH268" s="366"/>
      <c r="BI268" s="366"/>
      <c r="BJ268" s="366"/>
      <c r="BK268" s="37"/>
      <c r="BL268" s="37"/>
      <c r="BM268" s="37"/>
      <c r="BN268" s="37"/>
      <c r="BO268" s="37"/>
      <c r="BP268" s="37"/>
      <c r="BQ268" s="37"/>
      <c r="BR268" s="37"/>
    </row>
    <row r="269" spans="1:70" s="38" customFormat="1">
      <c r="A269" s="328"/>
      <c r="B269" s="265"/>
      <c r="C269" s="265"/>
      <c r="D269" s="322"/>
      <c r="E269" s="322"/>
      <c r="F269" s="264"/>
      <c r="G269" s="265"/>
      <c r="H269" s="265"/>
      <c r="I269" s="265"/>
      <c r="J269" s="266"/>
      <c r="K269" s="265"/>
      <c r="L269" s="265"/>
      <c r="M269" s="265"/>
      <c r="N269" s="266"/>
      <c r="O269" s="265"/>
      <c r="P269" s="265"/>
      <c r="Q269" s="265"/>
      <c r="R269" s="266"/>
      <c r="S269" s="265"/>
      <c r="T269" s="265"/>
      <c r="U269" s="265"/>
      <c r="V269" s="266"/>
      <c r="W269" s="265"/>
      <c r="X269" s="265"/>
      <c r="Y269" s="265"/>
      <c r="Z269" s="266"/>
      <c r="AA269" s="365"/>
      <c r="AB269" s="365"/>
      <c r="AC269" s="365"/>
      <c r="AD269" s="365"/>
      <c r="AE269" s="365"/>
      <c r="AF269" s="365"/>
      <c r="AG269" s="365"/>
      <c r="AH269" s="365"/>
      <c r="AI269" s="365"/>
      <c r="AJ269" s="365"/>
      <c r="AK269" s="365"/>
      <c r="AL269" s="365"/>
      <c r="AM269" s="365"/>
      <c r="AN269" s="365"/>
      <c r="AO269" s="365"/>
      <c r="AP269" s="365"/>
      <c r="AQ269" s="365"/>
      <c r="AR269" s="365"/>
      <c r="AS269" s="365"/>
      <c r="AT269" s="365"/>
      <c r="AU269" s="365"/>
      <c r="AV269" s="365"/>
      <c r="AW269" s="365"/>
      <c r="AX269" s="365"/>
      <c r="AY269" s="365"/>
      <c r="AZ269" s="365"/>
      <c r="BA269" s="365"/>
      <c r="BB269" s="366"/>
      <c r="BC269" s="366"/>
      <c r="BD269" s="366"/>
      <c r="BE269" s="366"/>
      <c r="BF269" s="366"/>
      <c r="BG269" s="366"/>
      <c r="BH269" s="366"/>
      <c r="BI269" s="366"/>
      <c r="BJ269" s="366"/>
      <c r="BK269" s="37"/>
      <c r="BL269" s="37"/>
      <c r="BM269" s="37"/>
      <c r="BN269" s="37"/>
      <c r="BO269" s="37"/>
      <c r="BP269" s="37"/>
      <c r="BQ269" s="37"/>
      <c r="BR269" s="37"/>
    </row>
    <row r="270" spans="1:70" s="38" customFormat="1">
      <c r="A270" s="328"/>
      <c r="B270" s="265"/>
      <c r="C270" s="265"/>
      <c r="D270" s="322"/>
      <c r="E270" s="322"/>
      <c r="F270" s="264"/>
      <c r="G270" s="265"/>
      <c r="H270" s="265"/>
      <c r="I270" s="265"/>
      <c r="J270" s="266"/>
      <c r="K270" s="265"/>
      <c r="L270" s="265"/>
      <c r="M270" s="265"/>
      <c r="N270" s="266"/>
      <c r="O270" s="265"/>
      <c r="P270" s="265"/>
      <c r="Q270" s="265"/>
      <c r="R270" s="266"/>
      <c r="S270" s="265"/>
      <c r="T270" s="265"/>
      <c r="U270" s="265"/>
      <c r="V270" s="266"/>
      <c r="W270" s="265"/>
      <c r="X270" s="265"/>
      <c r="Y270" s="265"/>
      <c r="Z270" s="266"/>
      <c r="AA270" s="365"/>
      <c r="AB270" s="365"/>
      <c r="AC270" s="365"/>
      <c r="AD270" s="365"/>
      <c r="AE270" s="365"/>
      <c r="AF270" s="365"/>
      <c r="AG270" s="365"/>
      <c r="AH270" s="365"/>
      <c r="AI270" s="365"/>
      <c r="AJ270" s="365"/>
      <c r="AK270" s="365"/>
      <c r="AL270" s="365"/>
      <c r="AM270" s="365"/>
      <c r="AN270" s="365"/>
      <c r="AO270" s="365"/>
      <c r="AP270" s="365"/>
      <c r="AQ270" s="365"/>
      <c r="AR270" s="365"/>
      <c r="AS270" s="365"/>
      <c r="AT270" s="365"/>
      <c r="AU270" s="365"/>
      <c r="AV270" s="365"/>
      <c r="AW270" s="365"/>
      <c r="AX270" s="365"/>
      <c r="AY270" s="365"/>
      <c r="AZ270" s="365"/>
      <c r="BA270" s="365"/>
      <c r="BB270" s="366"/>
      <c r="BC270" s="366"/>
      <c r="BD270" s="366"/>
      <c r="BE270" s="366"/>
      <c r="BF270" s="366"/>
      <c r="BG270" s="366"/>
      <c r="BH270" s="366"/>
      <c r="BI270" s="366"/>
      <c r="BJ270" s="366"/>
      <c r="BK270" s="37"/>
      <c r="BL270" s="37"/>
      <c r="BM270" s="37"/>
      <c r="BN270" s="37"/>
      <c r="BO270" s="37"/>
      <c r="BP270" s="37"/>
      <c r="BQ270" s="37"/>
      <c r="BR270" s="37"/>
    </row>
    <row r="271" spans="1:70" s="38" customFormat="1">
      <c r="A271" s="328"/>
      <c r="B271" s="265"/>
      <c r="C271" s="265"/>
      <c r="D271" s="322"/>
      <c r="E271" s="322"/>
      <c r="F271" s="264"/>
      <c r="G271" s="265"/>
      <c r="H271" s="265"/>
      <c r="I271" s="265"/>
      <c r="J271" s="266"/>
      <c r="K271" s="265"/>
      <c r="L271" s="265"/>
      <c r="M271" s="265"/>
      <c r="N271" s="266"/>
      <c r="O271" s="265"/>
      <c r="P271" s="265"/>
      <c r="Q271" s="265"/>
      <c r="R271" s="266"/>
      <c r="S271" s="265"/>
      <c r="T271" s="265"/>
      <c r="U271" s="265"/>
      <c r="V271" s="266"/>
      <c r="W271" s="265"/>
      <c r="X271" s="265"/>
      <c r="Y271" s="265"/>
      <c r="Z271" s="266"/>
      <c r="AA271" s="365"/>
      <c r="AB271" s="365"/>
      <c r="AC271" s="365"/>
      <c r="AD271" s="365"/>
      <c r="AE271" s="365"/>
      <c r="AF271" s="365"/>
      <c r="AG271" s="365"/>
      <c r="AH271" s="365"/>
      <c r="AI271" s="365"/>
      <c r="AJ271" s="365"/>
      <c r="AK271" s="365"/>
      <c r="AL271" s="365"/>
      <c r="AM271" s="365"/>
      <c r="AN271" s="365"/>
      <c r="AO271" s="365"/>
      <c r="AP271" s="365"/>
      <c r="AQ271" s="365"/>
      <c r="AR271" s="365"/>
      <c r="AS271" s="365"/>
      <c r="AT271" s="365"/>
      <c r="AU271" s="365"/>
      <c r="AV271" s="365"/>
      <c r="AW271" s="365"/>
      <c r="AX271" s="365"/>
      <c r="AY271" s="365"/>
      <c r="AZ271" s="365"/>
      <c r="BA271" s="365"/>
      <c r="BB271" s="366"/>
      <c r="BC271" s="366"/>
      <c r="BD271" s="366"/>
      <c r="BE271" s="366"/>
      <c r="BF271" s="366"/>
      <c r="BG271" s="366"/>
      <c r="BH271" s="366"/>
      <c r="BI271" s="366"/>
      <c r="BJ271" s="366"/>
      <c r="BK271" s="37"/>
      <c r="BL271" s="37"/>
      <c r="BM271" s="37"/>
      <c r="BN271" s="37"/>
      <c r="BO271" s="37"/>
      <c r="BP271" s="37"/>
      <c r="BQ271" s="37"/>
      <c r="BR271" s="37"/>
    </row>
    <row r="272" spans="1:70" s="38" customFormat="1">
      <c r="A272" s="328"/>
      <c r="B272" s="265"/>
      <c r="C272" s="265"/>
      <c r="D272" s="322"/>
      <c r="E272" s="322"/>
      <c r="F272" s="264"/>
      <c r="G272" s="265"/>
      <c r="H272" s="265"/>
      <c r="I272" s="265"/>
      <c r="J272" s="266"/>
      <c r="K272" s="265"/>
      <c r="L272" s="265"/>
      <c r="M272" s="265"/>
      <c r="N272" s="266"/>
      <c r="O272" s="265"/>
      <c r="P272" s="265"/>
      <c r="Q272" s="265"/>
      <c r="R272" s="266"/>
      <c r="S272" s="265"/>
      <c r="T272" s="265"/>
      <c r="U272" s="265"/>
      <c r="V272" s="266"/>
      <c r="W272" s="265"/>
      <c r="X272" s="265"/>
      <c r="Y272" s="265"/>
      <c r="Z272" s="266"/>
      <c r="AA272" s="365"/>
      <c r="AB272" s="365"/>
      <c r="AC272" s="365"/>
      <c r="AD272" s="365"/>
      <c r="AE272" s="365"/>
      <c r="AF272" s="365"/>
      <c r="AG272" s="365"/>
      <c r="AH272" s="365"/>
      <c r="AI272" s="365"/>
      <c r="AJ272" s="365"/>
      <c r="AK272" s="365"/>
      <c r="AL272" s="365"/>
      <c r="AM272" s="365"/>
      <c r="AN272" s="365"/>
      <c r="AO272" s="365"/>
      <c r="AP272" s="365"/>
      <c r="AQ272" s="365"/>
      <c r="AR272" s="365"/>
      <c r="AS272" s="365"/>
      <c r="AT272" s="365"/>
      <c r="AU272" s="365"/>
      <c r="AV272" s="365"/>
      <c r="AW272" s="365"/>
      <c r="AX272" s="365"/>
      <c r="AY272" s="365"/>
      <c r="AZ272" s="365"/>
      <c r="BA272" s="365"/>
      <c r="BB272" s="366"/>
      <c r="BC272" s="366"/>
      <c r="BD272" s="366"/>
      <c r="BE272" s="366"/>
      <c r="BF272" s="366"/>
      <c r="BG272" s="366"/>
      <c r="BH272" s="366"/>
      <c r="BI272" s="366"/>
      <c r="BJ272" s="366"/>
      <c r="BK272" s="37"/>
      <c r="BL272" s="37"/>
      <c r="BM272" s="37"/>
      <c r="BN272" s="37"/>
      <c r="BO272" s="37"/>
      <c r="BP272" s="37"/>
      <c r="BQ272" s="37"/>
      <c r="BR272" s="37"/>
    </row>
    <row r="273" spans="1:70" s="38" customFormat="1">
      <c r="A273" s="328"/>
      <c r="B273" s="265"/>
      <c r="C273" s="265"/>
      <c r="D273" s="322"/>
      <c r="E273" s="322"/>
      <c r="F273" s="264"/>
      <c r="G273" s="265"/>
      <c r="H273" s="265"/>
      <c r="I273" s="265"/>
      <c r="J273" s="266"/>
      <c r="K273" s="265"/>
      <c r="L273" s="265"/>
      <c r="M273" s="265"/>
      <c r="N273" s="266"/>
      <c r="O273" s="265"/>
      <c r="P273" s="265"/>
      <c r="Q273" s="265"/>
      <c r="R273" s="266"/>
      <c r="S273" s="265"/>
      <c r="T273" s="265"/>
      <c r="U273" s="265"/>
      <c r="V273" s="266"/>
      <c r="W273" s="265"/>
      <c r="X273" s="265"/>
      <c r="Y273" s="265"/>
      <c r="Z273" s="266"/>
      <c r="AA273" s="365"/>
      <c r="AB273" s="365"/>
      <c r="AC273" s="365"/>
      <c r="AD273" s="365"/>
      <c r="AE273" s="365"/>
      <c r="AF273" s="365"/>
      <c r="AG273" s="365"/>
      <c r="AH273" s="365"/>
      <c r="AI273" s="365"/>
      <c r="AJ273" s="365"/>
      <c r="AK273" s="365"/>
      <c r="AL273" s="365"/>
      <c r="AM273" s="365"/>
      <c r="AN273" s="365"/>
      <c r="AO273" s="365"/>
      <c r="AP273" s="365"/>
      <c r="AQ273" s="365"/>
      <c r="AR273" s="365"/>
      <c r="AS273" s="365"/>
      <c r="AT273" s="365"/>
      <c r="AU273" s="365"/>
      <c r="AV273" s="365"/>
      <c r="AW273" s="365"/>
      <c r="AX273" s="365"/>
      <c r="AY273" s="365"/>
      <c r="AZ273" s="365"/>
      <c r="BA273" s="365"/>
      <c r="BB273" s="366"/>
      <c r="BC273" s="366"/>
      <c r="BD273" s="366"/>
      <c r="BE273" s="366"/>
      <c r="BF273" s="366"/>
      <c r="BG273" s="366"/>
      <c r="BH273" s="366"/>
      <c r="BI273" s="366"/>
      <c r="BJ273" s="366"/>
      <c r="BK273" s="37"/>
      <c r="BL273" s="37"/>
      <c r="BM273" s="37"/>
      <c r="BN273" s="37"/>
      <c r="BO273" s="37"/>
      <c r="BP273" s="37"/>
      <c r="BQ273" s="37"/>
      <c r="BR273" s="37"/>
    </row>
    <row r="274" spans="1:70" s="38" customFormat="1">
      <c r="A274" s="328"/>
      <c r="B274" s="265"/>
      <c r="C274" s="265"/>
      <c r="D274" s="322"/>
      <c r="E274" s="322"/>
      <c r="F274" s="264"/>
      <c r="G274" s="265"/>
      <c r="H274" s="265"/>
      <c r="I274" s="265"/>
      <c r="J274" s="266"/>
      <c r="K274" s="265"/>
      <c r="L274" s="265"/>
      <c r="M274" s="265"/>
      <c r="N274" s="266"/>
      <c r="O274" s="265"/>
      <c r="P274" s="265"/>
      <c r="Q274" s="265"/>
      <c r="R274" s="266"/>
      <c r="S274" s="265"/>
      <c r="T274" s="265"/>
      <c r="U274" s="265"/>
      <c r="V274" s="266"/>
      <c r="W274" s="265"/>
      <c r="X274" s="265"/>
      <c r="Y274" s="265"/>
      <c r="Z274" s="266"/>
      <c r="AA274" s="365"/>
      <c r="AB274" s="365"/>
      <c r="AC274" s="365"/>
      <c r="AD274" s="365"/>
      <c r="AE274" s="365"/>
      <c r="AF274" s="365"/>
      <c r="AG274" s="365"/>
      <c r="AH274" s="365"/>
      <c r="AI274" s="365"/>
      <c r="AJ274" s="365"/>
      <c r="AK274" s="365"/>
      <c r="AL274" s="365"/>
      <c r="AM274" s="365"/>
      <c r="AN274" s="365"/>
      <c r="AO274" s="365"/>
      <c r="AP274" s="365"/>
      <c r="AQ274" s="365"/>
      <c r="AR274" s="365"/>
      <c r="AS274" s="365"/>
      <c r="AT274" s="365"/>
      <c r="AU274" s="365"/>
      <c r="AV274" s="365"/>
      <c r="AW274" s="365"/>
      <c r="AX274" s="365"/>
      <c r="AY274" s="365"/>
      <c r="AZ274" s="365"/>
      <c r="BA274" s="365"/>
      <c r="BB274" s="366"/>
      <c r="BC274" s="366"/>
      <c r="BD274" s="366"/>
      <c r="BE274" s="366"/>
      <c r="BF274" s="366"/>
      <c r="BG274" s="366"/>
      <c r="BH274" s="366"/>
      <c r="BI274" s="366"/>
      <c r="BJ274" s="366"/>
      <c r="BK274" s="37"/>
      <c r="BL274" s="37"/>
      <c r="BM274" s="37"/>
      <c r="BN274" s="37"/>
      <c r="BO274" s="37"/>
      <c r="BP274" s="37"/>
      <c r="BQ274" s="37"/>
      <c r="BR274" s="37"/>
    </row>
    <row r="275" spans="1:70" s="38" customFormat="1">
      <c r="A275" s="328"/>
      <c r="B275" s="265"/>
      <c r="C275" s="265"/>
      <c r="D275" s="322"/>
      <c r="E275" s="322"/>
      <c r="F275" s="264"/>
      <c r="G275" s="265"/>
      <c r="H275" s="265"/>
      <c r="I275" s="265"/>
      <c r="J275" s="266"/>
      <c r="K275" s="265"/>
      <c r="L275" s="265"/>
      <c r="M275" s="265"/>
      <c r="N275" s="266"/>
      <c r="O275" s="265"/>
      <c r="P275" s="265"/>
      <c r="Q275" s="265"/>
      <c r="R275" s="266"/>
      <c r="S275" s="265"/>
      <c r="T275" s="265"/>
      <c r="U275" s="265"/>
      <c r="V275" s="266"/>
      <c r="W275" s="265"/>
      <c r="X275" s="265"/>
      <c r="Y275" s="265"/>
      <c r="Z275" s="266"/>
      <c r="AA275" s="365"/>
      <c r="AB275" s="365"/>
      <c r="AC275" s="365"/>
      <c r="AD275" s="365"/>
      <c r="AE275" s="365"/>
      <c r="AF275" s="365"/>
      <c r="AG275" s="365"/>
      <c r="AH275" s="365"/>
      <c r="AI275" s="365"/>
      <c r="AJ275" s="365"/>
      <c r="AK275" s="365"/>
      <c r="AL275" s="365"/>
      <c r="AM275" s="365"/>
      <c r="AN275" s="365"/>
      <c r="AO275" s="365"/>
      <c r="AP275" s="365"/>
      <c r="AQ275" s="365"/>
      <c r="AR275" s="365"/>
      <c r="AS275" s="365"/>
      <c r="AT275" s="365"/>
      <c r="AU275" s="365"/>
      <c r="AV275" s="365"/>
      <c r="AW275" s="365"/>
      <c r="AX275" s="365"/>
      <c r="AY275" s="365"/>
      <c r="AZ275" s="365"/>
      <c r="BA275" s="365"/>
      <c r="BB275" s="366"/>
      <c r="BC275" s="366"/>
      <c r="BD275" s="366"/>
      <c r="BE275" s="366"/>
      <c r="BF275" s="366"/>
      <c r="BG275" s="366"/>
      <c r="BH275" s="366"/>
      <c r="BI275" s="366"/>
      <c r="BJ275" s="366"/>
      <c r="BK275" s="37"/>
      <c r="BL275" s="37"/>
      <c r="BM275" s="37"/>
      <c r="BN275" s="37"/>
      <c r="BO275" s="37"/>
      <c r="BP275" s="37"/>
      <c r="BQ275" s="37"/>
      <c r="BR275" s="37"/>
    </row>
    <row r="276" spans="1:70" s="38" customFormat="1">
      <c r="A276" s="328"/>
      <c r="B276" s="265"/>
      <c r="C276" s="265"/>
      <c r="D276" s="322"/>
      <c r="E276" s="322"/>
      <c r="F276" s="264"/>
      <c r="G276" s="265"/>
      <c r="H276" s="265"/>
      <c r="I276" s="265"/>
      <c r="J276" s="266"/>
      <c r="K276" s="265"/>
      <c r="L276" s="265"/>
      <c r="M276" s="265"/>
      <c r="N276" s="266"/>
      <c r="O276" s="265"/>
      <c r="P276" s="265"/>
      <c r="Q276" s="265"/>
      <c r="R276" s="266"/>
      <c r="S276" s="265"/>
      <c r="T276" s="265"/>
      <c r="U276" s="265"/>
      <c r="V276" s="266"/>
      <c r="W276" s="265"/>
      <c r="X276" s="265"/>
      <c r="Y276" s="265"/>
      <c r="Z276" s="266"/>
      <c r="AA276" s="365"/>
      <c r="AB276" s="365"/>
      <c r="AC276" s="365"/>
      <c r="AD276" s="365"/>
      <c r="AE276" s="365"/>
      <c r="AF276" s="365"/>
      <c r="AG276" s="365"/>
      <c r="AH276" s="365"/>
      <c r="AI276" s="365"/>
      <c r="AJ276" s="365"/>
      <c r="AK276" s="365"/>
      <c r="AL276" s="365"/>
      <c r="AM276" s="365"/>
      <c r="AN276" s="365"/>
      <c r="AO276" s="365"/>
      <c r="AP276" s="365"/>
      <c r="AQ276" s="365"/>
      <c r="AR276" s="365"/>
      <c r="AS276" s="365"/>
      <c r="AT276" s="365"/>
      <c r="AU276" s="365"/>
      <c r="AV276" s="365"/>
      <c r="AW276" s="365"/>
      <c r="AX276" s="365"/>
      <c r="AY276" s="365"/>
      <c r="AZ276" s="365"/>
      <c r="BA276" s="365"/>
      <c r="BB276" s="366"/>
      <c r="BC276" s="366"/>
      <c r="BD276" s="366"/>
      <c r="BE276" s="366"/>
      <c r="BF276" s="366"/>
      <c r="BG276" s="366"/>
      <c r="BH276" s="366"/>
      <c r="BI276" s="366"/>
      <c r="BJ276" s="366"/>
      <c r="BK276" s="37"/>
      <c r="BL276" s="37"/>
      <c r="BM276" s="37"/>
      <c r="BN276" s="37"/>
      <c r="BO276" s="37"/>
      <c r="BP276" s="37"/>
      <c r="BQ276" s="37"/>
      <c r="BR276" s="37"/>
    </row>
    <row r="277" spans="1:70" s="38" customFormat="1">
      <c r="A277" s="328"/>
      <c r="B277" s="265"/>
      <c r="C277" s="265"/>
      <c r="D277" s="322"/>
      <c r="E277" s="322"/>
      <c r="F277" s="264"/>
      <c r="G277" s="265"/>
      <c r="H277" s="265"/>
      <c r="I277" s="265"/>
      <c r="J277" s="266"/>
      <c r="K277" s="265"/>
      <c r="L277" s="265"/>
      <c r="M277" s="265"/>
      <c r="N277" s="266"/>
      <c r="O277" s="265"/>
      <c r="P277" s="265"/>
      <c r="Q277" s="265"/>
      <c r="R277" s="266"/>
      <c r="S277" s="265"/>
      <c r="T277" s="265"/>
      <c r="U277" s="265"/>
      <c r="V277" s="266"/>
      <c r="W277" s="265"/>
      <c r="X277" s="265"/>
      <c r="Y277" s="265"/>
      <c r="Z277" s="266"/>
      <c r="AA277" s="365"/>
      <c r="AB277" s="365"/>
      <c r="AC277" s="365"/>
      <c r="AD277" s="365"/>
      <c r="AE277" s="365"/>
      <c r="AF277" s="365"/>
      <c r="AG277" s="365"/>
      <c r="AH277" s="365"/>
      <c r="AI277" s="365"/>
      <c r="AJ277" s="365"/>
      <c r="AK277" s="365"/>
      <c r="AL277" s="365"/>
      <c r="AM277" s="365"/>
      <c r="AN277" s="365"/>
      <c r="AO277" s="365"/>
      <c r="AP277" s="365"/>
      <c r="AQ277" s="365"/>
      <c r="AR277" s="365"/>
      <c r="AS277" s="365"/>
      <c r="AT277" s="365"/>
      <c r="AU277" s="365"/>
      <c r="AV277" s="365"/>
      <c r="AW277" s="365"/>
      <c r="AX277" s="365"/>
      <c r="AY277" s="365"/>
      <c r="AZ277" s="365"/>
      <c r="BA277" s="365"/>
      <c r="BB277" s="366"/>
      <c r="BC277" s="366"/>
      <c r="BD277" s="366"/>
      <c r="BE277" s="366"/>
      <c r="BF277" s="366"/>
      <c r="BG277" s="366"/>
      <c r="BH277" s="366"/>
      <c r="BI277" s="366"/>
      <c r="BJ277" s="366"/>
      <c r="BK277" s="37"/>
      <c r="BL277" s="37"/>
      <c r="BM277" s="37"/>
      <c r="BN277" s="37"/>
      <c r="BO277" s="37"/>
      <c r="BP277" s="37"/>
      <c r="BQ277" s="37"/>
      <c r="BR277" s="37"/>
    </row>
    <row r="278" spans="1:70" s="38" customFormat="1">
      <c r="A278" s="328"/>
      <c r="B278" s="265"/>
      <c r="C278" s="265"/>
      <c r="D278" s="322"/>
      <c r="E278" s="322"/>
      <c r="F278" s="264"/>
      <c r="G278" s="265"/>
      <c r="H278" s="265"/>
      <c r="I278" s="265"/>
      <c r="J278" s="266"/>
      <c r="K278" s="265"/>
      <c r="L278" s="265"/>
      <c r="M278" s="265"/>
      <c r="N278" s="266"/>
      <c r="O278" s="265"/>
      <c r="P278" s="265"/>
      <c r="Q278" s="265"/>
      <c r="R278" s="266"/>
      <c r="S278" s="265"/>
      <c r="T278" s="265"/>
      <c r="U278" s="265"/>
      <c r="V278" s="266"/>
      <c r="W278" s="265"/>
      <c r="X278" s="265"/>
      <c r="Y278" s="265"/>
      <c r="Z278" s="266"/>
      <c r="AA278" s="365"/>
      <c r="AB278" s="365"/>
      <c r="AC278" s="365"/>
      <c r="AD278" s="365"/>
      <c r="AE278" s="365"/>
      <c r="AF278" s="365"/>
      <c r="AG278" s="365"/>
      <c r="AH278" s="365"/>
      <c r="AI278" s="365"/>
      <c r="AJ278" s="365"/>
      <c r="AK278" s="365"/>
      <c r="AL278" s="365"/>
      <c r="AM278" s="365"/>
      <c r="AN278" s="365"/>
      <c r="AO278" s="365"/>
      <c r="AP278" s="365"/>
      <c r="AQ278" s="365"/>
      <c r="AR278" s="365"/>
      <c r="AS278" s="365"/>
      <c r="AT278" s="365"/>
      <c r="AU278" s="365"/>
      <c r="AV278" s="365"/>
      <c r="AW278" s="365"/>
      <c r="AX278" s="365"/>
      <c r="AY278" s="365"/>
      <c r="AZ278" s="365"/>
      <c r="BA278" s="365"/>
      <c r="BB278" s="366"/>
      <c r="BC278" s="366"/>
      <c r="BD278" s="366"/>
      <c r="BE278" s="366"/>
      <c r="BF278" s="366"/>
      <c r="BG278" s="366"/>
      <c r="BH278" s="366"/>
      <c r="BI278" s="366"/>
      <c r="BJ278" s="366"/>
      <c r="BK278" s="37"/>
      <c r="BL278" s="37"/>
      <c r="BM278" s="37"/>
      <c r="BN278" s="37"/>
      <c r="BO278" s="37"/>
      <c r="BP278" s="37"/>
      <c r="BQ278" s="37"/>
      <c r="BR278" s="37"/>
    </row>
    <row r="279" spans="1:70" s="38" customFormat="1">
      <c r="A279" s="328"/>
      <c r="B279" s="265"/>
      <c r="C279" s="265"/>
      <c r="D279" s="322"/>
      <c r="E279" s="322"/>
      <c r="F279" s="264"/>
      <c r="G279" s="265"/>
      <c r="H279" s="265"/>
      <c r="I279" s="265"/>
      <c r="J279" s="266"/>
      <c r="K279" s="265"/>
      <c r="L279" s="265"/>
      <c r="M279" s="265"/>
      <c r="N279" s="266"/>
      <c r="O279" s="265"/>
      <c r="P279" s="265"/>
      <c r="Q279" s="265"/>
      <c r="R279" s="266"/>
      <c r="S279" s="265"/>
      <c r="T279" s="265"/>
      <c r="U279" s="265"/>
      <c r="V279" s="266"/>
      <c r="W279" s="265"/>
      <c r="X279" s="265"/>
      <c r="Y279" s="265"/>
      <c r="Z279" s="266"/>
      <c r="AA279" s="365"/>
      <c r="AB279" s="365"/>
      <c r="AC279" s="365"/>
      <c r="AD279" s="365"/>
      <c r="AE279" s="365"/>
      <c r="AF279" s="365"/>
      <c r="AG279" s="365"/>
      <c r="AH279" s="365"/>
      <c r="AI279" s="365"/>
      <c r="AJ279" s="365"/>
      <c r="AK279" s="365"/>
      <c r="AL279" s="365"/>
      <c r="AM279" s="365"/>
      <c r="AN279" s="365"/>
      <c r="AO279" s="365"/>
      <c r="AP279" s="365"/>
      <c r="AQ279" s="365"/>
      <c r="AR279" s="365"/>
      <c r="AS279" s="365"/>
      <c r="AT279" s="365"/>
      <c r="AU279" s="365"/>
      <c r="AV279" s="365"/>
      <c r="AW279" s="365"/>
      <c r="AX279" s="365"/>
      <c r="AY279" s="365"/>
      <c r="AZ279" s="365"/>
      <c r="BA279" s="365"/>
      <c r="BB279" s="366"/>
      <c r="BC279" s="366"/>
      <c r="BD279" s="366"/>
      <c r="BE279" s="366"/>
      <c r="BF279" s="366"/>
      <c r="BG279" s="366"/>
      <c r="BH279" s="366"/>
      <c r="BI279" s="366"/>
      <c r="BJ279" s="366"/>
      <c r="BK279" s="37"/>
      <c r="BL279" s="37"/>
      <c r="BM279" s="37"/>
      <c r="BN279" s="37"/>
      <c r="BO279" s="37"/>
      <c r="BP279" s="37"/>
      <c r="BQ279" s="37"/>
      <c r="BR279" s="37"/>
    </row>
    <row r="280" spans="1:70" s="38" customFormat="1">
      <c r="A280" s="328"/>
      <c r="B280" s="265"/>
      <c r="C280" s="265"/>
      <c r="D280" s="322"/>
      <c r="E280" s="322"/>
      <c r="F280" s="264"/>
      <c r="G280" s="265"/>
      <c r="H280" s="265"/>
      <c r="I280" s="265"/>
      <c r="J280" s="266"/>
      <c r="K280" s="265"/>
      <c r="L280" s="265"/>
      <c r="M280" s="265"/>
      <c r="N280" s="266"/>
      <c r="O280" s="265"/>
      <c r="P280" s="265"/>
      <c r="Q280" s="265"/>
      <c r="R280" s="266"/>
      <c r="S280" s="265"/>
      <c r="T280" s="265"/>
      <c r="U280" s="265"/>
      <c r="V280" s="266"/>
      <c r="W280" s="265"/>
      <c r="X280" s="265"/>
      <c r="Y280" s="265"/>
      <c r="Z280" s="266"/>
      <c r="AA280" s="365"/>
      <c r="AB280" s="365"/>
      <c r="AC280" s="365"/>
      <c r="AD280" s="365"/>
      <c r="AE280" s="365"/>
      <c r="AF280" s="365"/>
      <c r="AG280" s="365"/>
      <c r="AH280" s="365"/>
      <c r="AI280" s="365"/>
      <c r="AJ280" s="365"/>
      <c r="AK280" s="365"/>
      <c r="AL280" s="365"/>
      <c r="AM280" s="365"/>
      <c r="AN280" s="365"/>
      <c r="AO280" s="365"/>
      <c r="AP280" s="365"/>
      <c r="AQ280" s="365"/>
      <c r="AR280" s="365"/>
      <c r="AS280" s="365"/>
      <c r="AT280" s="365"/>
      <c r="AU280" s="365"/>
      <c r="AV280" s="365"/>
      <c r="AW280" s="365"/>
      <c r="AX280" s="365"/>
      <c r="AY280" s="365"/>
      <c r="AZ280" s="365"/>
      <c r="BA280" s="365"/>
      <c r="BB280" s="366"/>
      <c r="BC280" s="366"/>
      <c r="BD280" s="366"/>
      <c r="BE280" s="366"/>
      <c r="BF280" s="366"/>
      <c r="BG280" s="366"/>
      <c r="BH280" s="366"/>
      <c r="BI280" s="366"/>
      <c r="BJ280" s="366"/>
      <c r="BK280" s="37"/>
      <c r="BL280" s="37"/>
      <c r="BM280" s="37"/>
      <c r="BN280" s="37"/>
      <c r="BO280" s="37"/>
      <c r="BP280" s="37"/>
      <c r="BQ280" s="37"/>
      <c r="BR280" s="37"/>
    </row>
    <row r="281" spans="1:70" s="38" customFormat="1">
      <c r="A281" s="328"/>
      <c r="B281" s="265"/>
      <c r="C281" s="265"/>
      <c r="D281" s="322"/>
      <c r="E281" s="322"/>
      <c r="F281" s="264"/>
      <c r="G281" s="265"/>
      <c r="H281" s="265"/>
      <c r="I281" s="265"/>
      <c r="J281" s="266"/>
      <c r="K281" s="265"/>
      <c r="L281" s="265"/>
      <c r="M281" s="265"/>
      <c r="N281" s="266"/>
      <c r="O281" s="265"/>
      <c r="P281" s="265"/>
      <c r="Q281" s="265"/>
      <c r="R281" s="266"/>
      <c r="S281" s="265"/>
      <c r="T281" s="265"/>
      <c r="U281" s="265"/>
      <c r="V281" s="266"/>
      <c r="W281" s="265"/>
      <c r="X281" s="265"/>
      <c r="Y281" s="265"/>
      <c r="Z281" s="266"/>
      <c r="AA281" s="365"/>
      <c r="AB281" s="365"/>
      <c r="AC281" s="365"/>
      <c r="AD281" s="365"/>
      <c r="AE281" s="365"/>
      <c r="AF281" s="365"/>
      <c r="AG281" s="365"/>
      <c r="AH281" s="365"/>
      <c r="AI281" s="365"/>
      <c r="AJ281" s="365"/>
      <c r="AK281" s="365"/>
      <c r="AL281" s="365"/>
      <c r="AM281" s="365"/>
      <c r="AN281" s="365"/>
      <c r="AO281" s="365"/>
      <c r="AP281" s="365"/>
      <c r="AQ281" s="365"/>
      <c r="AR281" s="365"/>
      <c r="AS281" s="365"/>
      <c r="AT281" s="365"/>
      <c r="AU281" s="365"/>
      <c r="AV281" s="365"/>
      <c r="AW281" s="365"/>
      <c r="AX281" s="365"/>
      <c r="AY281" s="365"/>
      <c r="AZ281" s="365"/>
      <c r="BA281" s="365"/>
      <c r="BB281" s="366"/>
      <c r="BC281" s="366"/>
      <c r="BD281" s="366"/>
      <c r="BE281" s="366"/>
      <c r="BF281" s="366"/>
      <c r="BG281" s="366"/>
      <c r="BH281" s="366"/>
      <c r="BI281" s="366"/>
      <c r="BJ281" s="366"/>
      <c r="BK281" s="37"/>
      <c r="BL281" s="37"/>
      <c r="BM281" s="37"/>
      <c r="BN281" s="37"/>
      <c r="BO281" s="37"/>
      <c r="BP281" s="37"/>
      <c r="BQ281" s="37"/>
      <c r="BR281" s="37"/>
    </row>
    <row r="282" spans="1:70" s="38" customFormat="1">
      <c r="A282" s="328"/>
      <c r="B282" s="265"/>
      <c r="C282" s="265"/>
      <c r="D282" s="322"/>
      <c r="E282" s="322"/>
      <c r="F282" s="264"/>
      <c r="G282" s="265"/>
      <c r="H282" s="265"/>
      <c r="I282" s="265"/>
      <c r="J282" s="266"/>
      <c r="K282" s="265"/>
      <c r="L282" s="265"/>
      <c r="M282" s="265"/>
      <c r="N282" s="266"/>
      <c r="O282" s="265"/>
      <c r="P282" s="265"/>
      <c r="Q282" s="265"/>
      <c r="R282" s="266"/>
      <c r="S282" s="265"/>
      <c r="T282" s="265"/>
      <c r="U282" s="265"/>
      <c r="V282" s="266"/>
      <c r="W282" s="265"/>
      <c r="X282" s="265"/>
      <c r="Y282" s="265"/>
      <c r="Z282" s="266"/>
      <c r="AA282" s="365"/>
      <c r="AB282" s="365"/>
      <c r="AC282" s="365"/>
      <c r="AD282" s="365"/>
      <c r="AE282" s="365"/>
      <c r="AF282" s="365"/>
      <c r="AG282" s="365"/>
      <c r="AH282" s="365"/>
      <c r="AI282" s="365"/>
      <c r="AJ282" s="365"/>
      <c r="AK282" s="365"/>
      <c r="AL282" s="365"/>
      <c r="AM282" s="365"/>
      <c r="AN282" s="365"/>
      <c r="AO282" s="365"/>
      <c r="AP282" s="365"/>
      <c r="AQ282" s="365"/>
      <c r="AR282" s="365"/>
      <c r="AS282" s="365"/>
      <c r="AT282" s="365"/>
      <c r="AU282" s="365"/>
      <c r="AV282" s="365"/>
      <c r="AW282" s="365"/>
      <c r="AX282" s="365"/>
      <c r="AY282" s="365"/>
      <c r="AZ282" s="365"/>
      <c r="BA282" s="365"/>
      <c r="BB282" s="366"/>
      <c r="BC282" s="366"/>
      <c r="BD282" s="366"/>
      <c r="BE282" s="366"/>
      <c r="BF282" s="366"/>
      <c r="BG282" s="366"/>
      <c r="BH282" s="366"/>
      <c r="BI282" s="366"/>
      <c r="BJ282" s="366"/>
      <c r="BK282" s="37"/>
      <c r="BL282" s="37"/>
      <c r="BM282" s="37"/>
      <c r="BN282" s="37"/>
      <c r="BO282" s="37"/>
      <c r="BP282" s="37"/>
      <c r="BQ282" s="37"/>
      <c r="BR282" s="37"/>
    </row>
    <row r="283" spans="1:70" s="38" customFormat="1">
      <c r="A283" s="328"/>
      <c r="B283" s="265"/>
      <c r="C283" s="265"/>
      <c r="D283" s="322"/>
      <c r="E283" s="322"/>
      <c r="F283" s="264"/>
      <c r="G283" s="265"/>
      <c r="H283" s="265"/>
      <c r="I283" s="265"/>
      <c r="J283" s="266"/>
      <c r="K283" s="265"/>
      <c r="L283" s="265"/>
      <c r="M283" s="265"/>
      <c r="N283" s="266"/>
      <c r="O283" s="265"/>
      <c r="P283" s="265"/>
      <c r="Q283" s="265"/>
      <c r="R283" s="266"/>
      <c r="S283" s="265"/>
      <c r="T283" s="265"/>
      <c r="U283" s="265"/>
      <c r="V283" s="266"/>
      <c r="W283" s="265"/>
      <c r="X283" s="265"/>
      <c r="Y283" s="265"/>
      <c r="Z283" s="266"/>
      <c r="AA283" s="365"/>
      <c r="AB283" s="365"/>
      <c r="AC283" s="365"/>
      <c r="AD283" s="365"/>
      <c r="AE283" s="365"/>
      <c r="AF283" s="365"/>
      <c r="AG283" s="365"/>
      <c r="AH283" s="365"/>
      <c r="AI283" s="365"/>
      <c r="AJ283" s="365"/>
      <c r="AK283" s="365"/>
      <c r="AL283" s="365"/>
      <c r="AM283" s="365"/>
      <c r="AN283" s="365"/>
      <c r="AO283" s="365"/>
      <c r="AP283" s="365"/>
      <c r="AQ283" s="365"/>
      <c r="AR283" s="365"/>
      <c r="AS283" s="365"/>
      <c r="AT283" s="365"/>
      <c r="AU283" s="365"/>
      <c r="AV283" s="365"/>
      <c r="AW283" s="365"/>
      <c r="AX283" s="365"/>
      <c r="AY283" s="365"/>
      <c r="AZ283" s="365"/>
      <c r="BA283" s="365"/>
      <c r="BB283" s="366"/>
      <c r="BC283" s="366"/>
      <c r="BD283" s="366"/>
      <c r="BE283" s="366"/>
      <c r="BF283" s="366"/>
      <c r="BG283" s="366"/>
      <c r="BH283" s="366"/>
      <c r="BI283" s="366"/>
      <c r="BJ283" s="366"/>
      <c r="BK283" s="37"/>
      <c r="BL283" s="37"/>
      <c r="BM283" s="37"/>
      <c r="BN283" s="37"/>
      <c r="BO283" s="37"/>
      <c r="BP283" s="37"/>
      <c r="BQ283" s="37"/>
      <c r="BR283" s="37"/>
    </row>
    <row r="284" spans="1:70" s="38" customFormat="1">
      <c r="A284" s="328"/>
      <c r="B284" s="265"/>
      <c r="C284" s="265"/>
      <c r="D284" s="322"/>
      <c r="E284" s="322"/>
      <c r="F284" s="264"/>
      <c r="G284" s="265"/>
      <c r="H284" s="265"/>
      <c r="I284" s="265"/>
      <c r="J284" s="266"/>
      <c r="K284" s="265"/>
      <c r="L284" s="265"/>
      <c r="M284" s="265"/>
      <c r="N284" s="266"/>
      <c r="O284" s="265"/>
      <c r="P284" s="265"/>
      <c r="Q284" s="265"/>
      <c r="R284" s="266"/>
      <c r="S284" s="265"/>
      <c r="T284" s="265"/>
      <c r="U284" s="265"/>
      <c r="V284" s="266"/>
      <c r="W284" s="265"/>
      <c r="X284" s="265"/>
      <c r="Y284" s="265"/>
      <c r="Z284" s="266"/>
      <c r="AA284" s="365"/>
      <c r="AB284" s="365"/>
      <c r="AC284" s="365"/>
      <c r="AD284" s="365"/>
      <c r="AE284" s="365"/>
      <c r="AF284" s="365"/>
      <c r="AG284" s="365"/>
      <c r="AH284" s="365"/>
      <c r="AI284" s="365"/>
      <c r="AJ284" s="365"/>
      <c r="AK284" s="365"/>
      <c r="AL284" s="365"/>
      <c r="AM284" s="365"/>
      <c r="AN284" s="365"/>
      <c r="AO284" s="365"/>
      <c r="AP284" s="365"/>
      <c r="AQ284" s="365"/>
      <c r="AR284" s="365"/>
      <c r="AS284" s="365"/>
      <c r="AT284" s="365"/>
      <c r="AU284" s="365"/>
      <c r="AV284" s="365"/>
      <c r="AW284" s="365"/>
      <c r="AX284" s="365"/>
      <c r="AY284" s="365"/>
      <c r="AZ284" s="365"/>
      <c r="BA284" s="365"/>
      <c r="BB284" s="366"/>
      <c r="BC284" s="366"/>
      <c r="BD284" s="366"/>
      <c r="BE284" s="366"/>
      <c r="BF284" s="366"/>
      <c r="BG284" s="366"/>
      <c r="BH284" s="366"/>
      <c r="BI284" s="366"/>
      <c r="BJ284" s="366"/>
      <c r="BK284" s="37"/>
      <c r="BL284" s="37"/>
      <c r="BM284" s="37"/>
      <c r="BN284" s="37"/>
      <c r="BO284" s="37"/>
      <c r="BP284" s="37"/>
      <c r="BQ284" s="37"/>
      <c r="BR284" s="37"/>
    </row>
    <row r="285" spans="1:70" s="38" customFormat="1">
      <c r="A285" s="328"/>
      <c r="B285" s="265"/>
      <c r="C285" s="265"/>
      <c r="D285" s="322"/>
      <c r="E285" s="322"/>
      <c r="F285" s="264"/>
      <c r="G285" s="265"/>
      <c r="H285" s="265"/>
      <c r="I285" s="265"/>
      <c r="J285" s="266"/>
      <c r="K285" s="265"/>
      <c r="L285" s="265"/>
      <c r="M285" s="265"/>
      <c r="N285" s="266"/>
      <c r="O285" s="265"/>
      <c r="P285" s="265"/>
      <c r="Q285" s="265"/>
      <c r="R285" s="266"/>
      <c r="S285" s="265"/>
      <c r="T285" s="265"/>
      <c r="U285" s="265"/>
      <c r="V285" s="266"/>
      <c r="W285" s="265"/>
      <c r="X285" s="265"/>
      <c r="Y285" s="265"/>
      <c r="Z285" s="266"/>
      <c r="AA285" s="365"/>
      <c r="AB285" s="365"/>
      <c r="AC285" s="365"/>
      <c r="AD285" s="365"/>
      <c r="AE285" s="365"/>
      <c r="AF285" s="365"/>
      <c r="AG285" s="365"/>
      <c r="AH285" s="365"/>
      <c r="AI285" s="365"/>
      <c r="AJ285" s="365"/>
      <c r="AK285" s="365"/>
      <c r="AL285" s="365"/>
      <c r="AM285" s="365"/>
      <c r="AN285" s="365"/>
      <c r="AO285" s="365"/>
      <c r="AP285" s="365"/>
      <c r="AQ285" s="365"/>
      <c r="AR285" s="365"/>
      <c r="AS285" s="365"/>
      <c r="AT285" s="365"/>
      <c r="AU285" s="365"/>
      <c r="AV285" s="365"/>
      <c r="AW285" s="365"/>
      <c r="AX285" s="365"/>
      <c r="AY285" s="365"/>
      <c r="AZ285" s="365"/>
      <c r="BA285" s="365"/>
      <c r="BB285" s="366"/>
      <c r="BC285" s="366"/>
      <c r="BD285" s="366"/>
      <c r="BE285" s="366"/>
      <c r="BF285" s="366"/>
      <c r="BG285" s="366"/>
      <c r="BH285" s="366"/>
      <c r="BI285" s="366"/>
      <c r="BJ285" s="366"/>
      <c r="BK285" s="37"/>
      <c r="BL285" s="37"/>
      <c r="BM285" s="37"/>
      <c r="BN285" s="37"/>
      <c r="BO285" s="37"/>
      <c r="BP285" s="37"/>
      <c r="BQ285" s="37"/>
      <c r="BR285" s="37"/>
    </row>
    <row r="286" spans="1:70" s="38" customFormat="1">
      <c r="A286" s="328"/>
      <c r="B286" s="265"/>
      <c r="C286" s="265"/>
      <c r="D286" s="322"/>
      <c r="E286" s="322"/>
      <c r="F286" s="264"/>
      <c r="G286" s="265"/>
      <c r="H286" s="265"/>
      <c r="I286" s="265"/>
      <c r="J286" s="266"/>
      <c r="K286" s="265"/>
      <c r="L286" s="265"/>
      <c r="M286" s="265"/>
      <c r="N286" s="266"/>
      <c r="O286" s="265"/>
      <c r="P286" s="265"/>
      <c r="Q286" s="265"/>
      <c r="R286" s="266"/>
      <c r="S286" s="265"/>
      <c r="T286" s="265"/>
      <c r="U286" s="265"/>
      <c r="V286" s="266"/>
      <c r="W286" s="265"/>
      <c r="X286" s="265"/>
      <c r="Y286" s="265"/>
      <c r="Z286" s="266"/>
      <c r="AA286" s="365"/>
      <c r="AB286" s="365"/>
      <c r="AC286" s="365"/>
      <c r="AD286" s="365"/>
      <c r="AE286" s="365"/>
      <c r="AF286" s="365"/>
      <c r="AG286" s="365"/>
      <c r="AH286" s="365"/>
      <c r="AI286" s="365"/>
      <c r="AJ286" s="365"/>
      <c r="AK286" s="365"/>
      <c r="AL286" s="365"/>
      <c r="AM286" s="365"/>
      <c r="AN286" s="365"/>
      <c r="AO286" s="365"/>
      <c r="AP286" s="365"/>
      <c r="AQ286" s="365"/>
      <c r="AR286" s="365"/>
      <c r="AS286" s="365"/>
      <c r="AT286" s="365"/>
      <c r="AU286" s="365"/>
      <c r="AV286" s="365"/>
      <c r="AW286" s="365"/>
      <c r="AX286" s="365"/>
      <c r="AY286" s="365"/>
      <c r="AZ286" s="365"/>
      <c r="BA286" s="365"/>
      <c r="BB286" s="366"/>
      <c r="BC286" s="366"/>
      <c r="BD286" s="366"/>
      <c r="BE286" s="366"/>
      <c r="BF286" s="366"/>
      <c r="BG286" s="366"/>
      <c r="BH286" s="366"/>
      <c r="BI286" s="366"/>
      <c r="BJ286" s="366"/>
      <c r="BK286" s="37"/>
      <c r="BL286" s="37"/>
      <c r="BM286" s="37"/>
      <c r="BN286" s="37"/>
      <c r="BO286" s="37"/>
      <c r="BP286" s="37"/>
      <c r="BQ286" s="37"/>
      <c r="BR286" s="37"/>
    </row>
    <row r="287" spans="1:70" s="38" customFormat="1">
      <c r="A287" s="328"/>
      <c r="B287" s="265"/>
      <c r="C287" s="265"/>
      <c r="D287" s="322"/>
      <c r="E287" s="322"/>
      <c r="F287" s="264"/>
      <c r="G287" s="265"/>
      <c r="H287" s="265"/>
      <c r="I287" s="265"/>
      <c r="J287" s="266"/>
      <c r="K287" s="265"/>
      <c r="L287" s="265"/>
      <c r="M287" s="265"/>
      <c r="N287" s="266"/>
      <c r="O287" s="265"/>
      <c r="P287" s="265"/>
      <c r="Q287" s="265"/>
      <c r="R287" s="266"/>
      <c r="S287" s="265"/>
      <c r="T287" s="265"/>
      <c r="U287" s="265"/>
      <c r="V287" s="266"/>
      <c r="W287" s="265"/>
      <c r="X287" s="265"/>
      <c r="Y287" s="265"/>
      <c r="Z287" s="266"/>
      <c r="AA287" s="365"/>
      <c r="AB287" s="365"/>
      <c r="AC287" s="365"/>
      <c r="AD287" s="365"/>
      <c r="AE287" s="365"/>
      <c r="AF287" s="365"/>
      <c r="AG287" s="365"/>
      <c r="AH287" s="365"/>
      <c r="AI287" s="365"/>
      <c r="AJ287" s="365"/>
      <c r="AK287" s="365"/>
      <c r="AL287" s="365"/>
      <c r="AM287" s="365"/>
      <c r="AN287" s="365"/>
      <c r="AO287" s="365"/>
      <c r="AP287" s="365"/>
      <c r="AQ287" s="365"/>
      <c r="AR287" s="365"/>
      <c r="AS287" s="365"/>
      <c r="AT287" s="365"/>
      <c r="AU287" s="365"/>
      <c r="AV287" s="365"/>
      <c r="AW287" s="365"/>
      <c r="AX287" s="365"/>
      <c r="AY287" s="365"/>
      <c r="AZ287" s="365"/>
      <c r="BA287" s="365"/>
      <c r="BB287" s="366"/>
      <c r="BC287" s="366"/>
      <c r="BD287" s="366"/>
      <c r="BE287" s="366"/>
      <c r="BF287" s="366"/>
      <c r="BG287" s="366"/>
      <c r="BH287" s="366"/>
      <c r="BI287" s="366"/>
      <c r="BJ287" s="366"/>
      <c r="BK287" s="37"/>
      <c r="BL287" s="37"/>
      <c r="BM287" s="37"/>
      <c r="BN287" s="37"/>
      <c r="BO287" s="37"/>
      <c r="BP287" s="37"/>
      <c r="BQ287" s="37"/>
      <c r="BR287" s="37"/>
    </row>
    <row r="288" spans="1:70" s="38" customFormat="1">
      <c r="A288" s="328"/>
      <c r="B288" s="265"/>
      <c r="C288" s="265"/>
      <c r="D288" s="322"/>
      <c r="E288" s="322"/>
      <c r="F288" s="264"/>
      <c r="G288" s="265"/>
      <c r="H288" s="265"/>
      <c r="I288" s="265"/>
      <c r="J288" s="266"/>
      <c r="K288" s="265"/>
      <c r="L288" s="265"/>
      <c r="M288" s="265"/>
      <c r="N288" s="266"/>
      <c r="O288" s="265"/>
      <c r="P288" s="265"/>
      <c r="Q288" s="265"/>
      <c r="R288" s="266"/>
      <c r="S288" s="265"/>
      <c r="T288" s="265"/>
      <c r="U288" s="265"/>
      <c r="V288" s="266"/>
      <c r="W288" s="265"/>
      <c r="X288" s="265"/>
      <c r="Y288" s="265"/>
      <c r="Z288" s="266"/>
      <c r="AA288" s="365"/>
      <c r="AB288" s="365"/>
      <c r="AC288" s="365"/>
      <c r="AD288" s="365"/>
      <c r="AE288" s="365"/>
      <c r="AF288" s="365"/>
      <c r="AG288" s="365"/>
      <c r="AH288" s="365"/>
      <c r="AI288" s="365"/>
      <c r="AJ288" s="365"/>
      <c r="AK288" s="365"/>
      <c r="AL288" s="365"/>
      <c r="AM288" s="365"/>
      <c r="AN288" s="365"/>
      <c r="AO288" s="365"/>
      <c r="AP288" s="365"/>
      <c r="AQ288" s="365"/>
      <c r="AR288" s="365"/>
      <c r="AS288" s="365"/>
      <c r="AT288" s="365"/>
      <c r="AU288" s="365"/>
      <c r="AV288" s="365"/>
      <c r="AW288" s="365"/>
      <c r="AX288" s="365"/>
      <c r="AY288" s="365"/>
      <c r="AZ288" s="365"/>
      <c r="BA288" s="365"/>
      <c r="BB288" s="366"/>
      <c r="BC288" s="366"/>
      <c r="BD288" s="366"/>
      <c r="BE288" s="366"/>
      <c r="BF288" s="366"/>
      <c r="BG288" s="366"/>
      <c r="BH288" s="366"/>
      <c r="BI288" s="366"/>
      <c r="BJ288" s="366"/>
      <c r="BK288" s="37"/>
      <c r="BL288" s="37"/>
      <c r="BM288" s="37"/>
      <c r="BN288" s="37"/>
      <c r="BO288" s="37"/>
      <c r="BP288" s="37"/>
      <c r="BQ288" s="37"/>
      <c r="BR288" s="37"/>
    </row>
    <row r="289" spans="1:70" s="38" customFormat="1">
      <c r="A289" s="328"/>
      <c r="B289" s="265"/>
      <c r="C289" s="265"/>
      <c r="D289" s="322"/>
      <c r="E289" s="322"/>
      <c r="F289" s="264"/>
      <c r="G289" s="265"/>
      <c r="H289" s="265"/>
      <c r="I289" s="265"/>
      <c r="J289" s="266"/>
      <c r="K289" s="265"/>
      <c r="L289" s="265"/>
      <c r="M289" s="265"/>
      <c r="N289" s="266"/>
      <c r="O289" s="265"/>
      <c r="P289" s="265"/>
      <c r="Q289" s="265"/>
      <c r="R289" s="266"/>
      <c r="S289" s="265"/>
      <c r="T289" s="265"/>
      <c r="U289" s="265"/>
      <c r="V289" s="266"/>
      <c r="W289" s="265"/>
      <c r="X289" s="265"/>
      <c r="Y289" s="265"/>
      <c r="Z289" s="266"/>
      <c r="AA289" s="365"/>
      <c r="AB289" s="365"/>
      <c r="AC289" s="365"/>
      <c r="AD289" s="365"/>
      <c r="AE289" s="365"/>
      <c r="AF289" s="365"/>
      <c r="AG289" s="365"/>
      <c r="AH289" s="365"/>
      <c r="AI289" s="365"/>
      <c r="AJ289" s="365"/>
      <c r="AK289" s="365"/>
      <c r="AL289" s="365"/>
      <c r="AM289" s="365"/>
      <c r="AN289" s="365"/>
      <c r="AO289" s="365"/>
      <c r="AP289" s="365"/>
      <c r="AQ289" s="365"/>
      <c r="AR289" s="365"/>
      <c r="AS289" s="365"/>
      <c r="AT289" s="365"/>
      <c r="AU289" s="365"/>
      <c r="AV289" s="365"/>
      <c r="AW289" s="365"/>
      <c r="AX289" s="365"/>
      <c r="AY289" s="365"/>
      <c r="AZ289" s="365"/>
      <c r="BA289" s="365"/>
      <c r="BB289" s="366"/>
      <c r="BC289" s="366"/>
      <c r="BD289" s="366"/>
      <c r="BE289" s="366"/>
      <c r="BF289" s="366"/>
      <c r="BG289" s="366"/>
      <c r="BH289" s="366"/>
      <c r="BI289" s="366"/>
      <c r="BJ289" s="366"/>
      <c r="BK289" s="37"/>
      <c r="BL289" s="37"/>
      <c r="BM289" s="37"/>
      <c r="BN289" s="37"/>
      <c r="BO289" s="37"/>
      <c r="BP289" s="37"/>
      <c r="BQ289" s="37"/>
      <c r="BR289" s="37"/>
    </row>
    <row r="290" spans="1:70" s="38" customFormat="1">
      <c r="A290" s="328"/>
      <c r="B290" s="265"/>
      <c r="C290" s="265"/>
      <c r="D290" s="322"/>
      <c r="E290" s="322"/>
      <c r="F290" s="264"/>
      <c r="G290" s="265"/>
      <c r="H290" s="265"/>
      <c r="I290" s="265"/>
      <c r="J290" s="266"/>
      <c r="K290" s="265"/>
      <c r="L290" s="265"/>
      <c r="M290" s="265"/>
      <c r="N290" s="266"/>
      <c r="O290" s="265"/>
      <c r="P290" s="265"/>
      <c r="Q290" s="265"/>
      <c r="R290" s="266"/>
      <c r="S290" s="265"/>
      <c r="T290" s="265"/>
      <c r="U290" s="265"/>
      <c r="V290" s="266"/>
      <c r="W290" s="265"/>
      <c r="X290" s="265"/>
      <c r="Y290" s="265"/>
      <c r="Z290" s="266"/>
      <c r="AA290" s="365"/>
      <c r="AB290" s="365"/>
      <c r="AC290" s="365"/>
      <c r="AD290" s="365"/>
      <c r="AE290" s="365"/>
      <c r="AF290" s="365"/>
      <c r="AG290" s="365"/>
      <c r="AH290" s="365"/>
      <c r="AI290" s="365"/>
      <c r="AJ290" s="365"/>
      <c r="AK290" s="365"/>
      <c r="AL290" s="365"/>
      <c r="AM290" s="365"/>
      <c r="AN290" s="365"/>
      <c r="AO290" s="365"/>
      <c r="AP290" s="365"/>
      <c r="AQ290" s="365"/>
      <c r="AR290" s="365"/>
      <c r="AS290" s="365"/>
      <c r="AT290" s="365"/>
      <c r="AU290" s="365"/>
      <c r="AV290" s="365"/>
      <c r="AW290" s="365"/>
      <c r="AX290" s="365"/>
      <c r="AY290" s="365"/>
      <c r="AZ290" s="365"/>
      <c r="BA290" s="365"/>
      <c r="BB290" s="366"/>
      <c r="BC290" s="366"/>
      <c r="BD290" s="366"/>
      <c r="BE290" s="366"/>
      <c r="BF290" s="366"/>
      <c r="BG290" s="366"/>
      <c r="BH290" s="366"/>
      <c r="BI290" s="366"/>
      <c r="BJ290" s="366"/>
      <c r="BK290" s="37"/>
      <c r="BL290" s="37"/>
      <c r="BM290" s="37"/>
      <c r="BN290" s="37"/>
      <c r="BO290" s="37"/>
      <c r="BP290" s="37"/>
      <c r="BQ290" s="37"/>
      <c r="BR290" s="37"/>
    </row>
    <row r="291" spans="1:70" s="38" customFormat="1">
      <c r="A291" s="328"/>
      <c r="B291" s="265"/>
      <c r="C291" s="265"/>
      <c r="D291" s="322"/>
      <c r="E291" s="322"/>
      <c r="F291" s="264"/>
      <c r="G291" s="265"/>
      <c r="H291" s="265"/>
      <c r="I291" s="265"/>
      <c r="J291" s="266"/>
      <c r="K291" s="265"/>
      <c r="L291" s="265"/>
      <c r="M291" s="265"/>
      <c r="N291" s="266"/>
      <c r="O291" s="265"/>
      <c r="P291" s="265"/>
      <c r="Q291" s="265"/>
      <c r="R291" s="266"/>
      <c r="S291" s="265"/>
      <c r="T291" s="265"/>
      <c r="U291" s="265"/>
      <c r="V291" s="266"/>
      <c r="W291" s="265"/>
      <c r="X291" s="265"/>
      <c r="Y291" s="265"/>
      <c r="Z291" s="266"/>
      <c r="AA291" s="365"/>
      <c r="AB291" s="365"/>
      <c r="AC291" s="365"/>
      <c r="AD291" s="365"/>
      <c r="AE291" s="365"/>
      <c r="AF291" s="365"/>
      <c r="AG291" s="365"/>
      <c r="AH291" s="365"/>
      <c r="AI291" s="365"/>
      <c r="AJ291" s="365"/>
      <c r="AK291" s="365"/>
      <c r="AL291" s="365"/>
      <c r="AM291" s="365"/>
      <c r="AN291" s="365"/>
      <c r="AO291" s="365"/>
      <c r="AP291" s="365"/>
      <c r="AQ291" s="365"/>
      <c r="AR291" s="365"/>
      <c r="AS291" s="365"/>
      <c r="AT291" s="365"/>
      <c r="AU291" s="365"/>
      <c r="AV291" s="365"/>
      <c r="AW291" s="365"/>
      <c r="AX291" s="365"/>
      <c r="AY291" s="365"/>
      <c r="AZ291" s="365"/>
      <c r="BA291" s="365"/>
      <c r="BB291" s="366"/>
      <c r="BC291" s="366"/>
      <c r="BD291" s="366"/>
      <c r="BE291" s="366"/>
      <c r="BF291" s="366"/>
      <c r="BG291" s="366"/>
      <c r="BH291" s="366"/>
      <c r="BI291" s="366"/>
      <c r="BJ291" s="366"/>
      <c r="BK291" s="37"/>
      <c r="BL291" s="37"/>
      <c r="BM291" s="37"/>
      <c r="BN291" s="37"/>
      <c r="BO291" s="37"/>
      <c r="BP291" s="37"/>
      <c r="BQ291" s="37"/>
      <c r="BR291" s="37"/>
    </row>
    <row r="292" spans="1:70" s="38" customFormat="1">
      <c r="A292" s="328"/>
      <c r="B292" s="265"/>
      <c r="C292" s="265"/>
      <c r="D292" s="322"/>
      <c r="E292" s="322"/>
      <c r="F292" s="264"/>
      <c r="G292" s="265"/>
      <c r="H292" s="265"/>
      <c r="I292" s="265"/>
      <c r="J292" s="266"/>
      <c r="K292" s="265"/>
      <c r="L292" s="265"/>
      <c r="M292" s="265"/>
      <c r="N292" s="266"/>
      <c r="O292" s="265"/>
      <c r="P292" s="265"/>
      <c r="Q292" s="265"/>
      <c r="R292" s="266"/>
      <c r="S292" s="265"/>
      <c r="T292" s="265"/>
      <c r="U292" s="265"/>
      <c r="V292" s="266"/>
      <c r="W292" s="265"/>
      <c r="X292" s="265"/>
      <c r="Y292" s="265"/>
      <c r="Z292" s="266"/>
      <c r="AA292" s="365"/>
      <c r="AB292" s="365"/>
      <c r="AC292" s="365"/>
      <c r="AD292" s="365"/>
      <c r="AE292" s="365"/>
      <c r="AF292" s="365"/>
      <c r="AG292" s="365"/>
      <c r="AH292" s="365"/>
      <c r="AI292" s="365"/>
      <c r="AJ292" s="365"/>
      <c r="AK292" s="365"/>
      <c r="AL292" s="365"/>
      <c r="AM292" s="365"/>
      <c r="AN292" s="365"/>
      <c r="AO292" s="365"/>
      <c r="AP292" s="365"/>
      <c r="AQ292" s="365"/>
      <c r="AR292" s="365"/>
      <c r="AS292" s="365"/>
      <c r="AT292" s="365"/>
      <c r="AU292" s="365"/>
      <c r="AV292" s="365"/>
      <c r="AW292" s="365"/>
      <c r="AX292" s="365"/>
      <c r="AY292" s="365"/>
      <c r="AZ292" s="365"/>
      <c r="BA292" s="365"/>
      <c r="BB292" s="366"/>
      <c r="BC292" s="366"/>
      <c r="BD292" s="366"/>
      <c r="BE292" s="366"/>
      <c r="BF292" s="366"/>
      <c r="BG292" s="366"/>
      <c r="BH292" s="366"/>
      <c r="BI292" s="366"/>
      <c r="BJ292" s="366"/>
      <c r="BK292" s="37"/>
      <c r="BL292" s="37"/>
      <c r="BM292" s="37"/>
      <c r="BN292" s="37"/>
      <c r="BO292" s="37"/>
      <c r="BP292" s="37"/>
      <c r="BQ292" s="37"/>
      <c r="BR292" s="37"/>
    </row>
    <row r="293" spans="1:70" s="38" customFormat="1">
      <c r="A293" s="328"/>
      <c r="B293" s="265"/>
      <c r="C293" s="265"/>
      <c r="D293" s="322"/>
      <c r="E293" s="322"/>
      <c r="F293" s="264"/>
      <c r="G293" s="265"/>
      <c r="H293" s="265"/>
      <c r="I293" s="265"/>
      <c r="J293" s="266"/>
      <c r="K293" s="265"/>
      <c r="L293" s="265"/>
      <c r="M293" s="265"/>
      <c r="N293" s="266"/>
      <c r="O293" s="265"/>
      <c r="P293" s="265"/>
      <c r="Q293" s="265"/>
      <c r="R293" s="266"/>
      <c r="S293" s="265"/>
      <c r="T293" s="265"/>
      <c r="U293" s="265"/>
      <c r="V293" s="266"/>
      <c r="W293" s="265"/>
      <c r="X293" s="265"/>
      <c r="Y293" s="265"/>
      <c r="Z293" s="266"/>
      <c r="AA293" s="365"/>
      <c r="AB293" s="365"/>
      <c r="AC293" s="365"/>
      <c r="AD293" s="365"/>
      <c r="AE293" s="365"/>
      <c r="AF293" s="365"/>
      <c r="AG293" s="365"/>
      <c r="AH293" s="365"/>
      <c r="AI293" s="365"/>
      <c r="AJ293" s="365"/>
      <c r="AK293" s="365"/>
      <c r="AL293" s="365"/>
      <c r="AM293" s="365"/>
      <c r="AN293" s="365"/>
      <c r="AO293" s="365"/>
      <c r="AP293" s="365"/>
      <c r="AQ293" s="365"/>
      <c r="AR293" s="365"/>
      <c r="AS293" s="365"/>
      <c r="AT293" s="365"/>
      <c r="AU293" s="365"/>
      <c r="AV293" s="365"/>
      <c r="AW293" s="365"/>
      <c r="AX293" s="365"/>
      <c r="AY293" s="365"/>
      <c r="AZ293" s="365"/>
      <c r="BA293" s="365"/>
      <c r="BB293" s="366"/>
      <c r="BC293" s="366"/>
      <c r="BD293" s="366"/>
      <c r="BE293" s="366"/>
      <c r="BF293" s="366"/>
      <c r="BG293" s="366"/>
      <c r="BH293" s="366"/>
      <c r="BI293" s="366"/>
      <c r="BJ293" s="366"/>
      <c r="BK293" s="37"/>
      <c r="BL293" s="37"/>
      <c r="BM293" s="37"/>
      <c r="BN293" s="37"/>
      <c r="BO293" s="37"/>
      <c r="BP293" s="37"/>
      <c r="BQ293" s="37"/>
      <c r="BR293" s="37"/>
    </row>
    <row r="294" spans="1:70" s="38" customFormat="1">
      <c r="A294" s="328"/>
      <c r="B294" s="265"/>
      <c r="C294" s="265"/>
      <c r="D294" s="322"/>
      <c r="E294" s="322"/>
      <c r="F294" s="264"/>
      <c r="G294" s="265"/>
      <c r="H294" s="265"/>
      <c r="I294" s="265"/>
      <c r="J294" s="266"/>
      <c r="K294" s="265"/>
      <c r="L294" s="265"/>
      <c r="M294" s="265"/>
      <c r="N294" s="266"/>
      <c r="O294" s="265"/>
      <c r="P294" s="265"/>
      <c r="Q294" s="265"/>
      <c r="R294" s="266"/>
      <c r="S294" s="265"/>
      <c r="T294" s="265"/>
      <c r="U294" s="265"/>
      <c r="V294" s="266"/>
      <c r="W294" s="265"/>
      <c r="X294" s="265"/>
      <c r="Y294" s="265"/>
      <c r="Z294" s="266"/>
      <c r="AA294" s="365"/>
      <c r="AB294" s="365"/>
      <c r="AC294" s="365"/>
      <c r="AD294" s="365"/>
      <c r="AE294" s="365"/>
      <c r="AF294" s="365"/>
      <c r="AG294" s="365"/>
      <c r="AH294" s="365"/>
      <c r="AI294" s="365"/>
      <c r="AJ294" s="365"/>
      <c r="AK294" s="365"/>
      <c r="AL294" s="365"/>
      <c r="AM294" s="365"/>
      <c r="AN294" s="365"/>
      <c r="AO294" s="365"/>
      <c r="AP294" s="365"/>
      <c r="AQ294" s="365"/>
      <c r="AR294" s="365"/>
      <c r="AS294" s="365"/>
      <c r="AT294" s="365"/>
      <c r="AU294" s="365"/>
      <c r="AV294" s="365"/>
      <c r="AW294" s="365"/>
      <c r="AX294" s="365"/>
      <c r="AY294" s="365"/>
      <c r="AZ294" s="365"/>
      <c r="BA294" s="365"/>
      <c r="BB294" s="366"/>
      <c r="BC294" s="366"/>
      <c r="BD294" s="366"/>
      <c r="BE294" s="366"/>
      <c r="BF294" s="366"/>
      <c r="BG294" s="366"/>
      <c r="BH294" s="366"/>
      <c r="BI294" s="366"/>
      <c r="BJ294" s="366"/>
      <c r="BK294" s="37"/>
      <c r="BL294" s="37"/>
      <c r="BM294" s="37"/>
      <c r="BN294" s="37"/>
      <c r="BO294" s="37"/>
      <c r="BP294" s="37"/>
      <c r="BQ294" s="37"/>
      <c r="BR294" s="37"/>
    </row>
    <row r="295" spans="1:70" s="38" customFormat="1">
      <c r="A295" s="328"/>
      <c r="B295" s="265"/>
      <c r="C295" s="265"/>
      <c r="D295" s="322"/>
      <c r="E295" s="322"/>
      <c r="F295" s="264"/>
      <c r="G295" s="265"/>
      <c r="H295" s="265"/>
      <c r="I295" s="265"/>
      <c r="J295" s="266"/>
      <c r="K295" s="265"/>
      <c r="L295" s="265"/>
      <c r="M295" s="265"/>
      <c r="N295" s="266"/>
      <c r="O295" s="265"/>
      <c r="P295" s="265"/>
      <c r="Q295" s="265"/>
      <c r="R295" s="266"/>
      <c r="S295" s="265"/>
      <c r="T295" s="265"/>
      <c r="U295" s="265"/>
      <c r="V295" s="266"/>
      <c r="W295" s="265"/>
      <c r="X295" s="265"/>
      <c r="Y295" s="265"/>
      <c r="Z295" s="266"/>
      <c r="AA295" s="365"/>
      <c r="AB295" s="365"/>
      <c r="AC295" s="365"/>
      <c r="AD295" s="365"/>
      <c r="AE295" s="365"/>
      <c r="AF295" s="365"/>
      <c r="AG295" s="365"/>
      <c r="AH295" s="365"/>
      <c r="AI295" s="365"/>
      <c r="AJ295" s="365"/>
      <c r="AK295" s="365"/>
      <c r="AL295" s="365"/>
      <c r="AM295" s="365"/>
      <c r="AN295" s="365"/>
      <c r="AO295" s="365"/>
      <c r="AP295" s="365"/>
      <c r="AQ295" s="365"/>
      <c r="AR295" s="365"/>
      <c r="AS295" s="365"/>
      <c r="AT295" s="365"/>
      <c r="AU295" s="365"/>
      <c r="AV295" s="365"/>
      <c r="AW295" s="365"/>
      <c r="AX295" s="365"/>
      <c r="AY295" s="365"/>
      <c r="AZ295" s="365"/>
      <c r="BA295" s="365"/>
      <c r="BB295" s="366"/>
      <c r="BC295" s="366"/>
      <c r="BD295" s="366"/>
      <c r="BE295" s="366"/>
      <c r="BF295" s="366"/>
      <c r="BG295" s="366"/>
      <c r="BH295" s="366"/>
      <c r="BI295" s="366"/>
      <c r="BJ295" s="366"/>
      <c r="BK295" s="37"/>
      <c r="BL295" s="37"/>
      <c r="BM295" s="37"/>
      <c r="BN295" s="37"/>
      <c r="BO295" s="37"/>
      <c r="BP295" s="37"/>
      <c r="BQ295" s="37"/>
      <c r="BR295" s="37"/>
    </row>
    <row r="296" spans="1:70" s="38" customFormat="1">
      <c r="A296" s="328"/>
      <c r="B296" s="265"/>
      <c r="C296" s="265"/>
      <c r="D296" s="322"/>
      <c r="E296" s="322"/>
      <c r="F296" s="264"/>
      <c r="G296" s="265"/>
      <c r="H296" s="265"/>
      <c r="I296" s="265"/>
      <c r="J296" s="266"/>
      <c r="K296" s="265"/>
      <c r="L296" s="265"/>
      <c r="M296" s="265"/>
      <c r="N296" s="266"/>
      <c r="O296" s="265"/>
      <c r="P296" s="265"/>
      <c r="Q296" s="265"/>
      <c r="R296" s="266"/>
      <c r="S296" s="265"/>
      <c r="T296" s="265"/>
      <c r="U296" s="265"/>
      <c r="V296" s="266"/>
      <c r="W296" s="265"/>
      <c r="X296" s="265"/>
      <c r="Y296" s="265"/>
      <c r="Z296" s="266"/>
      <c r="AA296" s="365"/>
      <c r="AB296" s="365"/>
      <c r="AC296" s="365"/>
      <c r="AD296" s="365"/>
      <c r="AE296" s="365"/>
      <c r="AF296" s="365"/>
      <c r="AG296" s="365"/>
      <c r="AH296" s="365"/>
      <c r="AI296" s="365"/>
      <c r="AJ296" s="365"/>
      <c r="AK296" s="365"/>
      <c r="AL296" s="365"/>
      <c r="AM296" s="365"/>
      <c r="AN296" s="365"/>
      <c r="AO296" s="365"/>
      <c r="AP296" s="365"/>
      <c r="AQ296" s="365"/>
      <c r="AR296" s="365"/>
      <c r="AS296" s="365"/>
      <c r="AT296" s="365"/>
      <c r="AU296" s="365"/>
      <c r="AV296" s="365"/>
      <c r="AW296" s="365"/>
      <c r="AX296" s="365"/>
      <c r="AY296" s="365"/>
      <c r="AZ296" s="365"/>
      <c r="BA296" s="365"/>
      <c r="BB296" s="366"/>
      <c r="BC296" s="366"/>
      <c r="BD296" s="366"/>
      <c r="BE296" s="366"/>
      <c r="BF296" s="366"/>
      <c r="BG296" s="366"/>
      <c r="BH296" s="366"/>
      <c r="BI296" s="366"/>
      <c r="BJ296" s="366"/>
      <c r="BK296" s="37"/>
      <c r="BL296" s="37"/>
      <c r="BM296" s="37"/>
      <c r="BN296" s="37"/>
      <c r="BO296" s="37"/>
      <c r="BP296" s="37"/>
      <c r="BQ296" s="37"/>
      <c r="BR296" s="37"/>
    </row>
    <row r="297" spans="1:70" s="38" customFormat="1">
      <c r="A297" s="328"/>
      <c r="B297" s="265"/>
      <c r="C297" s="265"/>
      <c r="D297" s="322"/>
      <c r="E297" s="322"/>
      <c r="F297" s="264"/>
      <c r="G297" s="265"/>
      <c r="H297" s="265"/>
      <c r="I297" s="265"/>
      <c r="J297" s="266"/>
      <c r="K297" s="265"/>
      <c r="L297" s="265"/>
      <c r="M297" s="265"/>
      <c r="N297" s="266"/>
      <c r="O297" s="265"/>
      <c r="P297" s="265"/>
      <c r="Q297" s="265"/>
      <c r="R297" s="266"/>
      <c r="S297" s="265"/>
      <c r="T297" s="265"/>
      <c r="U297" s="265"/>
      <c r="V297" s="266"/>
      <c r="W297" s="265"/>
      <c r="X297" s="265"/>
      <c r="Y297" s="265"/>
      <c r="Z297" s="266"/>
      <c r="AA297" s="365"/>
      <c r="AB297" s="365"/>
      <c r="AC297" s="365"/>
      <c r="AD297" s="365"/>
      <c r="AE297" s="365"/>
      <c r="AF297" s="365"/>
      <c r="AG297" s="365"/>
      <c r="AH297" s="365"/>
      <c r="AI297" s="365"/>
      <c r="AJ297" s="365"/>
      <c r="AK297" s="365"/>
      <c r="AL297" s="365"/>
      <c r="AM297" s="365"/>
      <c r="AN297" s="365"/>
      <c r="AO297" s="365"/>
      <c r="AP297" s="365"/>
      <c r="AQ297" s="365"/>
      <c r="AR297" s="365"/>
      <c r="AS297" s="365"/>
      <c r="AT297" s="365"/>
      <c r="AU297" s="365"/>
      <c r="AV297" s="365"/>
      <c r="AW297" s="365"/>
      <c r="AX297" s="365"/>
      <c r="AY297" s="365"/>
      <c r="AZ297" s="365"/>
      <c r="BA297" s="365"/>
      <c r="BB297" s="366"/>
      <c r="BC297" s="366"/>
      <c r="BD297" s="366"/>
      <c r="BE297" s="366"/>
      <c r="BF297" s="366"/>
      <c r="BG297" s="366"/>
      <c r="BH297" s="366"/>
      <c r="BI297" s="366"/>
      <c r="BJ297" s="366"/>
      <c r="BK297" s="37"/>
      <c r="BL297" s="37"/>
      <c r="BM297" s="37"/>
      <c r="BN297" s="37"/>
      <c r="BO297" s="37"/>
      <c r="BP297" s="37"/>
      <c r="BQ297" s="37"/>
      <c r="BR297" s="37"/>
    </row>
    <row r="298" spans="1:70" s="38" customFormat="1">
      <c r="A298" s="328"/>
      <c r="B298" s="265"/>
      <c r="C298" s="265"/>
      <c r="D298" s="322"/>
      <c r="E298" s="322"/>
      <c r="F298" s="264"/>
      <c r="G298" s="265"/>
      <c r="H298" s="265"/>
      <c r="I298" s="265"/>
      <c r="J298" s="266"/>
      <c r="K298" s="265"/>
      <c r="L298" s="265"/>
      <c r="M298" s="265"/>
      <c r="N298" s="266"/>
      <c r="O298" s="265"/>
      <c r="P298" s="265"/>
      <c r="Q298" s="265"/>
      <c r="R298" s="266"/>
      <c r="S298" s="265"/>
      <c r="T298" s="265"/>
      <c r="U298" s="265"/>
      <c r="V298" s="266"/>
      <c r="W298" s="265"/>
      <c r="X298" s="265"/>
      <c r="Y298" s="265"/>
      <c r="Z298" s="266"/>
      <c r="AA298" s="365"/>
      <c r="AB298" s="365"/>
      <c r="AC298" s="365"/>
      <c r="AD298" s="365"/>
      <c r="AE298" s="365"/>
      <c r="AF298" s="365"/>
      <c r="AG298" s="365"/>
      <c r="AH298" s="365"/>
      <c r="AI298" s="365"/>
      <c r="AJ298" s="365"/>
      <c r="AK298" s="365"/>
      <c r="AL298" s="365"/>
      <c r="AM298" s="365"/>
      <c r="AN298" s="365"/>
      <c r="AO298" s="365"/>
      <c r="AP298" s="365"/>
      <c r="AQ298" s="365"/>
      <c r="AR298" s="365"/>
      <c r="AS298" s="365"/>
      <c r="AT298" s="365"/>
      <c r="AU298" s="365"/>
      <c r="AV298" s="365"/>
      <c r="AW298" s="365"/>
      <c r="AX298" s="365"/>
      <c r="AY298" s="365"/>
      <c r="AZ298" s="365"/>
      <c r="BA298" s="365"/>
      <c r="BB298" s="366"/>
      <c r="BC298" s="366"/>
      <c r="BD298" s="366"/>
      <c r="BE298" s="366"/>
      <c r="BF298" s="366"/>
      <c r="BG298" s="366"/>
      <c r="BH298" s="366"/>
      <c r="BI298" s="366"/>
      <c r="BJ298" s="366"/>
      <c r="BK298" s="37"/>
      <c r="BL298" s="37"/>
      <c r="BM298" s="37"/>
      <c r="BN298" s="37"/>
      <c r="BO298" s="37"/>
      <c r="BP298" s="37"/>
      <c r="BQ298" s="37"/>
      <c r="BR298" s="37"/>
    </row>
    <row r="299" spans="1:70" s="38" customFormat="1">
      <c r="A299" s="328"/>
      <c r="B299" s="265"/>
      <c r="C299" s="265"/>
      <c r="D299" s="322"/>
      <c r="E299" s="322"/>
      <c r="F299" s="264"/>
      <c r="G299" s="265"/>
      <c r="H299" s="265"/>
      <c r="I299" s="265"/>
      <c r="J299" s="266"/>
      <c r="K299" s="265"/>
      <c r="L299" s="265"/>
      <c r="M299" s="265"/>
      <c r="N299" s="266"/>
      <c r="O299" s="265"/>
      <c r="P299" s="265"/>
      <c r="Q299" s="265"/>
      <c r="R299" s="266"/>
      <c r="S299" s="265"/>
      <c r="T299" s="265"/>
      <c r="U299" s="265"/>
      <c r="V299" s="266"/>
      <c r="W299" s="265"/>
      <c r="X299" s="265"/>
      <c r="Y299" s="265"/>
      <c r="Z299" s="266"/>
      <c r="AA299" s="365"/>
      <c r="AB299" s="365"/>
      <c r="AC299" s="365"/>
      <c r="AD299" s="365"/>
      <c r="AE299" s="365"/>
      <c r="AF299" s="365"/>
      <c r="AG299" s="365"/>
      <c r="AH299" s="365"/>
      <c r="AI299" s="365"/>
      <c r="AJ299" s="365"/>
      <c r="AK299" s="365"/>
      <c r="AL299" s="365"/>
      <c r="AM299" s="365"/>
      <c r="AN299" s="365"/>
      <c r="AO299" s="365"/>
      <c r="AP299" s="365"/>
      <c r="AQ299" s="365"/>
      <c r="AR299" s="365"/>
      <c r="AS299" s="365"/>
      <c r="AT299" s="365"/>
      <c r="AU299" s="365"/>
      <c r="AV299" s="365"/>
      <c r="AW299" s="365"/>
      <c r="AX299" s="365"/>
      <c r="AY299" s="365"/>
      <c r="AZ299" s="365"/>
      <c r="BA299" s="365"/>
      <c r="BB299" s="366"/>
      <c r="BC299" s="366"/>
      <c r="BD299" s="366"/>
      <c r="BE299" s="366"/>
      <c r="BF299" s="366"/>
      <c r="BG299" s="366"/>
      <c r="BH299" s="366"/>
      <c r="BI299" s="366"/>
      <c r="BJ299" s="366"/>
      <c r="BK299" s="37"/>
      <c r="BL299" s="37"/>
      <c r="BM299" s="37"/>
      <c r="BN299" s="37"/>
      <c r="BO299" s="37"/>
      <c r="BP299" s="37"/>
      <c r="BQ299" s="37"/>
      <c r="BR299" s="37"/>
    </row>
    <row r="300" spans="1:70" s="38" customFormat="1">
      <c r="A300" s="328"/>
      <c r="B300" s="265"/>
      <c r="C300" s="265"/>
      <c r="D300" s="322"/>
      <c r="E300" s="322"/>
      <c r="F300" s="264"/>
      <c r="G300" s="265"/>
      <c r="H300" s="265"/>
      <c r="I300" s="265"/>
      <c r="J300" s="266"/>
      <c r="K300" s="265"/>
      <c r="L300" s="265"/>
      <c r="M300" s="265"/>
      <c r="N300" s="266"/>
      <c r="O300" s="265"/>
      <c r="P300" s="265"/>
      <c r="Q300" s="265"/>
      <c r="R300" s="266"/>
      <c r="S300" s="265"/>
      <c r="T300" s="265"/>
      <c r="U300" s="265"/>
      <c r="V300" s="266"/>
      <c r="W300" s="265"/>
      <c r="X300" s="265"/>
      <c r="Y300" s="265"/>
      <c r="Z300" s="266"/>
      <c r="AA300" s="365"/>
      <c r="AB300" s="365"/>
      <c r="AC300" s="365"/>
      <c r="AD300" s="365"/>
      <c r="AE300" s="365"/>
      <c r="AF300" s="365"/>
      <c r="AG300" s="365"/>
      <c r="AH300" s="365"/>
      <c r="AI300" s="365"/>
      <c r="AJ300" s="365"/>
      <c r="AK300" s="365"/>
      <c r="AL300" s="365"/>
      <c r="AM300" s="365"/>
      <c r="AN300" s="365"/>
      <c r="AO300" s="365"/>
      <c r="AP300" s="365"/>
      <c r="AQ300" s="365"/>
      <c r="AR300" s="365"/>
      <c r="AS300" s="365"/>
      <c r="AT300" s="365"/>
      <c r="AU300" s="365"/>
      <c r="AV300" s="365"/>
      <c r="AW300" s="365"/>
      <c r="AX300" s="365"/>
      <c r="AY300" s="365"/>
      <c r="AZ300" s="365"/>
      <c r="BA300" s="365"/>
      <c r="BB300" s="366"/>
      <c r="BC300" s="366"/>
      <c r="BD300" s="366"/>
      <c r="BE300" s="366"/>
      <c r="BF300" s="366"/>
      <c r="BG300" s="366"/>
      <c r="BH300" s="366"/>
      <c r="BI300" s="366"/>
      <c r="BJ300" s="366"/>
      <c r="BK300" s="37"/>
      <c r="BL300" s="37"/>
      <c r="BM300" s="37"/>
      <c r="BN300" s="37"/>
      <c r="BO300" s="37"/>
      <c r="BP300" s="37"/>
      <c r="BQ300" s="37"/>
      <c r="BR300" s="37"/>
    </row>
    <row r="301" spans="1:70" s="38" customFormat="1">
      <c r="A301" s="328"/>
      <c r="B301" s="265"/>
      <c r="C301" s="265"/>
      <c r="D301" s="322"/>
      <c r="E301" s="322"/>
      <c r="F301" s="264"/>
      <c r="G301" s="265"/>
      <c r="H301" s="265"/>
      <c r="I301" s="265"/>
      <c r="J301" s="266"/>
      <c r="K301" s="265"/>
      <c r="L301" s="265"/>
      <c r="M301" s="265"/>
      <c r="N301" s="266"/>
      <c r="O301" s="265"/>
      <c r="P301" s="265"/>
      <c r="Q301" s="265"/>
      <c r="R301" s="266"/>
      <c r="S301" s="265"/>
      <c r="T301" s="265"/>
      <c r="U301" s="265"/>
      <c r="V301" s="266"/>
      <c r="W301" s="265"/>
      <c r="X301" s="265"/>
      <c r="Y301" s="265"/>
      <c r="Z301" s="266"/>
      <c r="AA301" s="365"/>
      <c r="AB301" s="365"/>
      <c r="AC301" s="365"/>
      <c r="AD301" s="365"/>
      <c r="AE301" s="365"/>
      <c r="AF301" s="365"/>
      <c r="AG301" s="365"/>
      <c r="AH301" s="365"/>
      <c r="AI301" s="365"/>
      <c r="AJ301" s="365"/>
      <c r="AK301" s="365"/>
      <c r="AL301" s="365"/>
      <c r="AM301" s="365"/>
      <c r="AN301" s="365"/>
      <c r="AO301" s="365"/>
      <c r="AP301" s="365"/>
      <c r="AQ301" s="365"/>
      <c r="AR301" s="365"/>
      <c r="AS301" s="365"/>
      <c r="AT301" s="365"/>
      <c r="AU301" s="365"/>
      <c r="AV301" s="365"/>
      <c r="AW301" s="365"/>
      <c r="AX301" s="365"/>
      <c r="AY301" s="365"/>
      <c r="AZ301" s="365"/>
      <c r="BA301" s="365"/>
      <c r="BB301" s="366"/>
      <c r="BC301" s="366"/>
      <c r="BD301" s="366"/>
      <c r="BE301" s="366"/>
      <c r="BF301" s="366"/>
      <c r="BG301" s="366"/>
      <c r="BH301" s="366"/>
      <c r="BI301" s="366"/>
      <c r="BJ301" s="366"/>
      <c r="BK301" s="37"/>
      <c r="BL301" s="37"/>
      <c r="BM301" s="37"/>
      <c r="BN301" s="37"/>
      <c r="BO301" s="37"/>
      <c r="BP301" s="37"/>
      <c r="BQ301" s="37"/>
      <c r="BR301" s="37"/>
    </row>
    <row r="302" spans="1:70" s="38" customFormat="1">
      <c r="A302" s="328"/>
      <c r="B302" s="265"/>
      <c r="C302" s="265"/>
      <c r="D302" s="322"/>
      <c r="E302" s="322"/>
      <c r="F302" s="264"/>
      <c r="G302" s="265"/>
      <c r="H302" s="265"/>
      <c r="I302" s="265"/>
      <c r="J302" s="266"/>
      <c r="K302" s="265"/>
      <c r="L302" s="265"/>
      <c r="M302" s="265"/>
      <c r="N302" s="266"/>
      <c r="O302" s="265"/>
      <c r="P302" s="265"/>
      <c r="Q302" s="265"/>
      <c r="R302" s="266"/>
      <c r="S302" s="265"/>
      <c r="T302" s="265"/>
      <c r="U302" s="265"/>
      <c r="V302" s="266"/>
      <c r="W302" s="265"/>
      <c r="X302" s="265"/>
      <c r="Y302" s="265"/>
      <c r="Z302" s="266"/>
      <c r="AA302" s="365"/>
      <c r="AB302" s="365"/>
      <c r="AC302" s="365"/>
      <c r="AD302" s="365"/>
      <c r="AE302" s="365"/>
      <c r="AF302" s="365"/>
      <c r="AG302" s="365"/>
      <c r="AH302" s="365"/>
      <c r="AI302" s="365"/>
      <c r="AJ302" s="365"/>
      <c r="AK302" s="365"/>
      <c r="AL302" s="365"/>
      <c r="AM302" s="365"/>
      <c r="AN302" s="365"/>
      <c r="AO302" s="365"/>
      <c r="AP302" s="365"/>
      <c r="AQ302" s="365"/>
      <c r="AR302" s="365"/>
      <c r="AS302" s="365"/>
      <c r="AT302" s="365"/>
      <c r="AU302" s="365"/>
      <c r="AV302" s="365"/>
      <c r="AW302" s="365"/>
      <c r="AX302" s="365"/>
      <c r="AY302" s="365"/>
      <c r="AZ302" s="365"/>
      <c r="BA302" s="365"/>
      <c r="BB302" s="366"/>
      <c r="BC302" s="366"/>
      <c r="BD302" s="366"/>
      <c r="BE302" s="366"/>
      <c r="BF302" s="366"/>
      <c r="BG302" s="366"/>
      <c r="BH302" s="366"/>
      <c r="BI302" s="366"/>
      <c r="BJ302" s="366"/>
      <c r="BK302" s="37"/>
      <c r="BL302" s="37"/>
      <c r="BM302" s="37"/>
      <c r="BN302" s="37"/>
      <c r="BO302" s="37"/>
      <c r="BP302" s="37"/>
      <c r="BQ302" s="37"/>
      <c r="BR302" s="37"/>
    </row>
    <row r="303" spans="1:70" s="38" customFormat="1">
      <c r="A303" s="328"/>
      <c r="B303" s="265"/>
      <c r="C303" s="265"/>
      <c r="D303" s="322"/>
      <c r="E303" s="322"/>
      <c r="F303" s="264"/>
      <c r="G303" s="265"/>
      <c r="H303" s="265"/>
      <c r="I303" s="265"/>
      <c r="J303" s="266"/>
      <c r="K303" s="265"/>
      <c r="L303" s="265"/>
      <c r="M303" s="265"/>
      <c r="N303" s="266"/>
      <c r="O303" s="265"/>
      <c r="P303" s="265"/>
      <c r="Q303" s="265"/>
      <c r="R303" s="266"/>
      <c r="S303" s="265"/>
      <c r="T303" s="265"/>
      <c r="U303" s="265"/>
      <c r="V303" s="266"/>
      <c r="W303" s="265"/>
      <c r="X303" s="265"/>
      <c r="Y303" s="265"/>
      <c r="Z303" s="266"/>
      <c r="AA303" s="365"/>
      <c r="AB303" s="365"/>
      <c r="AC303" s="365"/>
      <c r="AD303" s="365"/>
      <c r="AE303" s="365"/>
      <c r="AF303" s="365"/>
      <c r="AG303" s="365"/>
      <c r="AH303" s="365"/>
      <c r="AI303" s="365"/>
      <c r="AJ303" s="365"/>
      <c r="AK303" s="365"/>
      <c r="AL303" s="365"/>
      <c r="AM303" s="365"/>
      <c r="AN303" s="365"/>
      <c r="AO303" s="365"/>
      <c r="AP303" s="365"/>
      <c r="AQ303" s="365"/>
      <c r="AR303" s="365"/>
      <c r="AS303" s="365"/>
      <c r="AT303" s="365"/>
      <c r="AU303" s="365"/>
      <c r="AV303" s="365"/>
      <c r="AW303" s="365"/>
      <c r="AX303" s="365"/>
      <c r="AY303" s="365"/>
      <c r="AZ303" s="365"/>
      <c r="BA303" s="365"/>
      <c r="BB303" s="366"/>
      <c r="BC303" s="366"/>
      <c r="BD303" s="366"/>
      <c r="BE303" s="366"/>
      <c r="BF303" s="366"/>
      <c r="BG303" s="366"/>
      <c r="BH303" s="366"/>
      <c r="BI303" s="366"/>
      <c r="BJ303" s="366"/>
      <c r="BK303" s="37"/>
      <c r="BL303" s="37"/>
      <c r="BM303" s="37"/>
      <c r="BN303" s="37"/>
      <c r="BO303" s="37"/>
      <c r="BP303" s="37"/>
      <c r="BQ303" s="37"/>
      <c r="BR303" s="37"/>
    </row>
    <row r="304" spans="1:70" s="38" customFormat="1">
      <c r="A304" s="328"/>
      <c r="B304" s="265"/>
      <c r="C304" s="265"/>
      <c r="D304" s="322"/>
      <c r="E304" s="322"/>
      <c r="F304" s="264"/>
      <c r="G304" s="265"/>
      <c r="H304" s="265"/>
      <c r="I304" s="265"/>
      <c r="J304" s="266"/>
      <c r="K304" s="265"/>
      <c r="L304" s="265"/>
      <c r="M304" s="265"/>
      <c r="N304" s="266"/>
      <c r="O304" s="265"/>
      <c r="P304" s="265"/>
      <c r="Q304" s="265"/>
      <c r="R304" s="266"/>
      <c r="S304" s="265"/>
      <c r="T304" s="265"/>
      <c r="U304" s="265"/>
      <c r="V304" s="266"/>
      <c r="W304" s="265"/>
      <c r="X304" s="265"/>
      <c r="Y304" s="265"/>
      <c r="Z304" s="266"/>
      <c r="AA304" s="365"/>
      <c r="AB304" s="365"/>
      <c r="AC304" s="365"/>
      <c r="AD304" s="365"/>
      <c r="AE304" s="365"/>
      <c r="AF304" s="365"/>
      <c r="AG304" s="365"/>
      <c r="AH304" s="365"/>
      <c r="AI304" s="365"/>
      <c r="AJ304" s="365"/>
      <c r="AK304" s="365"/>
      <c r="AL304" s="365"/>
      <c r="AM304" s="365"/>
      <c r="AN304" s="365"/>
      <c r="AO304" s="365"/>
      <c r="AP304" s="365"/>
      <c r="AQ304" s="365"/>
      <c r="AR304" s="365"/>
      <c r="AS304" s="365"/>
      <c r="AT304" s="365"/>
      <c r="AU304" s="365"/>
      <c r="AV304" s="365"/>
      <c r="AW304" s="365"/>
      <c r="AX304" s="365"/>
      <c r="AY304" s="365"/>
      <c r="AZ304" s="365"/>
      <c r="BA304" s="365"/>
      <c r="BB304" s="366"/>
      <c r="BC304" s="366"/>
      <c r="BD304" s="366"/>
      <c r="BE304" s="366"/>
      <c r="BF304" s="366"/>
      <c r="BG304" s="366"/>
      <c r="BH304" s="366"/>
      <c r="BI304" s="366"/>
      <c r="BJ304" s="366"/>
      <c r="BK304" s="37"/>
      <c r="BL304" s="37"/>
      <c r="BM304" s="37"/>
      <c r="BN304" s="37"/>
      <c r="BO304" s="37"/>
      <c r="BP304" s="37"/>
      <c r="BQ304" s="37"/>
      <c r="BR304" s="37"/>
    </row>
    <row r="305" spans="1:70" s="38" customFormat="1">
      <c r="A305" s="328"/>
      <c r="B305" s="265"/>
      <c r="C305" s="265"/>
      <c r="D305" s="322"/>
      <c r="E305" s="322"/>
      <c r="F305" s="264"/>
      <c r="G305" s="265"/>
      <c r="H305" s="265"/>
      <c r="I305" s="265"/>
      <c r="J305" s="266"/>
      <c r="K305" s="265"/>
      <c r="L305" s="265"/>
      <c r="M305" s="265"/>
      <c r="N305" s="266"/>
      <c r="O305" s="265"/>
      <c r="P305" s="265"/>
      <c r="Q305" s="265"/>
      <c r="R305" s="266"/>
      <c r="S305" s="265"/>
      <c r="T305" s="265"/>
      <c r="U305" s="265"/>
      <c r="V305" s="266"/>
      <c r="W305" s="265"/>
      <c r="X305" s="265"/>
      <c r="Y305" s="265"/>
      <c r="Z305" s="266"/>
      <c r="AA305" s="365"/>
      <c r="AB305" s="365"/>
      <c r="AC305" s="365"/>
      <c r="AD305" s="365"/>
      <c r="AE305" s="365"/>
      <c r="AF305" s="365"/>
      <c r="AG305" s="365"/>
      <c r="AH305" s="365"/>
      <c r="AI305" s="365"/>
      <c r="AJ305" s="365"/>
      <c r="AK305" s="365"/>
      <c r="AL305" s="365"/>
      <c r="AM305" s="365"/>
      <c r="AN305" s="365"/>
      <c r="AO305" s="365"/>
      <c r="AP305" s="365"/>
      <c r="AQ305" s="365"/>
      <c r="AR305" s="365"/>
      <c r="AS305" s="365"/>
      <c r="AT305" s="365"/>
      <c r="AU305" s="365"/>
      <c r="AV305" s="365"/>
      <c r="AW305" s="365"/>
      <c r="AX305" s="365"/>
      <c r="AY305" s="365"/>
      <c r="AZ305" s="365"/>
      <c r="BA305" s="365"/>
      <c r="BB305" s="366"/>
      <c r="BC305" s="366"/>
      <c r="BD305" s="366"/>
      <c r="BE305" s="366"/>
      <c r="BF305" s="366"/>
      <c r="BG305" s="366"/>
      <c r="BH305" s="366"/>
      <c r="BI305" s="366"/>
      <c r="BJ305" s="366"/>
      <c r="BK305" s="37"/>
      <c r="BL305" s="37"/>
      <c r="BM305" s="37"/>
      <c r="BN305" s="37"/>
      <c r="BO305" s="37"/>
      <c r="BP305" s="37"/>
      <c r="BQ305" s="37"/>
      <c r="BR305" s="37"/>
    </row>
    <row r="306" spans="1:70" s="38" customFormat="1">
      <c r="A306" s="328"/>
      <c r="B306" s="265"/>
      <c r="C306" s="265"/>
      <c r="D306" s="322"/>
      <c r="E306" s="322"/>
      <c r="F306" s="264"/>
      <c r="G306" s="265"/>
      <c r="H306" s="265"/>
      <c r="I306" s="265"/>
      <c r="J306" s="266"/>
      <c r="K306" s="265"/>
      <c r="L306" s="265"/>
      <c r="M306" s="265"/>
      <c r="N306" s="266"/>
      <c r="O306" s="265"/>
      <c r="P306" s="265"/>
      <c r="Q306" s="265"/>
      <c r="R306" s="266"/>
      <c r="S306" s="265"/>
      <c r="T306" s="265"/>
      <c r="U306" s="265"/>
      <c r="V306" s="266"/>
      <c r="W306" s="265"/>
      <c r="X306" s="265"/>
      <c r="Y306" s="265"/>
      <c r="Z306" s="266"/>
      <c r="AA306" s="365"/>
      <c r="AB306" s="365"/>
      <c r="AC306" s="365"/>
      <c r="AD306" s="365"/>
      <c r="AE306" s="365"/>
      <c r="AF306" s="365"/>
      <c r="AG306" s="365"/>
      <c r="AH306" s="365"/>
      <c r="AI306" s="365"/>
      <c r="AJ306" s="365"/>
      <c r="AK306" s="365"/>
      <c r="AL306" s="365"/>
      <c r="AM306" s="365"/>
      <c r="AN306" s="365"/>
      <c r="AO306" s="365"/>
      <c r="AP306" s="365"/>
      <c r="AQ306" s="365"/>
      <c r="AR306" s="365"/>
      <c r="AS306" s="365"/>
      <c r="AT306" s="365"/>
      <c r="AU306" s="365"/>
      <c r="AV306" s="365"/>
      <c r="AW306" s="365"/>
      <c r="AX306" s="365"/>
      <c r="AY306" s="365"/>
      <c r="AZ306" s="365"/>
      <c r="BA306" s="365"/>
      <c r="BB306" s="366"/>
      <c r="BC306" s="366"/>
      <c r="BD306" s="366"/>
      <c r="BE306" s="366"/>
      <c r="BF306" s="366"/>
      <c r="BG306" s="366"/>
      <c r="BH306" s="366"/>
      <c r="BI306" s="366"/>
      <c r="BJ306" s="366"/>
      <c r="BK306" s="37"/>
      <c r="BL306" s="37"/>
      <c r="BM306" s="37"/>
      <c r="BN306" s="37"/>
      <c r="BO306" s="37"/>
      <c r="BP306" s="37"/>
      <c r="BQ306" s="37"/>
      <c r="BR306" s="37"/>
    </row>
    <row r="307" spans="1:70" s="38" customFormat="1">
      <c r="A307" s="328"/>
      <c r="B307" s="265"/>
      <c r="C307" s="265"/>
      <c r="D307" s="322"/>
      <c r="E307" s="322"/>
      <c r="F307" s="264"/>
      <c r="G307" s="265"/>
      <c r="H307" s="265"/>
      <c r="I307" s="265"/>
      <c r="J307" s="266"/>
      <c r="K307" s="265"/>
      <c r="L307" s="265"/>
      <c r="M307" s="265"/>
      <c r="N307" s="266"/>
      <c r="O307" s="265"/>
      <c r="P307" s="265"/>
      <c r="Q307" s="265"/>
      <c r="R307" s="266"/>
      <c r="S307" s="265"/>
      <c r="T307" s="265"/>
      <c r="U307" s="265"/>
      <c r="V307" s="266"/>
      <c r="W307" s="265"/>
      <c r="X307" s="265"/>
      <c r="Y307" s="265"/>
      <c r="Z307" s="266"/>
      <c r="AA307" s="365"/>
      <c r="AB307" s="365"/>
      <c r="AC307" s="365"/>
      <c r="AD307" s="365"/>
      <c r="AE307" s="365"/>
      <c r="AF307" s="365"/>
      <c r="AG307" s="365"/>
      <c r="AH307" s="365"/>
      <c r="AI307" s="365"/>
      <c r="AJ307" s="365"/>
      <c r="AK307" s="365"/>
      <c r="AL307" s="365"/>
      <c r="AM307" s="365"/>
      <c r="AN307" s="365"/>
      <c r="AO307" s="365"/>
      <c r="AP307" s="365"/>
      <c r="AQ307" s="365"/>
      <c r="AR307" s="365"/>
      <c r="AS307" s="365"/>
      <c r="AT307" s="365"/>
      <c r="AU307" s="365"/>
      <c r="AV307" s="365"/>
      <c r="AW307" s="365"/>
      <c r="AX307" s="365"/>
      <c r="AY307" s="365"/>
      <c r="AZ307" s="365"/>
      <c r="BA307" s="365"/>
      <c r="BB307" s="366"/>
      <c r="BC307" s="366"/>
      <c r="BD307" s="366"/>
      <c r="BE307" s="366"/>
      <c r="BF307" s="366"/>
      <c r="BG307" s="366"/>
      <c r="BH307" s="366"/>
      <c r="BI307" s="366"/>
      <c r="BJ307" s="366"/>
      <c r="BK307" s="37"/>
      <c r="BL307" s="37"/>
      <c r="BM307" s="37"/>
      <c r="BN307" s="37"/>
      <c r="BO307" s="37"/>
      <c r="BP307" s="37"/>
      <c r="BQ307" s="37"/>
      <c r="BR307" s="37"/>
    </row>
    <row r="308" spans="1:70" s="38" customFormat="1">
      <c r="A308" s="328"/>
      <c r="B308" s="265"/>
      <c r="C308" s="265"/>
      <c r="D308" s="322"/>
      <c r="E308" s="322"/>
      <c r="F308" s="264"/>
      <c r="G308" s="265"/>
      <c r="H308" s="265"/>
      <c r="I308" s="265"/>
      <c r="J308" s="266"/>
      <c r="K308" s="265"/>
      <c r="L308" s="265"/>
      <c r="M308" s="265"/>
      <c r="N308" s="266"/>
      <c r="O308" s="265"/>
      <c r="P308" s="265"/>
      <c r="Q308" s="265"/>
      <c r="R308" s="266"/>
      <c r="S308" s="265"/>
      <c r="T308" s="265"/>
      <c r="U308" s="265"/>
      <c r="V308" s="266"/>
      <c r="W308" s="265"/>
      <c r="X308" s="265"/>
      <c r="Y308" s="265"/>
      <c r="Z308" s="266"/>
      <c r="AA308" s="365"/>
      <c r="AB308" s="365"/>
      <c r="AC308" s="365"/>
      <c r="AD308" s="365"/>
      <c r="AE308" s="365"/>
      <c r="AF308" s="365"/>
      <c r="AG308" s="365"/>
      <c r="AH308" s="365"/>
      <c r="AI308" s="365"/>
      <c r="AJ308" s="365"/>
      <c r="AK308" s="365"/>
      <c r="AL308" s="365"/>
      <c r="AM308" s="365"/>
      <c r="AN308" s="365"/>
      <c r="AO308" s="365"/>
      <c r="AP308" s="365"/>
      <c r="AQ308" s="365"/>
      <c r="AR308" s="365"/>
      <c r="AS308" s="365"/>
      <c r="AT308" s="365"/>
      <c r="AU308" s="365"/>
      <c r="AV308" s="365"/>
      <c r="AW308" s="365"/>
      <c r="AX308" s="365"/>
      <c r="AY308" s="365"/>
      <c r="AZ308" s="365"/>
      <c r="BA308" s="365"/>
      <c r="BB308" s="366"/>
      <c r="BC308" s="366"/>
      <c r="BD308" s="366"/>
      <c r="BE308" s="366"/>
      <c r="BF308" s="366"/>
      <c r="BG308" s="366"/>
      <c r="BH308" s="366"/>
      <c r="BI308" s="366"/>
      <c r="BJ308" s="366"/>
      <c r="BK308" s="37"/>
      <c r="BL308" s="37"/>
      <c r="BM308" s="37"/>
      <c r="BN308" s="37"/>
      <c r="BO308" s="37"/>
      <c r="BP308" s="37"/>
      <c r="BQ308" s="37"/>
      <c r="BR308" s="37"/>
    </row>
    <row r="309" spans="1:70" s="38" customFormat="1">
      <c r="A309" s="328"/>
      <c r="B309" s="265"/>
      <c r="C309" s="265"/>
      <c r="D309" s="322"/>
      <c r="E309" s="322"/>
      <c r="F309" s="264"/>
      <c r="G309" s="265"/>
      <c r="H309" s="265"/>
      <c r="I309" s="265"/>
      <c r="J309" s="266"/>
      <c r="K309" s="265"/>
      <c r="L309" s="265"/>
      <c r="M309" s="265"/>
      <c r="N309" s="266"/>
      <c r="O309" s="265"/>
      <c r="P309" s="265"/>
      <c r="Q309" s="265"/>
      <c r="R309" s="266"/>
      <c r="S309" s="265"/>
      <c r="T309" s="265"/>
      <c r="U309" s="265"/>
      <c r="V309" s="266"/>
      <c r="W309" s="265"/>
      <c r="X309" s="265"/>
      <c r="Y309" s="265"/>
      <c r="Z309" s="266"/>
      <c r="AA309" s="365"/>
      <c r="AB309" s="365"/>
      <c r="AC309" s="365"/>
      <c r="AD309" s="365"/>
      <c r="AE309" s="365"/>
      <c r="AF309" s="365"/>
      <c r="AG309" s="365"/>
      <c r="AH309" s="365"/>
      <c r="AI309" s="365"/>
      <c r="AJ309" s="365"/>
      <c r="AK309" s="365"/>
      <c r="AL309" s="365"/>
      <c r="AM309" s="365"/>
      <c r="AN309" s="365"/>
      <c r="AO309" s="365"/>
      <c r="AP309" s="365"/>
      <c r="AQ309" s="365"/>
      <c r="AR309" s="365"/>
      <c r="AS309" s="365"/>
      <c r="AT309" s="365"/>
      <c r="AU309" s="365"/>
      <c r="AV309" s="365"/>
      <c r="AW309" s="365"/>
      <c r="AX309" s="365"/>
      <c r="AY309" s="365"/>
      <c r="AZ309" s="365"/>
      <c r="BA309" s="365"/>
      <c r="BB309" s="366"/>
      <c r="BC309" s="366"/>
      <c r="BD309" s="366"/>
      <c r="BE309" s="366"/>
      <c r="BF309" s="366"/>
      <c r="BG309" s="366"/>
      <c r="BH309" s="366"/>
      <c r="BI309" s="366"/>
      <c r="BJ309" s="366"/>
      <c r="BK309" s="37"/>
      <c r="BL309" s="37"/>
      <c r="BM309" s="37"/>
      <c r="BN309" s="37"/>
      <c r="BO309" s="37"/>
      <c r="BP309" s="37"/>
      <c r="BQ309" s="37"/>
      <c r="BR309" s="37"/>
    </row>
    <row r="310" spans="1:70" s="38" customFormat="1">
      <c r="A310" s="328"/>
      <c r="B310" s="265"/>
      <c r="C310" s="265"/>
      <c r="D310" s="322"/>
      <c r="E310" s="322"/>
      <c r="F310" s="264"/>
      <c r="G310" s="265"/>
      <c r="H310" s="265"/>
      <c r="I310" s="265"/>
      <c r="J310" s="266"/>
      <c r="K310" s="265"/>
      <c r="L310" s="265"/>
      <c r="M310" s="265"/>
      <c r="N310" s="266"/>
      <c r="O310" s="265"/>
      <c r="P310" s="265"/>
      <c r="Q310" s="265"/>
      <c r="R310" s="266"/>
      <c r="S310" s="265"/>
      <c r="T310" s="265"/>
      <c r="U310" s="265"/>
      <c r="V310" s="266"/>
      <c r="W310" s="265"/>
      <c r="X310" s="265"/>
      <c r="Y310" s="265"/>
      <c r="Z310" s="266"/>
      <c r="AA310" s="365"/>
      <c r="AB310" s="365"/>
      <c r="AC310" s="365"/>
      <c r="AD310" s="365"/>
      <c r="AE310" s="365"/>
      <c r="AF310" s="365"/>
      <c r="AG310" s="365"/>
      <c r="AH310" s="365"/>
      <c r="AI310" s="365"/>
      <c r="AJ310" s="365"/>
      <c r="AK310" s="365"/>
      <c r="AL310" s="365"/>
      <c r="AM310" s="365"/>
      <c r="AN310" s="365"/>
      <c r="AO310" s="365"/>
      <c r="AP310" s="365"/>
      <c r="AQ310" s="365"/>
      <c r="AR310" s="365"/>
      <c r="AS310" s="365"/>
      <c r="AT310" s="365"/>
      <c r="AU310" s="365"/>
      <c r="AV310" s="365"/>
      <c r="AW310" s="365"/>
      <c r="AX310" s="365"/>
      <c r="AY310" s="365"/>
      <c r="AZ310" s="365"/>
      <c r="BA310" s="365"/>
      <c r="BB310" s="366"/>
      <c r="BC310" s="366"/>
      <c r="BD310" s="366"/>
      <c r="BE310" s="366"/>
      <c r="BF310" s="366"/>
      <c r="BG310" s="366"/>
      <c r="BH310" s="366"/>
      <c r="BI310" s="366"/>
      <c r="BJ310" s="366"/>
      <c r="BK310" s="37"/>
      <c r="BL310" s="37"/>
      <c r="BM310" s="37"/>
      <c r="BN310" s="37"/>
      <c r="BO310" s="37"/>
      <c r="BP310" s="37"/>
      <c r="BQ310" s="37"/>
      <c r="BR310" s="37"/>
    </row>
    <row r="311" spans="1:70" s="38" customFormat="1">
      <c r="A311" s="328"/>
      <c r="B311" s="265"/>
      <c r="C311" s="265"/>
      <c r="D311" s="322"/>
      <c r="E311" s="322"/>
      <c r="F311" s="264"/>
      <c r="G311" s="265"/>
      <c r="H311" s="265"/>
      <c r="I311" s="265"/>
      <c r="J311" s="266"/>
      <c r="K311" s="265"/>
      <c r="L311" s="265"/>
      <c r="M311" s="265"/>
      <c r="N311" s="266"/>
      <c r="O311" s="265"/>
      <c r="P311" s="265"/>
      <c r="Q311" s="265"/>
      <c r="R311" s="266"/>
      <c r="S311" s="265"/>
      <c r="T311" s="265"/>
      <c r="U311" s="265"/>
      <c r="V311" s="266"/>
      <c r="W311" s="265"/>
      <c r="X311" s="265"/>
      <c r="Y311" s="265"/>
      <c r="Z311" s="266"/>
      <c r="AA311" s="365"/>
      <c r="AB311" s="365"/>
      <c r="AC311" s="365"/>
      <c r="AD311" s="365"/>
      <c r="AE311" s="365"/>
      <c r="AF311" s="365"/>
      <c r="AG311" s="365"/>
      <c r="AH311" s="365"/>
      <c r="AI311" s="365"/>
      <c r="AJ311" s="365"/>
      <c r="AK311" s="365"/>
      <c r="AL311" s="365"/>
      <c r="AM311" s="365"/>
      <c r="AN311" s="365"/>
      <c r="AO311" s="365"/>
      <c r="AP311" s="365"/>
      <c r="AQ311" s="365"/>
      <c r="AR311" s="365"/>
      <c r="AS311" s="365"/>
      <c r="AT311" s="365"/>
      <c r="AU311" s="365"/>
      <c r="AV311" s="365"/>
      <c r="AW311" s="365"/>
      <c r="AX311" s="365"/>
      <c r="AY311" s="365"/>
      <c r="AZ311" s="365"/>
      <c r="BA311" s="365"/>
      <c r="BB311" s="366"/>
      <c r="BC311" s="366"/>
      <c r="BD311" s="366"/>
      <c r="BE311" s="366"/>
      <c r="BF311" s="366"/>
      <c r="BG311" s="366"/>
      <c r="BH311" s="366"/>
      <c r="BI311" s="366"/>
      <c r="BJ311" s="366"/>
      <c r="BK311" s="37"/>
      <c r="BL311" s="37"/>
      <c r="BM311" s="37"/>
      <c r="BN311" s="37"/>
      <c r="BO311" s="37"/>
      <c r="BP311" s="37"/>
      <c r="BQ311" s="37"/>
      <c r="BR311" s="37"/>
    </row>
    <row r="312" spans="1:70" s="38" customFormat="1">
      <c r="A312" s="328"/>
      <c r="B312" s="265"/>
      <c r="C312" s="265"/>
      <c r="D312" s="322"/>
      <c r="E312" s="322"/>
      <c r="F312" s="264"/>
      <c r="G312" s="265"/>
      <c r="H312" s="265"/>
      <c r="I312" s="265"/>
      <c r="J312" s="266"/>
      <c r="K312" s="265"/>
      <c r="L312" s="265"/>
      <c r="M312" s="265"/>
      <c r="N312" s="266"/>
      <c r="O312" s="265"/>
      <c r="P312" s="265"/>
      <c r="Q312" s="265"/>
      <c r="R312" s="266"/>
      <c r="S312" s="265"/>
      <c r="T312" s="265"/>
      <c r="U312" s="265"/>
      <c r="V312" s="266"/>
      <c r="W312" s="265"/>
      <c r="X312" s="265"/>
      <c r="Y312" s="265"/>
      <c r="Z312" s="266"/>
      <c r="AA312" s="365"/>
      <c r="AB312" s="365"/>
      <c r="AC312" s="365"/>
      <c r="AD312" s="365"/>
      <c r="AE312" s="365"/>
      <c r="AF312" s="365"/>
      <c r="AG312" s="365"/>
      <c r="AH312" s="365"/>
      <c r="AI312" s="365"/>
      <c r="AJ312" s="365"/>
      <c r="AK312" s="365"/>
      <c r="AL312" s="365"/>
      <c r="AM312" s="365"/>
      <c r="AN312" s="365"/>
      <c r="AO312" s="365"/>
      <c r="AP312" s="365"/>
      <c r="AQ312" s="365"/>
      <c r="AR312" s="365"/>
      <c r="AS312" s="365"/>
      <c r="AT312" s="365"/>
      <c r="AU312" s="365"/>
      <c r="AV312" s="365"/>
      <c r="AW312" s="365"/>
      <c r="AX312" s="365"/>
      <c r="AY312" s="365"/>
      <c r="AZ312" s="365"/>
      <c r="BA312" s="365"/>
      <c r="BB312" s="366"/>
      <c r="BC312" s="366"/>
      <c r="BD312" s="366"/>
      <c r="BE312" s="366"/>
      <c r="BF312" s="366"/>
      <c r="BG312" s="366"/>
      <c r="BH312" s="366"/>
      <c r="BI312" s="366"/>
      <c r="BJ312" s="366"/>
      <c r="BK312" s="37"/>
      <c r="BL312" s="37"/>
      <c r="BM312" s="37"/>
      <c r="BN312" s="37"/>
      <c r="BO312" s="37"/>
      <c r="BP312" s="37"/>
      <c r="BQ312" s="37"/>
      <c r="BR312" s="37"/>
    </row>
    <row r="313" spans="1:70" s="38" customFormat="1">
      <c r="A313" s="328"/>
      <c r="B313" s="265"/>
      <c r="C313" s="265"/>
      <c r="D313" s="322"/>
      <c r="E313" s="322"/>
      <c r="F313" s="264"/>
      <c r="G313" s="265"/>
      <c r="H313" s="265"/>
      <c r="I313" s="265"/>
      <c r="J313" s="266"/>
      <c r="K313" s="265"/>
      <c r="L313" s="265"/>
      <c r="M313" s="265"/>
      <c r="N313" s="266"/>
      <c r="O313" s="265"/>
      <c r="P313" s="265"/>
      <c r="Q313" s="265"/>
      <c r="R313" s="266"/>
      <c r="S313" s="265"/>
      <c r="T313" s="265"/>
      <c r="U313" s="265"/>
      <c r="V313" s="266"/>
      <c r="W313" s="265"/>
      <c r="X313" s="265"/>
      <c r="Y313" s="265"/>
      <c r="Z313" s="266"/>
      <c r="AA313" s="365"/>
      <c r="AB313" s="365"/>
      <c r="AC313" s="365"/>
      <c r="AD313" s="365"/>
      <c r="AE313" s="365"/>
      <c r="AF313" s="365"/>
      <c r="AG313" s="365"/>
      <c r="AH313" s="365"/>
      <c r="AI313" s="365"/>
      <c r="AJ313" s="365"/>
      <c r="AK313" s="365"/>
      <c r="AL313" s="365"/>
      <c r="AM313" s="365"/>
      <c r="AN313" s="365"/>
      <c r="AO313" s="365"/>
      <c r="AP313" s="365"/>
      <c r="AQ313" s="365"/>
      <c r="AR313" s="365"/>
      <c r="AS313" s="365"/>
      <c r="AT313" s="365"/>
      <c r="AU313" s="365"/>
      <c r="AV313" s="365"/>
      <c r="AW313" s="365"/>
      <c r="AX313" s="365"/>
      <c r="AY313" s="365"/>
      <c r="AZ313" s="365"/>
      <c r="BA313" s="365"/>
      <c r="BB313" s="366"/>
      <c r="BC313" s="366"/>
      <c r="BD313" s="366"/>
      <c r="BE313" s="366"/>
      <c r="BF313" s="366"/>
      <c r="BG313" s="366"/>
      <c r="BH313" s="366"/>
      <c r="BI313" s="366"/>
      <c r="BJ313" s="366"/>
      <c r="BK313" s="37"/>
      <c r="BL313" s="37"/>
      <c r="BM313" s="37"/>
      <c r="BN313" s="37"/>
      <c r="BO313" s="37"/>
      <c r="BP313" s="37"/>
      <c r="BQ313" s="37"/>
      <c r="BR313" s="37"/>
    </row>
    <row r="314" spans="1:70" s="38" customFormat="1">
      <c r="A314" s="328"/>
      <c r="B314" s="265"/>
      <c r="C314" s="265"/>
      <c r="D314" s="322"/>
      <c r="E314" s="322"/>
      <c r="F314" s="264"/>
      <c r="G314" s="265"/>
      <c r="H314" s="265"/>
      <c r="I314" s="265"/>
      <c r="J314" s="266"/>
      <c r="K314" s="265"/>
      <c r="L314" s="265"/>
      <c r="M314" s="265"/>
      <c r="N314" s="266"/>
      <c r="O314" s="265"/>
      <c r="P314" s="265"/>
      <c r="Q314" s="265"/>
      <c r="R314" s="266"/>
      <c r="S314" s="265"/>
      <c r="T314" s="265"/>
      <c r="U314" s="265"/>
      <c r="V314" s="266"/>
      <c r="W314" s="265"/>
      <c r="X314" s="265"/>
      <c r="Y314" s="265"/>
      <c r="Z314" s="266"/>
      <c r="AA314" s="365"/>
      <c r="AB314" s="365"/>
      <c r="AC314" s="365"/>
      <c r="AD314" s="365"/>
      <c r="AE314" s="365"/>
      <c r="AF314" s="365"/>
      <c r="AG314" s="365"/>
      <c r="AH314" s="365"/>
      <c r="AI314" s="365"/>
      <c r="AJ314" s="365"/>
      <c r="AK314" s="365"/>
      <c r="AL314" s="365"/>
      <c r="AM314" s="365"/>
      <c r="AN314" s="365"/>
      <c r="AO314" s="365"/>
      <c r="AP314" s="365"/>
      <c r="AQ314" s="365"/>
      <c r="AR314" s="365"/>
      <c r="AS314" s="365"/>
      <c r="AT314" s="365"/>
      <c r="AU314" s="365"/>
      <c r="AV314" s="365"/>
      <c r="AW314" s="365"/>
      <c r="AX314" s="365"/>
      <c r="AY314" s="365"/>
      <c r="AZ314" s="365"/>
      <c r="BA314" s="365"/>
      <c r="BB314" s="366"/>
      <c r="BC314" s="366"/>
      <c r="BD314" s="366"/>
      <c r="BE314" s="366"/>
      <c r="BF314" s="366"/>
      <c r="BG314" s="366"/>
      <c r="BH314" s="366"/>
      <c r="BI314" s="366"/>
      <c r="BJ314" s="366"/>
      <c r="BK314" s="37"/>
      <c r="BL314" s="37"/>
      <c r="BM314" s="37"/>
      <c r="BN314" s="37"/>
      <c r="BO314" s="37"/>
      <c r="BP314" s="37"/>
      <c r="BQ314" s="37"/>
      <c r="BR314" s="37"/>
    </row>
    <row r="315" spans="1:70" s="38" customFormat="1">
      <c r="A315" s="328"/>
      <c r="B315" s="265"/>
      <c r="C315" s="265"/>
      <c r="D315" s="322"/>
      <c r="E315" s="322"/>
      <c r="F315" s="264"/>
      <c r="G315" s="265"/>
      <c r="H315" s="265"/>
      <c r="I315" s="265"/>
      <c r="J315" s="266"/>
      <c r="K315" s="265"/>
      <c r="L315" s="265"/>
      <c r="M315" s="265"/>
      <c r="N315" s="266"/>
      <c r="O315" s="265"/>
      <c r="P315" s="265"/>
      <c r="Q315" s="265"/>
      <c r="R315" s="266"/>
      <c r="S315" s="265"/>
      <c r="T315" s="265"/>
      <c r="U315" s="265"/>
      <c r="V315" s="266"/>
      <c r="W315" s="265"/>
      <c r="X315" s="265"/>
      <c r="Y315" s="265"/>
      <c r="Z315" s="266"/>
      <c r="AA315" s="365"/>
      <c r="AB315" s="365"/>
      <c r="AC315" s="365"/>
      <c r="AD315" s="365"/>
      <c r="AE315" s="365"/>
      <c r="AF315" s="365"/>
      <c r="AG315" s="365"/>
      <c r="AH315" s="365"/>
      <c r="AI315" s="365"/>
      <c r="AJ315" s="365"/>
      <c r="AK315" s="365"/>
      <c r="AL315" s="365"/>
      <c r="AM315" s="365"/>
      <c r="AN315" s="365"/>
      <c r="AO315" s="365"/>
      <c r="AP315" s="365"/>
      <c r="AQ315" s="365"/>
      <c r="AR315" s="365"/>
      <c r="AS315" s="365"/>
      <c r="AT315" s="365"/>
      <c r="AU315" s="365"/>
      <c r="AV315" s="365"/>
      <c r="AW315" s="365"/>
      <c r="AX315" s="365"/>
      <c r="AY315" s="365"/>
      <c r="AZ315" s="365"/>
      <c r="BA315" s="365"/>
      <c r="BB315" s="366"/>
      <c r="BC315" s="366"/>
      <c r="BD315" s="366"/>
      <c r="BE315" s="366"/>
      <c r="BF315" s="366"/>
      <c r="BG315" s="366"/>
      <c r="BH315" s="366"/>
      <c r="BI315" s="366"/>
      <c r="BJ315" s="366"/>
      <c r="BK315" s="37"/>
      <c r="BL315" s="37"/>
      <c r="BM315" s="37"/>
      <c r="BN315" s="37"/>
      <c r="BO315" s="37"/>
      <c r="BP315" s="37"/>
      <c r="BQ315" s="37"/>
      <c r="BR315" s="37"/>
    </row>
    <row r="316" spans="1:70" s="38" customFormat="1">
      <c r="A316" s="328"/>
      <c r="B316" s="265"/>
      <c r="C316" s="265"/>
      <c r="D316" s="322"/>
      <c r="E316" s="322"/>
      <c r="F316" s="264"/>
      <c r="G316" s="265"/>
      <c r="H316" s="265"/>
      <c r="I316" s="265"/>
      <c r="J316" s="266"/>
      <c r="K316" s="265"/>
      <c r="L316" s="265"/>
      <c r="M316" s="265"/>
      <c r="N316" s="266"/>
      <c r="O316" s="265"/>
      <c r="P316" s="265"/>
      <c r="Q316" s="265"/>
      <c r="R316" s="266"/>
      <c r="S316" s="265"/>
      <c r="T316" s="265"/>
      <c r="U316" s="265"/>
      <c r="V316" s="266"/>
      <c r="W316" s="265"/>
      <c r="X316" s="265"/>
      <c r="Y316" s="265"/>
      <c r="Z316" s="266"/>
      <c r="AA316" s="365"/>
      <c r="AB316" s="365"/>
      <c r="AC316" s="365"/>
      <c r="AD316" s="365"/>
      <c r="AE316" s="365"/>
      <c r="AF316" s="365"/>
      <c r="AG316" s="365"/>
      <c r="AH316" s="365"/>
      <c r="AI316" s="365"/>
      <c r="AJ316" s="365"/>
      <c r="AK316" s="365"/>
      <c r="AL316" s="365"/>
      <c r="AM316" s="365"/>
      <c r="AN316" s="365"/>
      <c r="AO316" s="365"/>
      <c r="AP316" s="365"/>
      <c r="AQ316" s="365"/>
      <c r="AR316" s="365"/>
      <c r="AS316" s="365"/>
      <c r="AT316" s="365"/>
      <c r="AU316" s="365"/>
      <c r="AV316" s="365"/>
      <c r="AW316" s="365"/>
      <c r="AX316" s="365"/>
      <c r="AY316" s="365"/>
      <c r="AZ316" s="365"/>
      <c r="BA316" s="365"/>
      <c r="BB316" s="366"/>
      <c r="BC316" s="366"/>
      <c r="BD316" s="366"/>
      <c r="BE316" s="366"/>
      <c r="BF316" s="366"/>
      <c r="BG316" s="366"/>
      <c r="BH316" s="366"/>
      <c r="BI316" s="366"/>
      <c r="BJ316" s="366"/>
      <c r="BK316" s="37"/>
      <c r="BL316" s="37"/>
      <c r="BM316" s="37"/>
      <c r="BN316" s="37"/>
      <c r="BO316" s="37"/>
      <c r="BP316" s="37"/>
      <c r="BQ316" s="37"/>
      <c r="BR316" s="37"/>
    </row>
    <row r="317" spans="1:70" s="38" customFormat="1">
      <c r="A317" s="328"/>
      <c r="B317" s="265"/>
      <c r="C317" s="265"/>
      <c r="D317" s="322"/>
      <c r="E317" s="322"/>
      <c r="F317" s="264"/>
      <c r="G317" s="265"/>
      <c r="H317" s="265"/>
      <c r="I317" s="265"/>
      <c r="J317" s="266"/>
      <c r="K317" s="265"/>
      <c r="L317" s="265"/>
      <c r="M317" s="265"/>
      <c r="N317" s="266"/>
      <c r="O317" s="265"/>
      <c r="P317" s="265"/>
      <c r="Q317" s="265"/>
      <c r="R317" s="266"/>
      <c r="S317" s="265"/>
      <c r="T317" s="265"/>
      <c r="U317" s="265"/>
      <c r="V317" s="266"/>
      <c r="W317" s="265"/>
      <c r="X317" s="265"/>
      <c r="Y317" s="265"/>
      <c r="Z317" s="266"/>
      <c r="AA317" s="365"/>
      <c r="AB317" s="365"/>
      <c r="AC317" s="365"/>
      <c r="AD317" s="365"/>
      <c r="AE317" s="365"/>
      <c r="AF317" s="365"/>
      <c r="AG317" s="365"/>
      <c r="AH317" s="365"/>
      <c r="AI317" s="365"/>
      <c r="AJ317" s="365"/>
      <c r="AK317" s="365"/>
      <c r="AL317" s="365"/>
      <c r="AM317" s="365"/>
      <c r="AN317" s="365"/>
      <c r="AO317" s="365"/>
      <c r="AP317" s="365"/>
      <c r="AQ317" s="365"/>
      <c r="AR317" s="365"/>
      <c r="AS317" s="365"/>
      <c r="AT317" s="365"/>
      <c r="AU317" s="365"/>
      <c r="AV317" s="365"/>
      <c r="AW317" s="365"/>
      <c r="AX317" s="365"/>
      <c r="AY317" s="365"/>
      <c r="AZ317" s="365"/>
      <c r="BA317" s="365"/>
      <c r="BB317" s="366"/>
      <c r="BC317" s="366"/>
      <c r="BD317" s="366"/>
      <c r="BE317" s="366"/>
      <c r="BF317" s="366"/>
      <c r="BG317" s="366"/>
      <c r="BH317" s="366"/>
      <c r="BI317" s="366"/>
      <c r="BJ317" s="366"/>
      <c r="BK317" s="37"/>
      <c r="BL317" s="37"/>
      <c r="BM317" s="37"/>
      <c r="BN317" s="37"/>
      <c r="BO317" s="37"/>
      <c r="BP317" s="37"/>
      <c r="BQ317" s="37"/>
      <c r="BR317" s="37"/>
    </row>
    <row r="318" spans="1:70" s="38" customFormat="1">
      <c r="A318" s="328"/>
      <c r="B318" s="265"/>
      <c r="C318" s="265"/>
      <c r="D318" s="322"/>
      <c r="E318" s="322"/>
      <c r="F318" s="264"/>
      <c r="G318" s="265"/>
      <c r="H318" s="265"/>
      <c r="I318" s="265"/>
      <c r="J318" s="266"/>
      <c r="K318" s="265"/>
      <c r="L318" s="265"/>
      <c r="M318" s="265"/>
      <c r="N318" s="266"/>
      <c r="O318" s="265"/>
      <c r="P318" s="265"/>
      <c r="Q318" s="265"/>
      <c r="R318" s="266"/>
      <c r="S318" s="265"/>
      <c r="T318" s="265"/>
      <c r="U318" s="265"/>
      <c r="V318" s="266"/>
      <c r="W318" s="265"/>
      <c r="X318" s="265"/>
      <c r="Y318" s="265"/>
      <c r="Z318" s="266"/>
      <c r="AA318" s="365"/>
      <c r="AB318" s="365"/>
      <c r="AC318" s="365"/>
      <c r="AD318" s="365"/>
      <c r="AE318" s="365"/>
      <c r="AF318" s="365"/>
      <c r="AG318" s="365"/>
      <c r="AH318" s="365"/>
      <c r="AI318" s="365"/>
      <c r="AJ318" s="365"/>
      <c r="AK318" s="365"/>
      <c r="AL318" s="365"/>
      <c r="AM318" s="365"/>
      <c r="AN318" s="365"/>
      <c r="AO318" s="365"/>
      <c r="AP318" s="365"/>
      <c r="AQ318" s="365"/>
      <c r="AR318" s="365"/>
      <c r="AS318" s="365"/>
      <c r="AT318" s="365"/>
      <c r="AU318" s="365"/>
      <c r="AV318" s="365"/>
      <c r="AW318" s="365"/>
      <c r="AX318" s="365"/>
      <c r="AY318" s="365"/>
      <c r="AZ318" s="365"/>
      <c r="BA318" s="365"/>
      <c r="BB318" s="366"/>
      <c r="BC318" s="366"/>
      <c r="BD318" s="366"/>
      <c r="BE318" s="366"/>
      <c r="BF318" s="366"/>
      <c r="BG318" s="366"/>
      <c r="BH318" s="366"/>
      <c r="BI318" s="366"/>
      <c r="BJ318" s="366"/>
      <c r="BK318" s="37"/>
      <c r="BL318" s="37"/>
      <c r="BM318" s="37"/>
      <c r="BN318" s="37"/>
      <c r="BO318" s="37"/>
      <c r="BP318" s="37"/>
      <c r="BQ318" s="37"/>
      <c r="BR318" s="37"/>
    </row>
    <row r="319" spans="1:70" s="38" customFormat="1">
      <c r="A319" s="328"/>
      <c r="B319" s="265"/>
      <c r="C319" s="265"/>
      <c r="D319" s="322"/>
      <c r="E319" s="322"/>
      <c r="F319" s="264"/>
      <c r="G319" s="265"/>
      <c r="H319" s="265"/>
      <c r="I319" s="265"/>
      <c r="J319" s="266"/>
      <c r="K319" s="265"/>
      <c r="L319" s="265"/>
      <c r="M319" s="265"/>
      <c r="N319" s="266"/>
      <c r="O319" s="265"/>
      <c r="P319" s="265"/>
      <c r="Q319" s="265"/>
      <c r="R319" s="266"/>
      <c r="S319" s="265"/>
      <c r="T319" s="265"/>
      <c r="U319" s="265"/>
      <c r="V319" s="266"/>
      <c r="W319" s="265"/>
      <c r="X319" s="265"/>
      <c r="Y319" s="265"/>
      <c r="Z319" s="266"/>
      <c r="AA319" s="365"/>
      <c r="AB319" s="365"/>
      <c r="AC319" s="365"/>
      <c r="AD319" s="365"/>
      <c r="AE319" s="365"/>
      <c r="AF319" s="365"/>
      <c r="AG319" s="365"/>
      <c r="AH319" s="365"/>
      <c r="AI319" s="365"/>
      <c r="AJ319" s="365"/>
      <c r="AK319" s="365"/>
      <c r="AL319" s="365"/>
      <c r="AM319" s="365"/>
      <c r="AN319" s="365"/>
      <c r="AO319" s="365"/>
      <c r="AP319" s="365"/>
      <c r="AQ319" s="365"/>
      <c r="AR319" s="365"/>
      <c r="AS319" s="365"/>
      <c r="AT319" s="365"/>
      <c r="AU319" s="365"/>
      <c r="AV319" s="365"/>
      <c r="AW319" s="365"/>
      <c r="AX319" s="365"/>
      <c r="AY319" s="365"/>
      <c r="AZ319" s="365"/>
      <c r="BA319" s="365"/>
      <c r="BB319" s="366"/>
      <c r="BC319" s="366"/>
      <c r="BD319" s="366"/>
      <c r="BE319" s="366"/>
      <c r="BF319" s="366"/>
      <c r="BG319" s="366"/>
      <c r="BH319" s="366"/>
      <c r="BI319" s="366"/>
      <c r="BJ319" s="366"/>
      <c r="BK319" s="37"/>
      <c r="BL319" s="37"/>
      <c r="BM319" s="37"/>
      <c r="BN319" s="37"/>
      <c r="BO319" s="37"/>
      <c r="BP319" s="37"/>
      <c r="BQ319" s="37"/>
      <c r="BR319" s="37"/>
    </row>
    <row r="320" spans="1:70" s="38" customFormat="1">
      <c r="A320" s="328"/>
      <c r="B320" s="265"/>
      <c r="C320" s="265"/>
      <c r="D320" s="322"/>
      <c r="E320" s="322"/>
      <c r="F320" s="264"/>
      <c r="G320" s="265"/>
      <c r="H320" s="265"/>
      <c r="I320" s="265"/>
      <c r="J320" s="266"/>
      <c r="K320" s="265"/>
      <c r="L320" s="265"/>
      <c r="M320" s="265"/>
      <c r="N320" s="266"/>
      <c r="O320" s="265"/>
      <c r="P320" s="265"/>
      <c r="Q320" s="265"/>
      <c r="R320" s="266"/>
      <c r="S320" s="265"/>
      <c r="T320" s="265"/>
      <c r="U320" s="265"/>
      <c r="V320" s="266"/>
      <c r="W320" s="265"/>
      <c r="X320" s="265"/>
      <c r="Y320" s="265"/>
      <c r="Z320" s="266"/>
      <c r="AA320" s="365"/>
      <c r="AB320" s="365"/>
      <c r="AC320" s="365"/>
      <c r="AD320" s="365"/>
      <c r="AE320" s="365"/>
      <c r="AF320" s="365"/>
      <c r="AG320" s="365"/>
      <c r="AH320" s="365"/>
      <c r="AI320" s="365"/>
      <c r="AJ320" s="365"/>
      <c r="AK320" s="365"/>
      <c r="AL320" s="365"/>
      <c r="AM320" s="365"/>
      <c r="AN320" s="365"/>
      <c r="AO320" s="365"/>
      <c r="AP320" s="365"/>
      <c r="AQ320" s="365"/>
      <c r="AR320" s="365"/>
      <c r="AS320" s="365"/>
      <c r="AT320" s="365"/>
      <c r="AU320" s="365"/>
      <c r="AV320" s="365"/>
      <c r="AW320" s="365"/>
      <c r="AX320" s="365"/>
      <c r="AY320" s="365"/>
      <c r="AZ320" s="365"/>
      <c r="BA320" s="365"/>
      <c r="BB320" s="366"/>
      <c r="BC320" s="366"/>
      <c r="BD320" s="366"/>
      <c r="BE320" s="366"/>
      <c r="BF320" s="366"/>
      <c r="BG320" s="366"/>
      <c r="BH320" s="366"/>
      <c r="BI320" s="366"/>
      <c r="BJ320" s="366"/>
      <c r="BK320" s="37"/>
      <c r="BL320" s="37"/>
      <c r="BM320" s="37"/>
      <c r="BN320" s="37"/>
      <c r="BO320" s="37"/>
      <c r="BP320" s="37"/>
      <c r="BQ320" s="37"/>
      <c r="BR320" s="37"/>
    </row>
    <row r="321" spans="1:70" s="38" customFormat="1">
      <c r="A321" s="328"/>
      <c r="B321" s="265"/>
      <c r="C321" s="265"/>
      <c r="D321" s="322"/>
      <c r="E321" s="322"/>
      <c r="F321" s="264"/>
      <c r="G321" s="265"/>
      <c r="H321" s="265"/>
      <c r="I321" s="265"/>
      <c r="J321" s="266"/>
      <c r="K321" s="265"/>
      <c r="L321" s="265"/>
      <c r="M321" s="265"/>
      <c r="N321" s="266"/>
      <c r="O321" s="265"/>
      <c r="P321" s="265"/>
      <c r="Q321" s="265"/>
      <c r="R321" s="266"/>
      <c r="S321" s="265"/>
      <c r="T321" s="265"/>
      <c r="U321" s="265"/>
      <c r="V321" s="266"/>
      <c r="W321" s="265"/>
      <c r="X321" s="265"/>
      <c r="Y321" s="265"/>
      <c r="Z321" s="266"/>
      <c r="AA321" s="365"/>
      <c r="AB321" s="365"/>
      <c r="AC321" s="365"/>
      <c r="AD321" s="365"/>
      <c r="AE321" s="365"/>
      <c r="AF321" s="365"/>
      <c r="AG321" s="365"/>
      <c r="AH321" s="365"/>
      <c r="AI321" s="365"/>
      <c r="AJ321" s="365"/>
      <c r="AK321" s="365"/>
      <c r="AL321" s="365"/>
      <c r="AM321" s="365"/>
      <c r="AN321" s="365"/>
      <c r="AO321" s="365"/>
      <c r="AP321" s="365"/>
      <c r="AQ321" s="365"/>
      <c r="AR321" s="365"/>
      <c r="AS321" s="365"/>
      <c r="AT321" s="365"/>
      <c r="AU321" s="365"/>
      <c r="AV321" s="365"/>
      <c r="AW321" s="365"/>
      <c r="AX321" s="365"/>
      <c r="AY321" s="365"/>
      <c r="AZ321" s="365"/>
      <c r="BA321" s="365"/>
      <c r="BB321" s="366"/>
      <c r="BC321" s="366"/>
      <c r="BD321" s="366"/>
      <c r="BE321" s="366"/>
      <c r="BF321" s="366"/>
      <c r="BG321" s="366"/>
      <c r="BH321" s="366"/>
      <c r="BI321" s="366"/>
      <c r="BJ321" s="366"/>
      <c r="BK321" s="37"/>
      <c r="BL321" s="37"/>
      <c r="BM321" s="37"/>
      <c r="BN321" s="37"/>
      <c r="BO321" s="37"/>
      <c r="BP321" s="37"/>
      <c r="BQ321" s="37"/>
      <c r="BR321" s="37"/>
    </row>
    <row r="322" spans="1:70" s="38" customFormat="1">
      <c r="A322" s="328"/>
      <c r="B322" s="265"/>
      <c r="C322" s="265"/>
      <c r="D322" s="322"/>
      <c r="E322" s="322"/>
      <c r="F322" s="264"/>
      <c r="G322" s="265"/>
      <c r="H322" s="265"/>
      <c r="I322" s="265"/>
      <c r="J322" s="266"/>
      <c r="K322" s="265"/>
      <c r="L322" s="265"/>
      <c r="M322" s="265"/>
      <c r="N322" s="266"/>
      <c r="O322" s="265"/>
      <c r="P322" s="265"/>
      <c r="Q322" s="265"/>
      <c r="R322" s="266"/>
      <c r="S322" s="265"/>
      <c r="T322" s="265"/>
      <c r="U322" s="265"/>
      <c r="V322" s="266"/>
      <c r="W322" s="265"/>
      <c r="X322" s="265"/>
      <c r="Y322" s="265"/>
      <c r="Z322" s="266"/>
      <c r="AA322" s="365"/>
      <c r="AB322" s="365"/>
      <c r="AC322" s="365"/>
      <c r="AD322" s="365"/>
      <c r="AE322" s="365"/>
      <c r="AF322" s="365"/>
      <c r="AG322" s="365"/>
      <c r="AH322" s="365"/>
      <c r="AI322" s="365"/>
      <c r="AJ322" s="365"/>
      <c r="AK322" s="365"/>
      <c r="AL322" s="365"/>
      <c r="AM322" s="365"/>
      <c r="AN322" s="365"/>
      <c r="AO322" s="365"/>
      <c r="AP322" s="365"/>
      <c r="AQ322" s="365"/>
      <c r="AR322" s="365"/>
      <c r="AS322" s="365"/>
      <c r="AT322" s="365"/>
      <c r="AU322" s="365"/>
      <c r="AV322" s="365"/>
      <c r="AW322" s="365"/>
      <c r="AX322" s="365"/>
      <c r="AY322" s="365"/>
      <c r="AZ322" s="365"/>
      <c r="BA322" s="365"/>
      <c r="BB322" s="366"/>
      <c r="BC322" s="366"/>
      <c r="BD322" s="366"/>
      <c r="BE322" s="366"/>
      <c r="BF322" s="366"/>
      <c r="BG322" s="366"/>
      <c r="BH322" s="366"/>
      <c r="BI322" s="366"/>
      <c r="BJ322" s="366"/>
      <c r="BK322" s="37"/>
      <c r="BL322" s="37"/>
      <c r="BM322" s="37"/>
      <c r="BN322" s="37"/>
      <c r="BO322" s="37"/>
      <c r="BP322" s="37"/>
      <c r="BQ322" s="37"/>
      <c r="BR322" s="37"/>
    </row>
    <row r="323" spans="1:70" s="38" customFormat="1">
      <c r="A323" s="328"/>
      <c r="B323" s="265"/>
      <c r="C323" s="265"/>
      <c r="D323" s="322"/>
      <c r="E323" s="322"/>
      <c r="F323" s="264"/>
      <c r="G323" s="265"/>
      <c r="H323" s="265"/>
      <c r="I323" s="265"/>
      <c r="J323" s="266"/>
      <c r="K323" s="265"/>
      <c r="L323" s="265"/>
      <c r="M323" s="265"/>
      <c r="N323" s="266"/>
      <c r="O323" s="265"/>
      <c r="P323" s="265"/>
      <c r="Q323" s="265"/>
      <c r="R323" s="266"/>
      <c r="S323" s="265"/>
      <c r="T323" s="265"/>
      <c r="U323" s="265"/>
      <c r="V323" s="266"/>
      <c r="W323" s="265"/>
      <c r="X323" s="265"/>
      <c r="Y323" s="265"/>
      <c r="Z323" s="266"/>
      <c r="AA323" s="365"/>
      <c r="AB323" s="365"/>
      <c r="AC323" s="365"/>
      <c r="AD323" s="365"/>
      <c r="AE323" s="365"/>
      <c r="AF323" s="365"/>
      <c r="AG323" s="365"/>
      <c r="AH323" s="365"/>
      <c r="AI323" s="365"/>
      <c r="AJ323" s="365"/>
      <c r="AK323" s="365"/>
      <c r="AL323" s="365"/>
      <c r="AM323" s="365"/>
      <c r="AN323" s="365"/>
      <c r="AO323" s="365"/>
      <c r="AP323" s="365"/>
      <c r="AQ323" s="365"/>
      <c r="AR323" s="365"/>
      <c r="AS323" s="365"/>
      <c r="AT323" s="365"/>
      <c r="AU323" s="365"/>
      <c r="AV323" s="365"/>
      <c r="AW323" s="365"/>
      <c r="AX323" s="365"/>
      <c r="AY323" s="365"/>
      <c r="AZ323" s="365"/>
      <c r="BA323" s="365"/>
      <c r="BB323" s="366"/>
      <c r="BC323" s="366"/>
      <c r="BD323" s="366"/>
      <c r="BE323" s="366"/>
      <c r="BF323" s="366"/>
      <c r="BG323" s="366"/>
      <c r="BH323" s="366"/>
      <c r="BI323" s="366"/>
      <c r="BJ323" s="366"/>
      <c r="BK323" s="37"/>
      <c r="BL323" s="37"/>
      <c r="BM323" s="37"/>
      <c r="BN323" s="37"/>
      <c r="BO323" s="37"/>
      <c r="BP323" s="37"/>
      <c r="BQ323" s="37"/>
      <c r="BR323" s="37"/>
    </row>
    <row r="324" spans="1:70" s="38" customFormat="1">
      <c r="A324" s="328"/>
      <c r="B324" s="265"/>
      <c r="C324" s="265"/>
      <c r="D324" s="322"/>
      <c r="E324" s="322"/>
      <c r="F324" s="264"/>
      <c r="G324" s="265"/>
      <c r="H324" s="265"/>
      <c r="I324" s="265"/>
      <c r="J324" s="266"/>
      <c r="K324" s="265"/>
      <c r="L324" s="265"/>
      <c r="M324" s="265"/>
      <c r="N324" s="266"/>
      <c r="O324" s="265"/>
      <c r="P324" s="265"/>
      <c r="Q324" s="265"/>
      <c r="R324" s="266"/>
      <c r="S324" s="265"/>
      <c r="T324" s="265"/>
      <c r="U324" s="265"/>
      <c r="V324" s="266"/>
      <c r="W324" s="265"/>
      <c r="X324" s="265"/>
      <c r="Y324" s="265"/>
      <c r="Z324" s="266"/>
      <c r="AA324" s="365"/>
      <c r="AB324" s="365"/>
      <c r="AC324" s="365"/>
      <c r="AD324" s="365"/>
      <c r="AE324" s="365"/>
      <c r="AF324" s="365"/>
      <c r="AG324" s="365"/>
      <c r="AH324" s="365"/>
      <c r="AI324" s="365"/>
      <c r="AJ324" s="365"/>
      <c r="AK324" s="365"/>
      <c r="AL324" s="365"/>
      <c r="AM324" s="365"/>
      <c r="AN324" s="365"/>
      <c r="AO324" s="365"/>
      <c r="AP324" s="365"/>
      <c r="AQ324" s="365"/>
      <c r="AR324" s="365"/>
      <c r="AS324" s="365"/>
      <c r="AT324" s="365"/>
      <c r="AU324" s="365"/>
      <c r="AV324" s="365"/>
      <c r="AW324" s="365"/>
      <c r="AX324" s="365"/>
      <c r="AY324" s="365"/>
      <c r="AZ324" s="365"/>
      <c r="BA324" s="365"/>
      <c r="BB324" s="366"/>
      <c r="BC324" s="366"/>
      <c r="BD324" s="366"/>
      <c r="BE324" s="366"/>
      <c r="BF324" s="366"/>
      <c r="BG324" s="366"/>
      <c r="BH324" s="366"/>
      <c r="BI324" s="366"/>
      <c r="BJ324" s="366"/>
      <c r="BK324" s="37"/>
      <c r="BL324" s="37"/>
      <c r="BM324" s="37"/>
      <c r="BN324" s="37"/>
      <c r="BO324" s="37"/>
      <c r="BP324" s="37"/>
      <c r="BQ324" s="37"/>
      <c r="BR324" s="37"/>
    </row>
    <row r="325" spans="1:70" s="38" customFormat="1">
      <c r="A325" s="328"/>
      <c r="B325" s="265"/>
      <c r="C325" s="265"/>
      <c r="D325" s="322"/>
      <c r="E325" s="322"/>
      <c r="F325" s="264"/>
      <c r="G325" s="265"/>
      <c r="H325" s="265"/>
      <c r="I325" s="265"/>
      <c r="J325" s="266"/>
      <c r="K325" s="265"/>
      <c r="L325" s="265"/>
      <c r="M325" s="265"/>
      <c r="N325" s="266"/>
      <c r="O325" s="265"/>
      <c r="P325" s="265"/>
      <c r="Q325" s="265"/>
      <c r="R325" s="266"/>
      <c r="S325" s="265"/>
      <c r="T325" s="265"/>
      <c r="U325" s="265"/>
      <c r="V325" s="266"/>
      <c r="W325" s="265"/>
      <c r="X325" s="265"/>
      <c r="Y325" s="265"/>
      <c r="Z325" s="266"/>
      <c r="AA325" s="365"/>
      <c r="AB325" s="365"/>
      <c r="AC325" s="365"/>
      <c r="AD325" s="365"/>
      <c r="AE325" s="365"/>
      <c r="AF325" s="365"/>
      <c r="AG325" s="365"/>
      <c r="AH325" s="365"/>
      <c r="AI325" s="365"/>
      <c r="AJ325" s="365"/>
      <c r="AK325" s="365"/>
      <c r="AL325" s="365"/>
      <c r="AM325" s="365"/>
      <c r="AN325" s="365"/>
      <c r="AO325" s="365"/>
      <c r="AP325" s="365"/>
      <c r="AQ325" s="365"/>
      <c r="AR325" s="365"/>
      <c r="AS325" s="365"/>
      <c r="AT325" s="365"/>
      <c r="AU325" s="365"/>
      <c r="AV325" s="365"/>
      <c r="AW325" s="365"/>
      <c r="AX325" s="365"/>
      <c r="AY325" s="365"/>
      <c r="AZ325" s="365"/>
      <c r="BA325" s="365"/>
      <c r="BB325" s="366"/>
      <c r="BC325" s="366"/>
      <c r="BD325" s="366"/>
      <c r="BE325" s="366"/>
      <c r="BF325" s="366"/>
      <c r="BG325" s="366"/>
      <c r="BH325" s="366"/>
      <c r="BI325" s="366"/>
      <c r="BJ325" s="366"/>
      <c r="BK325" s="37"/>
      <c r="BL325" s="37"/>
      <c r="BM325" s="37"/>
      <c r="BN325" s="37"/>
      <c r="BO325" s="37"/>
      <c r="BP325" s="37"/>
      <c r="BQ325" s="37"/>
      <c r="BR325" s="37"/>
    </row>
    <row r="326" spans="1:70" s="38" customFormat="1">
      <c r="A326" s="328"/>
      <c r="B326" s="265"/>
      <c r="C326" s="265"/>
      <c r="D326" s="322"/>
      <c r="E326" s="322"/>
      <c r="F326" s="264"/>
      <c r="G326" s="265"/>
      <c r="H326" s="265"/>
      <c r="I326" s="265"/>
      <c r="J326" s="266"/>
      <c r="K326" s="265"/>
      <c r="L326" s="265"/>
      <c r="M326" s="265"/>
      <c r="N326" s="266"/>
      <c r="O326" s="265"/>
      <c r="P326" s="265"/>
      <c r="Q326" s="265"/>
      <c r="R326" s="266"/>
      <c r="S326" s="265"/>
      <c r="T326" s="265"/>
      <c r="U326" s="265"/>
      <c r="V326" s="266"/>
      <c r="W326" s="265"/>
      <c r="X326" s="265"/>
      <c r="Y326" s="265"/>
      <c r="Z326" s="266"/>
      <c r="AA326" s="365"/>
      <c r="AB326" s="365"/>
      <c r="AC326" s="365"/>
      <c r="AD326" s="365"/>
      <c r="AE326" s="365"/>
      <c r="AF326" s="365"/>
      <c r="AG326" s="365"/>
      <c r="AH326" s="365"/>
      <c r="AI326" s="365"/>
      <c r="AJ326" s="365"/>
      <c r="AK326" s="365"/>
      <c r="AL326" s="365"/>
      <c r="AM326" s="365"/>
      <c r="AN326" s="365"/>
      <c r="AO326" s="365"/>
      <c r="AP326" s="365"/>
      <c r="AQ326" s="365"/>
      <c r="AR326" s="365"/>
      <c r="AS326" s="365"/>
      <c r="AT326" s="365"/>
      <c r="AU326" s="365"/>
      <c r="AV326" s="365"/>
      <c r="AW326" s="365"/>
      <c r="AX326" s="365"/>
      <c r="AY326" s="365"/>
      <c r="AZ326" s="365"/>
      <c r="BA326" s="365"/>
      <c r="BB326" s="366"/>
      <c r="BC326" s="366"/>
      <c r="BD326" s="366"/>
      <c r="BE326" s="366"/>
      <c r="BF326" s="366"/>
      <c r="BG326" s="366"/>
      <c r="BH326" s="366"/>
      <c r="BI326" s="366"/>
      <c r="BJ326" s="366"/>
      <c r="BK326" s="37"/>
      <c r="BL326" s="37"/>
      <c r="BM326" s="37"/>
      <c r="BN326" s="37"/>
      <c r="BO326" s="37"/>
      <c r="BP326" s="37"/>
      <c r="BQ326" s="37"/>
      <c r="BR326" s="37"/>
    </row>
    <row r="327" spans="1:70" s="38" customFormat="1">
      <c r="A327" s="328"/>
      <c r="B327" s="265"/>
      <c r="C327" s="265"/>
      <c r="D327" s="322"/>
      <c r="E327" s="322"/>
      <c r="F327" s="264"/>
      <c r="G327" s="265"/>
      <c r="H327" s="265"/>
      <c r="I327" s="265"/>
      <c r="J327" s="266"/>
      <c r="K327" s="265"/>
      <c r="L327" s="265"/>
      <c r="M327" s="265"/>
      <c r="N327" s="266"/>
      <c r="O327" s="265"/>
      <c r="P327" s="265"/>
      <c r="Q327" s="265"/>
      <c r="R327" s="266"/>
      <c r="S327" s="265"/>
      <c r="T327" s="265"/>
      <c r="U327" s="265"/>
      <c r="V327" s="266"/>
      <c r="W327" s="265"/>
      <c r="X327" s="265"/>
      <c r="Y327" s="265"/>
      <c r="Z327" s="266"/>
      <c r="AA327" s="365"/>
      <c r="AB327" s="365"/>
      <c r="AC327" s="365"/>
      <c r="AD327" s="365"/>
      <c r="AE327" s="365"/>
      <c r="AF327" s="365"/>
      <c r="AG327" s="365"/>
      <c r="AH327" s="365"/>
      <c r="AI327" s="365"/>
      <c r="AJ327" s="365"/>
      <c r="AK327" s="365"/>
      <c r="AL327" s="365"/>
      <c r="AM327" s="365"/>
      <c r="AN327" s="365"/>
      <c r="AO327" s="365"/>
      <c r="AP327" s="365"/>
      <c r="AQ327" s="365"/>
      <c r="AR327" s="365"/>
      <c r="AS327" s="365"/>
      <c r="AT327" s="365"/>
      <c r="AU327" s="365"/>
      <c r="AV327" s="365"/>
      <c r="AW327" s="365"/>
      <c r="AX327" s="365"/>
      <c r="AY327" s="365"/>
      <c r="AZ327" s="365"/>
      <c r="BA327" s="365"/>
      <c r="BB327" s="366"/>
      <c r="BC327" s="366"/>
      <c r="BD327" s="366"/>
      <c r="BE327" s="366"/>
      <c r="BF327" s="366"/>
      <c r="BG327" s="366"/>
      <c r="BH327" s="366"/>
      <c r="BI327" s="366"/>
      <c r="BJ327" s="366"/>
      <c r="BK327" s="37"/>
      <c r="BL327" s="37"/>
      <c r="BM327" s="37"/>
      <c r="BN327" s="37"/>
      <c r="BO327" s="37"/>
      <c r="BP327" s="37"/>
      <c r="BQ327" s="37"/>
      <c r="BR327" s="37"/>
    </row>
    <row r="328" spans="1:70" s="38" customFormat="1">
      <c r="A328" s="328"/>
      <c r="B328" s="265"/>
      <c r="C328" s="265"/>
      <c r="D328" s="322"/>
      <c r="E328" s="322"/>
      <c r="F328" s="264"/>
      <c r="G328" s="265"/>
      <c r="H328" s="265"/>
      <c r="I328" s="265"/>
      <c r="J328" s="266"/>
      <c r="K328" s="265"/>
      <c r="L328" s="265"/>
      <c r="M328" s="265"/>
      <c r="N328" s="266"/>
      <c r="O328" s="265"/>
      <c r="P328" s="265"/>
      <c r="Q328" s="265"/>
      <c r="R328" s="266"/>
      <c r="S328" s="265"/>
      <c r="T328" s="265"/>
      <c r="U328" s="265"/>
      <c r="V328" s="266"/>
      <c r="W328" s="265"/>
      <c r="X328" s="265"/>
      <c r="Y328" s="265"/>
      <c r="Z328" s="266"/>
      <c r="AA328" s="365"/>
      <c r="AB328" s="365"/>
      <c r="AC328" s="365"/>
      <c r="AD328" s="365"/>
      <c r="AE328" s="365"/>
      <c r="AF328" s="365"/>
      <c r="AG328" s="365"/>
      <c r="AH328" s="365"/>
      <c r="AI328" s="365"/>
      <c r="AJ328" s="365"/>
      <c r="AK328" s="365"/>
      <c r="AL328" s="365"/>
      <c r="AM328" s="365"/>
      <c r="AN328" s="365"/>
      <c r="AO328" s="365"/>
      <c r="AP328" s="365"/>
      <c r="AQ328" s="365"/>
      <c r="AR328" s="365"/>
      <c r="AS328" s="365"/>
      <c r="AT328" s="365"/>
      <c r="AU328" s="365"/>
      <c r="AV328" s="365"/>
      <c r="AW328" s="365"/>
      <c r="AX328" s="365"/>
      <c r="AY328" s="365"/>
      <c r="AZ328" s="365"/>
      <c r="BA328" s="365"/>
      <c r="BB328" s="366"/>
      <c r="BC328" s="366"/>
      <c r="BD328" s="366"/>
      <c r="BE328" s="366"/>
      <c r="BF328" s="366"/>
      <c r="BG328" s="366"/>
      <c r="BH328" s="366"/>
      <c r="BI328" s="366"/>
      <c r="BJ328" s="366"/>
      <c r="BK328" s="37"/>
      <c r="BL328" s="37"/>
      <c r="BM328" s="37"/>
      <c r="BN328" s="37"/>
      <c r="BO328" s="37"/>
      <c r="BP328" s="37"/>
      <c r="BQ328" s="37"/>
      <c r="BR328" s="37"/>
    </row>
    <row r="329" spans="1:70" s="38" customFormat="1">
      <c r="A329" s="328"/>
      <c r="B329" s="265"/>
      <c r="C329" s="265"/>
      <c r="D329" s="322"/>
      <c r="E329" s="322"/>
      <c r="F329" s="264"/>
      <c r="G329" s="265"/>
      <c r="H329" s="265"/>
      <c r="I329" s="265"/>
      <c r="J329" s="266"/>
      <c r="K329" s="265"/>
      <c r="L329" s="265"/>
      <c r="M329" s="265"/>
      <c r="N329" s="266"/>
      <c r="O329" s="265"/>
      <c r="P329" s="265"/>
      <c r="Q329" s="265"/>
      <c r="R329" s="266"/>
      <c r="S329" s="265"/>
      <c r="T329" s="265"/>
      <c r="U329" s="265"/>
      <c r="V329" s="266"/>
      <c r="W329" s="265"/>
      <c r="X329" s="265"/>
      <c r="Y329" s="265"/>
      <c r="Z329" s="266"/>
      <c r="AA329" s="365"/>
      <c r="AB329" s="365"/>
      <c r="AC329" s="365"/>
      <c r="AD329" s="365"/>
      <c r="AE329" s="365"/>
      <c r="AF329" s="365"/>
      <c r="AG329" s="365"/>
      <c r="AH329" s="365"/>
      <c r="AI329" s="365"/>
      <c r="AJ329" s="365"/>
      <c r="AK329" s="365"/>
      <c r="AL329" s="365"/>
      <c r="AM329" s="365"/>
      <c r="AN329" s="365"/>
      <c r="AO329" s="365"/>
      <c r="AP329" s="365"/>
      <c r="AQ329" s="365"/>
      <c r="AR329" s="365"/>
      <c r="AS329" s="365"/>
      <c r="AT329" s="365"/>
      <c r="AU329" s="365"/>
      <c r="AV329" s="365"/>
      <c r="AW329" s="365"/>
      <c r="AX329" s="365"/>
      <c r="AY329" s="365"/>
      <c r="AZ329" s="365"/>
      <c r="BA329" s="365"/>
      <c r="BB329" s="366"/>
      <c r="BC329" s="366"/>
      <c r="BD329" s="366"/>
      <c r="BE329" s="366"/>
      <c r="BF329" s="366"/>
      <c r="BG329" s="366"/>
      <c r="BH329" s="366"/>
      <c r="BI329" s="366"/>
      <c r="BJ329" s="366"/>
      <c r="BK329" s="37"/>
      <c r="BL329" s="37"/>
      <c r="BM329" s="37"/>
      <c r="BN329" s="37"/>
      <c r="BO329" s="37"/>
      <c r="BP329" s="37"/>
      <c r="BQ329" s="37"/>
      <c r="BR329" s="37"/>
    </row>
    <row r="330" spans="1:70" s="38" customFormat="1">
      <c r="A330" s="328"/>
      <c r="B330" s="265"/>
      <c r="C330" s="265"/>
      <c r="D330" s="322"/>
      <c r="E330" s="322"/>
      <c r="F330" s="264"/>
      <c r="G330" s="265"/>
      <c r="H330" s="265"/>
      <c r="I330" s="265"/>
      <c r="J330" s="266"/>
      <c r="K330" s="265"/>
      <c r="L330" s="265"/>
      <c r="M330" s="265"/>
      <c r="N330" s="266"/>
      <c r="O330" s="265"/>
      <c r="P330" s="265"/>
      <c r="Q330" s="265"/>
      <c r="R330" s="266"/>
      <c r="S330" s="265"/>
      <c r="T330" s="265"/>
      <c r="U330" s="265"/>
      <c r="V330" s="266"/>
      <c r="W330" s="265"/>
      <c r="X330" s="265"/>
      <c r="Y330" s="265"/>
      <c r="Z330" s="266"/>
      <c r="AA330" s="365"/>
      <c r="AB330" s="365"/>
      <c r="AC330" s="365"/>
      <c r="AD330" s="365"/>
      <c r="AE330" s="365"/>
      <c r="AF330" s="365"/>
      <c r="AG330" s="365"/>
      <c r="AH330" s="365"/>
      <c r="AI330" s="365"/>
      <c r="AJ330" s="365"/>
      <c r="AK330" s="365"/>
      <c r="AL330" s="365"/>
      <c r="AM330" s="365"/>
      <c r="AN330" s="365"/>
      <c r="AO330" s="365"/>
      <c r="AP330" s="365"/>
      <c r="AQ330" s="365"/>
      <c r="AR330" s="365"/>
      <c r="AS330" s="365"/>
      <c r="AT330" s="365"/>
      <c r="AU330" s="365"/>
      <c r="AV330" s="365"/>
      <c r="AW330" s="365"/>
      <c r="AX330" s="365"/>
      <c r="AY330" s="365"/>
      <c r="AZ330" s="365"/>
      <c r="BA330" s="365"/>
      <c r="BB330" s="366"/>
      <c r="BC330" s="366"/>
      <c r="BD330" s="366"/>
      <c r="BE330" s="366"/>
      <c r="BF330" s="366"/>
      <c r="BG330" s="366"/>
      <c r="BH330" s="366"/>
      <c r="BI330" s="366"/>
      <c r="BJ330" s="366"/>
      <c r="BK330" s="37"/>
      <c r="BL330" s="37"/>
      <c r="BM330" s="37"/>
      <c r="BN330" s="37"/>
      <c r="BO330" s="37"/>
      <c r="BP330" s="37"/>
      <c r="BQ330" s="37"/>
      <c r="BR330" s="37"/>
    </row>
    <row r="331" spans="1:70" s="38" customFormat="1">
      <c r="A331" s="328"/>
      <c r="B331" s="265"/>
      <c r="C331" s="265"/>
      <c r="D331" s="322"/>
      <c r="E331" s="322"/>
      <c r="F331" s="264"/>
      <c r="G331" s="265"/>
      <c r="H331" s="265"/>
      <c r="I331" s="265"/>
      <c r="J331" s="266"/>
      <c r="K331" s="265"/>
      <c r="L331" s="265"/>
      <c r="M331" s="265"/>
      <c r="N331" s="266"/>
      <c r="O331" s="265"/>
      <c r="P331" s="265"/>
      <c r="Q331" s="265"/>
      <c r="R331" s="266"/>
      <c r="S331" s="265"/>
      <c r="T331" s="265"/>
      <c r="U331" s="265"/>
      <c r="V331" s="266"/>
      <c r="W331" s="265"/>
      <c r="X331" s="265"/>
      <c r="Y331" s="265"/>
      <c r="Z331" s="266"/>
      <c r="AA331" s="365"/>
      <c r="AB331" s="365"/>
      <c r="AC331" s="365"/>
      <c r="AD331" s="365"/>
      <c r="AE331" s="365"/>
      <c r="AF331" s="365"/>
      <c r="AG331" s="365"/>
      <c r="AH331" s="365"/>
      <c r="AI331" s="365"/>
      <c r="AJ331" s="365"/>
      <c r="AK331" s="365"/>
      <c r="AL331" s="365"/>
      <c r="AM331" s="365"/>
      <c r="AN331" s="365"/>
      <c r="AO331" s="365"/>
      <c r="AP331" s="365"/>
      <c r="AQ331" s="365"/>
      <c r="AR331" s="365"/>
      <c r="AS331" s="365"/>
      <c r="AT331" s="365"/>
      <c r="AU331" s="365"/>
      <c r="AV331" s="365"/>
      <c r="AW331" s="365"/>
      <c r="AX331" s="365"/>
      <c r="AY331" s="365"/>
      <c r="AZ331" s="365"/>
      <c r="BA331" s="365"/>
      <c r="BB331" s="366"/>
      <c r="BC331" s="366"/>
      <c r="BD331" s="366"/>
      <c r="BE331" s="366"/>
      <c r="BF331" s="366"/>
      <c r="BG331" s="366"/>
      <c r="BH331" s="366"/>
      <c r="BI331" s="366"/>
      <c r="BJ331" s="366"/>
      <c r="BK331" s="37"/>
      <c r="BL331" s="37"/>
      <c r="BM331" s="37"/>
      <c r="BN331" s="37"/>
      <c r="BO331" s="37"/>
      <c r="BP331" s="37"/>
      <c r="BQ331" s="37"/>
      <c r="BR331" s="37"/>
    </row>
    <row r="332" spans="1:70" s="38" customFormat="1">
      <c r="A332" s="328"/>
      <c r="B332" s="265"/>
      <c r="C332" s="265"/>
      <c r="D332" s="322"/>
      <c r="E332" s="322"/>
      <c r="F332" s="264"/>
      <c r="G332" s="265"/>
      <c r="H332" s="265"/>
      <c r="I332" s="265"/>
      <c r="J332" s="266"/>
      <c r="K332" s="265"/>
      <c r="L332" s="265"/>
      <c r="M332" s="265"/>
      <c r="N332" s="266"/>
      <c r="O332" s="265"/>
      <c r="P332" s="265"/>
      <c r="Q332" s="265"/>
      <c r="R332" s="266"/>
      <c r="S332" s="265"/>
      <c r="T332" s="265"/>
      <c r="U332" s="265"/>
      <c r="V332" s="266"/>
      <c r="W332" s="265"/>
      <c r="X332" s="265"/>
      <c r="Y332" s="265"/>
      <c r="Z332" s="266"/>
      <c r="AA332" s="365"/>
      <c r="AB332" s="365"/>
      <c r="AC332" s="365"/>
      <c r="AD332" s="365"/>
      <c r="AE332" s="365"/>
      <c r="AF332" s="365"/>
      <c r="AG332" s="365"/>
      <c r="AH332" s="365"/>
      <c r="AI332" s="365"/>
      <c r="AJ332" s="365"/>
      <c r="AK332" s="365"/>
      <c r="AL332" s="365"/>
      <c r="AM332" s="365"/>
      <c r="AN332" s="365"/>
      <c r="AO332" s="365"/>
      <c r="AP332" s="365"/>
      <c r="AQ332" s="365"/>
      <c r="AR332" s="365"/>
      <c r="AS332" s="365"/>
      <c r="AT332" s="365"/>
      <c r="AU332" s="365"/>
      <c r="AV332" s="365"/>
      <c r="AW332" s="365"/>
      <c r="AX332" s="365"/>
      <c r="AY332" s="365"/>
      <c r="AZ332" s="365"/>
      <c r="BA332" s="365"/>
      <c r="BB332" s="366"/>
      <c r="BC332" s="366"/>
      <c r="BD332" s="366"/>
      <c r="BE332" s="366"/>
      <c r="BF332" s="366"/>
      <c r="BG332" s="366"/>
      <c r="BH332" s="366"/>
      <c r="BI332" s="366"/>
      <c r="BJ332" s="366"/>
      <c r="BK332" s="37"/>
      <c r="BL332" s="37"/>
      <c r="BM332" s="37"/>
      <c r="BN332" s="37"/>
      <c r="BO332" s="37"/>
      <c r="BP332" s="37"/>
      <c r="BQ332" s="37"/>
      <c r="BR332" s="37"/>
    </row>
    <row r="333" spans="1:70" s="38" customFormat="1">
      <c r="A333" s="328"/>
      <c r="B333" s="265"/>
      <c r="C333" s="265"/>
      <c r="D333" s="322"/>
      <c r="E333" s="322"/>
      <c r="F333" s="264"/>
      <c r="G333" s="265"/>
      <c r="H333" s="265"/>
      <c r="I333" s="265"/>
      <c r="J333" s="266"/>
      <c r="K333" s="265"/>
      <c r="L333" s="265"/>
      <c r="M333" s="265"/>
      <c r="N333" s="266"/>
      <c r="O333" s="265"/>
      <c r="P333" s="265"/>
      <c r="Q333" s="265"/>
      <c r="R333" s="266"/>
      <c r="S333" s="265"/>
      <c r="T333" s="265"/>
      <c r="U333" s="265"/>
      <c r="V333" s="266"/>
      <c r="W333" s="265"/>
      <c r="X333" s="265"/>
      <c r="Y333" s="265"/>
      <c r="Z333" s="266"/>
      <c r="AA333" s="365"/>
      <c r="AB333" s="365"/>
      <c r="AC333" s="365"/>
      <c r="AD333" s="365"/>
      <c r="AE333" s="365"/>
      <c r="AF333" s="365"/>
      <c r="AG333" s="365"/>
      <c r="AH333" s="365"/>
      <c r="AI333" s="365"/>
      <c r="AJ333" s="365"/>
      <c r="AK333" s="365"/>
      <c r="AL333" s="365"/>
      <c r="AM333" s="365"/>
      <c r="AN333" s="365"/>
      <c r="AO333" s="365"/>
      <c r="AP333" s="365"/>
      <c r="AQ333" s="365"/>
      <c r="AR333" s="365"/>
      <c r="AS333" s="365"/>
      <c r="AT333" s="365"/>
      <c r="AU333" s="365"/>
      <c r="AV333" s="365"/>
      <c r="AW333" s="365"/>
      <c r="AX333" s="365"/>
      <c r="AY333" s="365"/>
      <c r="AZ333" s="365"/>
      <c r="BA333" s="365"/>
      <c r="BB333" s="366"/>
      <c r="BC333" s="366"/>
      <c r="BD333" s="366"/>
      <c r="BE333" s="366"/>
      <c r="BF333" s="366"/>
      <c r="BG333" s="366"/>
      <c r="BH333" s="366"/>
      <c r="BI333" s="366"/>
      <c r="BJ333" s="366"/>
      <c r="BK333" s="37"/>
      <c r="BL333" s="37"/>
      <c r="BM333" s="37"/>
      <c r="BN333" s="37"/>
      <c r="BO333" s="37"/>
      <c r="BP333" s="37"/>
      <c r="BQ333" s="37"/>
      <c r="BR333" s="37"/>
    </row>
    <row r="334" spans="1:70" s="38" customFormat="1">
      <c r="A334" s="328"/>
      <c r="B334" s="265"/>
      <c r="C334" s="265"/>
      <c r="D334" s="322"/>
      <c r="E334" s="322"/>
      <c r="F334" s="264"/>
      <c r="G334" s="265"/>
      <c r="H334" s="265"/>
      <c r="I334" s="265"/>
      <c r="J334" s="266"/>
      <c r="K334" s="265"/>
      <c r="L334" s="265"/>
      <c r="M334" s="265"/>
      <c r="N334" s="266"/>
      <c r="O334" s="265"/>
      <c r="P334" s="265"/>
      <c r="Q334" s="265"/>
      <c r="R334" s="266"/>
      <c r="S334" s="265"/>
      <c r="T334" s="265"/>
      <c r="U334" s="265"/>
      <c r="V334" s="266"/>
      <c r="W334" s="265"/>
      <c r="X334" s="265"/>
      <c r="Y334" s="265"/>
      <c r="Z334" s="266"/>
      <c r="AA334" s="365"/>
      <c r="AB334" s="365"/>
      <c r="AC334" s="365"/>
      <c r="AD334" s="365"/>
      <c r="AE334" s="365"/>
      <c r="AF334" s="365"/>
      <c r="AG334" s="365"/>
      <c r="AH334" s="365"/>
      <c r="AI334" s="365"/>
      <c r="AJ334" s="365"/>
      <c r="AK334" s="365"/>
      <c r="AL334" s="365"/>
      <c r="AM334" s="365"/>
      <c r="AN334" s="365"/>
      <c r="AO334" s="365"/>
      <c r="AP334" s="365"/>
      <c r="AQ334" s="365"/>
      <c r="AR334" s="365"/>
      <c r="AS334" s="365"/>
      <c r="AT334" s="365"/>
      <c r="AU334" s="365"/>
      <c r="AV334" s="365"/>
      <c r="AW334" s="365"/>
      <c r="AX334" s="365"/>
      <c r="AY334" s="365"/>
      <c r="AZ334" s="365"/>
      <c r="BA334" s="365"/>
      <c r="BB334" s="366"/>
      <c r="BC334" s="366"/>
      <c r="BD334" s="366"/>
      <c r="BE334" s="366"/>
      <c r="BF334" s="366"/>
      <c r="BG334" s="366"/>
      <c r="BH334" s="366"/>
      <c r="BI334" s="366"/>
      <c r="BJ334" s="366"/>
      <c r="BK334" s="37"/>
      <c r="BL334" s="37"/>
      <c r="BM334" s="37"/>
      <c r="BN334" s="37"/>
      <c r="BO334" s="37"/>
      <c r="BP334" s="37"/>
      <c r="BQ334" s="37"/>
      <c r="BR334" s="37"/>
    </row>
    <row r="335" spans="1:70" s="38" customFormat="1">
      <c r="A335" s="328"/>
      <c r="B335" s="265"/>
      <c r="C335" s="265"/>
      <c r="D335" s="322"/>
      <c r="E335" s="322"/>
      <c r="F335" s="264"/>
      <c r="G335" s="265"/>
      <c r="H335" s="265"/>
      <c r="I335" s="265"/>
      <c r="J335" s="266"/>
      <c r="K335" s="265"/>
      <c r="L335" s="265"/>
      <c r="M335" s="265"/>
      <c r="N335" s="266"/>
      <c r="O335" s="265"/>
      <c r="P335" s="265"/>
      <c r="Q335" s="265"/>
      <c r="R335" s="266"/>
      <c r="S335" s="265"/>
      <c r="T335" s="265"/>
      <c r="U335" s="265"/>
      <c r="V335" s="266"/>
      <c r="W335" s="265"/>
      <c r="X335" s="265"/>
      <c r="Y335" s="265"/>
      <c r="Z335" s="266"/>
      <c r="AA335" s="365"/>
      <c r="AB335" s="365"/>
      <c r="AC335" s="365"/>
      <c r="AD335" s="365"/>
      <c r="AE335" s="365"/>
      <c r="AF335" s="365"/>
      <c r="AG335" s="365"/>
      <c r="AH335" s="365"/>
      <c r="AI335" s="365"/>
      <c r="AJ335" s="365"/>
      <c r="AK335" s="365"/>
      <c r="AL335" s="365"/>
      <c r="AM335" s="365"/>
      <c r="AN335" s="365"/>
      <c r="AO335" s="365"/>
      <c r="AP335" s="365"/>
      <c r="AQ335" s="365"/>
      <c r="AR335" s="365"/>
      <c r="AS335" s="365"/>
      <c r="AT335" s="365"/>
      <c r="AU335" s="365"/>
      <c r="AV335" s="365"/>
      <c r="AW335" s="365"/>
      <c r="AX335" s="365"/>
      <c r="AY335" s="365"/>
      <c r="AZ335" s="365"/>
      <c r="BA335" s="365"/>
      <c r="BB335" s="366"/>
      <c r="BC335" s="366"/>
      <c r="BD335" s="366"/>
      <c r="BE335" s="366"/>
      <c r="BF335" s="366"/>
      <c r="BG335" s="366"/>
      <c r="BH335" s="366"/>
      <c r="BI335" s="366"/>
      <c r="BJ335" s="366"/>
      <c r="BK335" s="37"/>
      <c r="BL335" s="37"/>
      <c r="BM335" s="37"/>
      <c r="BN335" s="37"/>
      <c r="BO335" s="37"/>
      <c r="BP335" s="37"/>
      <c r="BQ335" s="37"/>
      <c r="BR335" s="37"/>
    </row>
    <row r="336" spans="1:70" s="38" customFormat="1">
      <c r="A336" s="328"/>
      <c r="B336" s="265"/>
      <c r="C336" s="265"/>
      <c r="D336" s="322"/>
      <c r="E336" s="322"/>
      <c r="F336" s="264"/>
      <c r="G336" s="265"/>
      <c r="H336" s="265"/>
      <c r="I336" s="265"/>
      <c r="J336" s="266"/>
      <c r="K336" s="265"/>
      <c r="L336" s="265"/>
      <c r="M336" s="265"/>
      <c r="N336" s="266"/>
      <c r="O336" s="265"/>
      <c r="P336" s="265"/>
      <c r="Q336" s="265"/>
      <c r="R336" s="266"/>
      <c r="S336" s="265"/>
      <c r="T336" s="265"/>
      <c r="U336" s="265"/>
      <c r="V336" s="266"/>
      <c r="W336" s="265"/>
      <c r="X336" s="265"/>
      <c r="Y336" s="265"/>
      <c r="Z336" s="266"/>
      <c r="AA336" s="365"/>
      <c r="AB336" s="365"/>
      <c r="AC336" s="365"/>
      <c r="AD336" s="365"/>
      <c r="AE336" s="365"/>
      <c r="AF336" s="365"/>
      <c r="AG336" s="365"/>
      <c r="AH336" s="365"/>
      <c r="AI336" s="365"/>
      <c r="AJ336" s="365"/>
      <c r="AK336" s="365"/>
      <c r="AL336" s="365"/>
      <c r="AM336" s="365"/>
      <c r="AN336" s="365"/>
      <c r="AO336" s="365"/>
      <c r="AP336" s="365"/>
      <c r="AQ336" s="365"/>
      <c r="AR336" s="365"/>
      <c r="AS336" s="365"/>
      <c r="AT336" s="365"/>
      <c r="AU336" s="365"/>
      <c r="AV336" s="365"/>
      <c r="AW336" s="365"/>
      <c r="AX336" s="365"/>
      <c r="AY336" s="365"/>
      <c r="AZ336" s="365"/>
      <c r="BA336" s="365"/>
      <c r="BB336" s="366"/>
      <c r="BC336" s="366"/>
      <c r="BD336" s="366"/>
      <c r="BE336" s="366"/>
      <c r="BF336" s="366"/>
      <c r="BG336" s="366"/>
      <c r="BH336" s="366"/>
      <c r="BI336" s="366"/>
      <c r="BJ336" s="366"/>
      <c r="BK336" s="37"/>
      <c r="BL336" s="37"/>
      <c r="BM336" s="37"/>
      <c r="BN336" s="37"/>
      <c r="BO336" s="37"/>
      <c r="BP336" s="37"/>
      <c r="BQ336" s="37"/>
      <c r="BR336" s="37"/>
    </row>
    <row r="337" spans="1:70" s="38" customFormat="1">
      <c r="A337" s="328"/>
      <c r="B337" s="265"/>
      <c r="C337" s="265"/>
      <c r="D337" s="322"/>
      <c r="E337" s="322"/>
      <c r="F337" s="264"/>
      <c r="G337" s="265"/>
      <c r="H337" s="265"/>
      <c r="I337" s="265"/>
      <c r="J337" s="266"/>
      <c r="K337" s="265"/>
      <c r="L337" s="265"/>
      <c r="M337" s="265"/>
      <c r="N337" s="266"/>
      <c r="O337" s="265"/>
      <c r="P337" s="265"/>
      <c r="Q337" s="265"/>
      <c r="R337" s="266"/>
      <c r="S337" s="265"/>
      <c r="T337" s="265"/>
      <c r="U337" s="265"/>
      <c r="V337" s="266"/>
      <c r="W337" s="265"/>
      <c r="X337" s="265"/>
      <c r="Y337" s="265"/>
      <c r="Z337" s="266"/>
      <c r="AA337" s="365"/>
      <c r="AB337" s="365"/>
      <c r="AC337" s="365"/>
      <c r="AD337" s="365"/>
      <c r="AE337" s="365"/>
      <c r="AF337" s="365"/>
      <c r="AG337" s="365"/>
      <c r="AH337" s="365"/>
      <c r="AI337" s="365"/>
      <c r="AJ337" s="365"/>
      <c r="AK337" s="365"/>
      <c r="AL337" s="365"/>
      <c r="AM337" s="365"/>
      <c r="AN337" s="365"/>
      <c r="AO337" s="365"/>
      <c r="AP337" s="365"/>
      <c r="AQ337" s="365"/>
      <c r="AR337" s="365"/>
      <c r="AS337" s="365"/>
      <c r="AT337" s="365"/>
      <c r="AU337" s="365"/>
      <c r="AV337" s="365"/>
      <c r="AW337" s="365"/>
      <c r="AX337" s="365"/>
      <c r="AY337" s="365"/>
      <c r="AZ337" s="365"/>
      <c r="BA337" s="365"/>
      <c r="BB337" s="366"/>
      <c r="BC337" s="366"/>
      <c r="BD337" s="366"/>
      <c r="BE337" s="366"/>
      <c r="BF337" s="366"/>
      <c r="BG337" s="366"/>
      <c r="BH337" s="366"/>
      <c r="BI337" s="366"/>
      <c r="BJ337" s="366"/>
      <c r="BK337" s="37"/>
      <c r="BL337" s="37"/>
      <c r="BM337" s="37"/>
      <c r="BN337" s="37"/>
      <c r="BO337" s="37"/>
      <c r="BP337" s="37"/>
      <c r="BQ337" s="37"/>
      <c r="BR337" s="37"/>
    </row>
    <row r="338" spans="1:70" s="38" customFormat="1">
      <c r="A338" s="328"/>
      <c r="B338" s="265"/>
      <c r="C338" s="265"/>
      <c r="D338" s="322"/>
      <c r="E338" s="322"/>
      <c r="F338" s="264"/>
      <c r="G338" s="265"/>
      <c r="H338" s="265"/>
      <c r="I338" s="265"/>
      <c r="J338" s="266"/>
      <c r="K338" s="265"/>
      <c r="L338" s="265"/>
      <c r="M338" s="265"/>
      <c r="N338" s="266"/>
      <c r="O338" s="265"/>
      <c r="P338" s="265"/>
      <c r="Q338" s="265"/>
      <c r="R338" s="266"/>
      <c r="S338" s="265"/>
      <c r="T338" s="265"/>
      <c r="U338" s="265"/>
      <c r="V338" s="266"/>
      <c r="W338" s="265"/>
      <c r="X338" s="265"/>
      <c r="Y338" s="265"/>
      <c r="Z338" s="266"/>
      <c r="AA338" s="365"/>
      <c r="AB338" s="365"/>
      <c r="AC338" s="365"/>
      <c r="AD338" s="365"/>
      <c r="AE338" s="365"/>
      <c r="AF338" s="365"/>
      <c r="AG338" s="365"/>
      <c r="AH338" s="365"/>
      <c r="AI338" s="365"/>
      <c r="AJ338" s="365"/>
      <c r="AK338" s="365"/>
      <c r="AL338" s="365"/>
      <c r="AM338" s="365"/>
      <c r="AN338" s="365"/>
      <c r="AO338" s="365"/>
      <c r="AP338" s="365"/>
      <c r="AQ338" s="365"/>
      <c r="AR338" s="365"/>
      <c r="AS338" s="365"/>
      <c r="AT338" s="365"/>
      <c r="AU338" s="365"/>
      <c r="AV338" s="365"/>
      <c r="AW338" s="365"/>
      <c r="AX338" s="365"/>
      <c r="AY338" s="365"/>
      <c r="AZ338" s="365"/>
      <c r="BA338" s="365"/>
      <c r="BB338" s="366"/>
      <c r="BC338" s="366"/>
      <c r="BD338" s="366"/>
      <c r="BE338" s="366"/>
      <c r="BF338" s="366"/>
      <c r="BG338" s="366"/>
      <c r="BH338" s="366"/>
      <c r="BI338" s="366"/>
      <c r="BJ338" s="366"/>
      <c r="BK338" s="37"/>
      <c r="BL338" s="37"/>
      <c r="BM338" s="37"/>
      <c r="BN338" s="37"/>
      <c r="BO338" s="37"/>
      <c r="BP338" s="37"/>
      <c r="BQ338" s="37"/>
      <c r="BR338" s="37"/>
    </row>
    <row r="339" spans="1:70" s="38" customFormat="1">
      <c r="A339" s="328"/>
      <c r="B339" s="265"/>
      <c r="C339" s="265"/>
      <c r="D339" s="322"/>
      <c r="E339" s="322"/>
      <c r="F339" s="264"/>
      <c r="G339" s="265"/>
      <c r="H339" s="265"/>
      <c r="I339" s="265"/>
      <c r="J339" s="266"/>
      <c r="K339" s="265"/>
      <c r="L339" s="265"/>
      <c r="M339" s="265"/>
      <c r="N339" s="266"/>
      <c r="O339" s="265"/>
      <c r="P339" s="265"/>
      <c r="Q339" s="265"/>
      <c r="R339" s="266"/>
      <c r="S339" s="265"/>
      <c r="T339" s="265"/>
      <c r="U339" s="265"/>
      <c r="V339" s="266"/>
      <c r="W339" s="265"/>
      <c r="X339" s="265"/>
      <c r="Y339" s="265"/>
      <c r="Z339" s="266"/>
      <c r="AA339" s="365"/>
      <c r="AB339" s="365"/>
      <c r="AC339" s="365"/>
      <c r="AD339" s="365"/>
      <c r="AE339" s="365"/>
      <c r="AF339" s="365"/>
      <c r="AG339" s="365"/>
      <c r="AH339" s="365"/>
      <c r="AI339" s="365"/>
      <c r="AJ339" s="365"/>
      <c r="AK339" s="365"/>
      <c r="AL339" s="365"/>
      <c r="AM339" s="365"/>
      <c r="AN339" s="365"/>
      <c r="AO339" s="365"/>
      <c r="AP339" s="365"/>
      <c r="AQ339" s="365"/>
      <c r="AR339" s="365"/>
      <c r="AS339" s="365"/>
      <c r="AT339" s="365"/>
      <c r="AU339" s="365"/>
      <c r="AV339" s="365"/>
      <c r="AW339" s="365"/>
      <c r="AX339" s="365"/>
      <c r="AY339" s="365"/>
      <c r="AZ339" s="365"/>
      <c r="BA339" s="365"/>
      <c r="BB339" s="366"/>
      <c r="BC339" s="366"/>
      <c r="BD339" s="366"/>
      <c r="BE339" s="366"/>
      <c r="BF339" s="366"/>
      <c r="BG339" s="366"/>
      <c r="BH339" s="366"/>
      <c r="BI339" s="366"/>
      <c r="BJ339" s="366"/>
      <c r="BK339" s="37"/>
      <c r="BL339" s="37"/>
      <c r="BM339" s="37"/>
      <c r="BN339" s="37"/>
      <c r="BO339" s="37"/>
      <c r="BP339" s="37"/>
      <c r="BQ339" s="37"/>
      <c r="BR339" s="37"/>
    </row>
    <row r="340" spans="1:70" s="38" customFormat="1">
      <c r="A340" s="328"/>
      <c r="B340" s="265"/>
      <c r="C340" s="265"/>
      <c r="D340" s="322"/>
      <c r="E340" s="322"/>
      <c r="F340" s="264"/>
      <c r="G340" s="265"/>
      <c r="H340" s="265"/>
      <c r="I340" s="265"/>
      <c r="J340" s="266"/>
      <c r="K340" s="265"/>
      <c r="L340" s="265"/>
      <c r="M340" s="265"/>
      <c r="N340" s="266"/>
      <c r="O340" s="265"/>
      <c r="P340" s="265"/>
      <c r="Q340" s="265"/>
      <c r="R340" s="266"/>
      <c r="S340" s="265"/>
      <c r="T340" s="265"/>
      <c r="U340" s="265"/>
      <c r="V340" s="266"/>
      <c r="W340" s="265"/>
      <c r="X340" s="265"/>
      <c r="Y340" s="265"/>
      <c r="Z340" s="266"/>
      <c r="AA340" s="365"/>
      <c r="AB340" s="365"/>
      <c r="AC340" s="365"/>
      <c r="AD340" s="365"/>
      <c r="AE340" s="365"/>
      <c r="AF340" s="365"/>
      <c r="AG340" s="365"/>
      <c r="AH340" s="365"/>
      <c r="AI340" s="365"/>
      <c r="AJ340" s="365"/>
      <c r="AK340" s="365"/>
      <c r="AL340" s="365"/>
      <c r="AM340" s="365"/>
      <c r="AN340" s="365"/>
      <c r="AO340" s="365"/>
      <c r="AP340" s="365"/>
      <c r="AQ340" s="365"/>
      <c r="AR340" s="365"/>
      <c r="AS340" s="365"/>
      <c r="AT340" s="365"/>
      <c r="AU340" s="365"/>
      <c r="AV340" s="365"/>
      <c r="AW340" s="365"/>
      <c r="AX340" s="365"/>
      <c r="AY340" s="365"/>
      <c r="AZ340" s="365"/>
      <c r="BA340" s="365"/>
      <c r="BB340" s="366"/>
      <c r="BC340" s="366"/>
      <c r="BD340" s="366"/>
      <c r="BE340" s="366"/>
      <c r="BF340" s="366"/>
      <c r="BG340" s="366"/>
      <c r="BH340" s="366"/>
      <c r="BI340" s="366"/>
      <c r="BJ340" s="366"/>
      <c r="BK340" s="37"/>
      <c r="BL340" s="37"/>
      <c r="BM340" s="37"/>
      <c r="BN340" s="37"/>
      <c r="BO340" s="37"/>
      <c r="BP340" s="37"/>
      <c r="BQ340" s="37"/>
      <c r="BR340" s="37"/>
    </row>
    <row r="341" spans="1:70" s="38" customFormat="1">
      <c r="A341" s="328"/>
      <c r="B341" s="265"/>
      <c r="C341" s="265"/>
      <c r="D341" s="322"/>
      <c r="E341" s="322"/>
      <c r="F341" s="264"/>
      <c r="G341" s="265"/>
      <c r="H341" s="265"/>
      <c r="I341" s="265"/>
      <c r="J341" s="266"/>
      <c r="K341" s="265"/>
      <c r="L341" s="265"/>
      <c r="M341" s="265"/>
      <c r="N341" s="266"/>
      <c r="O341" s="265"/>
      <c r="P341" s="265"/>
      <c r="Q341" s="265"/>
      <c r="R341" s="266"/>
      <c r="S341" s="265"/>
      <c r="T341" s="265"/>
      <c r="U341" s="265"/>
      <c r="V341" s="266"/>
      <c r="W341" s="265"/>
      <c r="X341" s="265"/>
      <c r="Y341" s="265"/>
      <c r="Z341" s="266"/>
      <c r="AA341" s="365"/>
      <c r="AB341" s="365"/>
      <c r="AC341" s="365"/>
      <c r="AD341" s="365"/>
      <c r="AE341" s="365"/>
      <c r="AF341" s="365"/>
      <c r="AG341" s="365"/>
      <c r="AH341" s="365"/>
      <c r="AI341" s="365"/>
      <c r="AJ341" s="365"/>
      <c r="AK341" s="365"/>
      <c r="AL341" s="365"/>
      <c r="AM341" s="365"/>
      <c r="AN341" s="365"/>
      <c r="AO341" s="365"/>
      <c r="AP341" s="365"/>
      <c r="AQ341" s="365"/>
      <c r="AR341" s="365"/>
      <c r="AS341" s="365"/>
      <c r="AT341" s="365"/>
      <c r="AU341" s="365"/>
      <c r="AV341" s="365"/>
      <c r="AW341" s="365"/>
      <c r="AX341" s="365"/>
      <c r="AY341" s="365"/>
      <c r="AZ341" s="365"/>
      <c r="BA341" s="365"/>
      <c r="BB341" s="366"/>
      <c r="BC341" s="366"/>
      <c r="BD341" s="366"/>
      <c r="BE341" s="366"/>
      <c r="BF341" s="366"/>
      <c r="BG341" s="366"/>
      <c r="BH341" s="366"/>
      <c r="BI341" s="366"/>
      <c r="BJ341" s="366"/>
      <c r="BK341" s="37"/>
      <c r="BL341" s="37"/>
      <c r="BM341" s="37"/>
      <c r="BN341" s="37"/>
      <c r="BO341" s="37"/>
      <c r="BP341" s="37"/>
      <c r="BQ341" s="37"/>
      <c r="BR341" s="37"/>
    </row>
    <row r="342" spans="1:70" s="38" customFormat="1">
      <c r="A342" s="328"/>
      <c r="B342" s="265"/>
      <c r="C342" s="265"/>
      <c r="D342" s="322"/>
      <c r="E342" s="322"/>
      <c r="F342" s="264"/>
      <c r="G342" s="265"/>
      <c r="H342" s="265"/>
      <c r="I342" s="265"/>
      <c r="J342" s="266"/>
      <c r="K342" s="265"/>
      <c r="L342" s="265"/>
      <c r="M342" s="265"/>
      <c r="N342" s="266"/>
      <c r="O342" s="265"/>
      <c r="P342" s="265"/>
      <c r="Q342" s="265"/>
      <c r="R342" s="266"/>
      <c r="S342" s="265"/>
      <c r="T342" s="265"/>
      <c r="U342" s="265"/>
      <c r="V342" s="266"/>
      <c r="W342" s="265"/>
      <c r="X342" s="265"/>
      <c r="Y342" s="265"/>
      <c r="Z342" s="266"/>
      <c r="AA342" s="365"/>
      <c r="AB342" s="365"/>
      <c r="AC342" s="365"/>
      <c r="AD342" s="365"/>
      <c r="AE342" s="365"/>
      <c r="AF342" s="365"/>
      <c r="AG342" s="365"/>
      <c r="AH342" s="365"/>
      <c r="AI342" s="365"/>
      <c r="AJ342" s="365"/>
      <c r="AK342" s="365"/>
      <c r="AL342" s="365"/>
      <c r="AM342" s="365"/>
      <c r="AN342" s="365"/>
      <c r="AO342" s="365"/>
      <c r="AP342" s="365"/>
      <c r="AQ342" s="365"/>
      <c r="AR342" s="365"/>
      <c r="AS342" s="365"/>
      <c r="AT342" s="365"/>
      <c r="AU342" s="365"/>
      <c r="AV342" s="365"/>
      <c r="AW342" s="365"/>
      <c r="AX342" s="365"/>
      <c r="AY342" s="365"/>
      <c r="AZ342" s="365"/>
      <c r="BA342" s="365"/>
      <c r="BB342" s="366"/>
      <c r="BC342" s="366"/>
      <c r="BD342" s="366"/>
      <c r="BE342" s="366"/>
      <c r="BF342" s="366"/>
      <c r="BG342" s="366"/>
      <c r="BH342" s="366"/>
      <c r="BI342" s="366"/>
      <c r="BJ342" s="366"/>
      <c r="BK342" s="37"/>
      <c r="BL342" s="37"/>
      <c r="BM342" s="37"/>
      <c r="BN342" s="37"/>
      <c r="BO342" s="37"/>
      <c r="BP342" s="37"/>
      <c r="BQ342" s="37"/>
      <c r="BR342" s="37"/>
    </row>
    <row r="343" spans="1:70" s="38" customFormat="1">
      <c r="A343" s="328"/>
      <c r="B343" s="265"/>
      <c r="C343" s="265"/>
      <c r="D343" s="322"/>
      <c r="E343" s="322"/>
      <c r="F343" s="264"/>
      <c r="G343" s="265"/>
      <c r="H343" s="265"/>
      <c r="I343" s="265"/>
      <c r="J343" s="266"/>
      <c r="K343" s="265"/>
      <c r="L343" s="265"/>
      <c r="M343" s="265"/>
      <c r="N343" s="266"/>
      <c r="O343" s="265"/>
      <c r="P343" s="265"/>
      <c r="Q343" s="265"/>
      <c r="R343" s="266"/>
      <c r="S343" s="265"/>
      <c r="T343" s="265"/>
      <c r="U343" s="265"/>
      <c r="V343" s="266"/>
      <c r="W343" s="265"/>
      <c r="X343" s="265"/>
      <c r="Y343" s="265"/>
      <c r="Z343" s="266"/>
      <c r="AA343" s="365"/>
      <c r="AB343" s="365"/>
      <c r="AC343" s="365"/>
      <c r="AD343" s="365"/>
      <c r="AE343" s="365"/>
      <c r="AF343" s="365"/>
      <c r="AG343" s="365"/>
      <c r="AH343" s="365"/>
      <c r="AI343" s="365"/>
      <c r="AJ343" s="365"/>
      <c r="AK343" s="365"/>
      <c r="AL343" s="365"/>
      <c r="AM343" s="365"/>
      <c r="AN343" s="365"/>
      <c r="AO343" s="365"/>
      <c r="AP343" s="365"/>
      <c r="AQ343" s="365"/>
      <c r="AR343" s="365"/>
      <c r="AS343" s="365"/>
      <c r="AT343" s="365"/>
      <c r="AU343" s="365"/>
      <c r="AV343" s="365"/>
      <c r="AW343" s="365"/>
      <c r="AX343" s="365"/>
      <c r="AY343" s="365"/>
      <c r="AZ343" s="365"/>
      <c r="BA343" s="365"/>
      <c r="BB343" s="366"/>
      <c r="BC343" s="366"/>
      <c r="BD343" s="366"/>
      <c r="BE343" s="366"/>
      <c r="BF343" s="366"/>
      <c r="BG343" s="366"/>
      <c r="BH343" s="366"/>
      <c r="BI343" s="366"/>
      <c r="BJ343" s="366"/>
      <c r="BK343" s="37"/>
      <c r="BL343" s="37"/>
      <c r="BM343" s="37"/>
      <c r="BN343" s="37"/>
      <c r="BO343" s="37"/>
      <c r="BP343" s="37"/>
      <c r="BQ343" s="37"/>
      <c r="BR343" s="37"/>
    </row>
    <row r="344" spans="1:70" s="38" customFormat="1">
      <c r="A344" s="328"/>
      <c r="B344" s="265"/>
      <c r="C344" s="265"/>
      <c r="D344" s="322"/>
      <c r="E344" s="322"/>
      <c r="F344" s="264"/>
      <c r="G344" s="265"/>
      <c r="H344" s="265"/>
      <c r="I344" s="265"/>
      <c r="J344" s="266"/>
      <c r="K344" s="265"/>
      <c r="L344" s="265"/>
      <c r="M344" s="265"/>
      <c r="N344" s="266"/>
      <c r="O344" s="265"/>
      <c r="P344" s="265"/>
      <c r="Q344" s="265"/>
      <c r="R344" s="266"/>
      <c r="S344" s="265"/>
      <c r="T344" s="265"/>
      <c r="U344" s="265"/>
      <c r="V344" s="266"/>
      <c r="W344" s="265"/>
      <c r="X344" s="265"/>
      <c r="Y344" s="265"/>
      <c r="Z344" s="266"/>
      <c r="AA344" s="365"/>
      <c r="AB344" s="365"/>
      <c r="AC344" s="365"/>
      <c r="AD344" s="365"/>
      <c r="AE344" s="365"/>
      <c r="AF344" s="365"/>
      <c r="AG344" s="365"/>
      <c r="AH344" s="365"/>
      <c r="AI344" s="365"/>
      <c r="AJ344" s="365"/>
      <c r="AK344" s="365"/>
      <c r="AL344" s="365"/>
      <c r="AM344" s="365"/>
      <c r="AN344" s="365"/>
      <c r="AO344" s="365"/>
      <c r="AP344" s="365"/>
      <c r="AQ344" s="365"/>
      <c r="AR344" s="365"/>
      <c r="AS344" s="365"/>
      <c r="AT344" s="365"/>
      <c r="AU344" s="365"/>
      <c r="AV344" s="365"/>
      <c r="AW344" s="365"/>
      <c r="AX344" s="365"/>
      <c r="AY344" s="365"/>
      <c r="AZ344" s="365"/>
      <c r="BA344" s="365"/>
      <c r="BB344" s="366"/>
      <c r="BC344" s="366"/>
      <c r="BD344" s="366"/>
      <c r="BE344" s="366"/>
      <c r="BF344" s="366"/>
      <c r="BG344" s="366"/>
      <c r="BH344" s="366"/>
      <c r="BI344" s="366"/>
      <c r="BJ344" s="366"/>
      <c r="BK344" s="37"/>
      <c r="BL344" s="37"/>
      <c r="BM344" s="37"/>
      <c r="BN344" s="37"/>
      <c r="BO344" s="37"/>
      <c r="BP344" s="37"/>
      <c r="BQ344" s="37"/>
      <c r="BR344" s="37"/>
    </row>
    <row r="345" spans="1:70" s="38" customFormat="1">
      <c r="A345" s="328"/>
      <c r="B345" s="265"/>
      <c r="C345" s="265"/>
      <c r="D345" s="322"/>
      <c r="E345" s="322"/>
      <c r="F345" s="264"/>
      <c r="G345" s="265"/>
      <c r="H345" s="265"/>
      <c r="I345" s="265"/>
      <c r="J345" s="266"/>
      <c r="K345" s="265"/>
      <c r="L345" s="265"/>
      <c r="M345" s="265"/>
      <c r="N345" s="266"/>
      <c r="O345" s="265"/>
      <c r="P345" s="265"/>
      <c r="Q345" s="265"/>
      <c r="R345" s="266"/>
      <c r="S345" s="265"/>
      <c r="T345" s="265"/>
      <c r="U345" s="265"/>
      <c r="V345" s="266"/>
      <c r="W345" s="265"/>
      <c r="X345" s="265"/>
      <c r="Y345" s="265"/>
      <c r="Z345" s="266"/>
      <c r="AA345" s="365"/>
      <c r="AB345" s="365"/>
      <c r="AC345" s="365"/>
      <c r="AD345" s="365"/>
      <c r="AE345" s="365"/>
      <c r="AF345" s="365"/>
      <c r="AG345" s="365"/>
      <c r="AH345" s="365"/>
      <c r="AI345" s="365"/>
      <c r="AJ345" s="365"/>
      <c r="AK345" s="365"/>
      <c r="AL345" s="365"/>
      <c r="AM345" s="365"/>
      <c r="AN345" s="365"/>
      <c r="AO345" s="365"/>
      <c r="AP345" s="365"/>
      <c r="AQ345" s="365"/>
      <c r="AR345" s="365"/>
      <c r="AS345" s="365"/>
      <c r="AT345" s="365"/>
      <c r="AU345" s="365"/>
      <c r="AV345" s="365"/>
      <c r="AW345" s="365"/>
      <c r="AX345" s="365"/>
      <c r="AY345" s="365"/>
      <c r="AZ345" s="365"/>
      <c r="BA345" s="365"/>
      <c r="BB345" s="366"/>
      <c r="BC345" s="366"/>
      <c r="BD345" s="366"/>
      <c r="BE345" s="366"/>
      <c r="BF345" s="366"/>
      <c r="BG345" s="366"/>
      <c r="BH345" s="366"/>
      <c r="BI345" s="366"/>
      <c r="BJ345" s="366"/>
      <c r="BK345" s="37"/>
      <c r="BL345" s="37"/>
      <c r="BM345" s="37"/>
      <c r="BN345" s="37"/>
      <c r="BO345" s="37"/>
      <c r="BP345" s="37"/>
      <c r="BQ345" s="37"/>
      <c r="BR345" s="37"/>
    </row>
    <row r="346" spans="1:70" s="38" customFormat="1">
      <c r="A346" s="328"/>
      <c r="B346" s="265"/>
      <c r="C346" s="265"/>
      <c r="D346" s="322"/>
      <c r="E346" s="322"/>
      <c r="F346" s="264"/>
      <c r="G346" s="265"/>
      <c r="H346" s="265"/>
      <c r="I346" s="265"/>
      <c r="J346" s="266"/>
      <c r="K346" s="265"/>
      <c r="L346" s="265"/>
      <c r="M346" s="265"/>
      <c r="N346" s="266"/>
      <c r="O346" s="265"/>
      <c r="P346" s="265"/>
      <c r="Q346" s="265"/>
      <c r="R346" s="266"/>
      <c r="S346" s="265"/>
      <c r="T346" s="265"/>
      <c r="U346" s="265"/>
      <c r="V346" s="266"/>
      <c r="W346" s="265"/>
      <c r="X346" s="265"/>
      <c r="Y346" s="265"/>
      <c r="Z346" s="266"/>
      <c r="AA346" s="365"/>
      <c r="AB346" s="365"/>
      <c r="AC346" s="365"/>
      <c r="AD346" s="365"/>
      <c r="AE346" s="365"/>
      <c r="AF346" s="365"/>
      <c r="AG346" s="365"/>
      <c r="AH346" s="365"/>
      <c r="AI346" s="365"/>
      <c r="AJ346" s="365"/>
      <c r="AK346" s="365"/>
      <c r="AL346" s="365"/>
      <c r="AM346" s="365"/>
      <c r="AN346" s="365"/>
      <c r="AO346" s="365"/>
      <c r="AP346" s="365"/>
      <c r="AQ346" s="365"/>
      <c r="AR346" s="365"/>
      <c r="AS346" s="365"/>
      <c r="AT346" s="365"/>
      <c r="AU346" s="365"/>
      <c r="AV346" s="365"/>
      <c r="AW346" s="365"/>
      <c r="AX346" s="365"/>
      <c r="AY346" s="365"/>
      <c r="AZ346" s="365"/>
      <c r="BA346" s="365"/>
      <c r="BB346" s="366"/>
      <c r="BC346" s="366"/>
      <c r="BD346" s="366"/>
      <c r="BE346" s="366"/>
      <c r="BF346" s="366"/>
      <c r="BG346" s="366"/>
      <c r="BH346" s="366"/>
      <c r="BI346" s="366"/>
      <c r="BJ346" s="366"/>
      <c r="BK346" s="37"/>
      <c r="BL346" s="37"/>
      <c r="BM346" s="37"/>
      <c r="BN346" s="37"/>
      <c r="BO346" s="37"/>
      <c r="BP346" s="37"/>
      <c r="BQ346" s="37"/>
      <c r="BR346" s="37"/>
    </row>
    <row r="347" spans="1:70" s="38" customFormat="1">
      <c r="A347" s="328"/>
      <c r="B347" s="265"/>
      <c r="C347" s="265"/>
      <c r="D347" s="322"/>
      <c r="E347" s="322"/>
      <c r="F347" s="264"/>
      <c r="G347" s="265"/>
      <c r="H347" s="265"/>
      <c r="I347" s="265"/>
      <c r="J347" s="266"/>
      <c r="K347" s="265"/>
      <c r="L347" s="265"/>
      <c r="M347" s="265"/>
      <c r="N347" s="266"/>
      <c r="O347" s="265"/>
      <c r="P347" s="265"/>
      <c r="Q347" s="265"/>
      <c r="R347" s="266"/>
      <c r="S347" s="265"/>
      <c r="T347" s="265"/>
      <c r="U347" s="265"/>
      <c r="V347" s="266"/>
      <c r="W347" s="265"/>
      <c r="X347" s="265"/>
      <c r="Y347" s="265"/>
      <c r="Z347" s="266"/>
      <c r="AA347" s="365"/>
      <c r="AB347" s="365"/>
      <c r="AC347" s="365"/>
      <c r="AD347" s="365"/>
      <c r="AE347" s="365"/>
      <c r="AF347" s="365"/>
      <c r="AG347" s="365"/>
      <c r="AH347" s="365"/>
      <c r="AI347" s="365"/>
      <c r="AJ347" s="365"/>
      <c r="AK347" s="365"/>
      <c r="AL347" s="365"/>
      <c r="AM347" s="365"/>
      <c r="AN347" s="365"/>
      <c r="AO347" s="365"/>
      <c r="AP347" s="365"/>
      <c r="AQ347" s="365"/>
      <c r="AR347" s="365"/>
      <c r="AS347" s="365"/>
      <c r="AT347" s="365"/>
      <c r="AU347" s="365"/>
      <c r="AV347" s="365"/>
      <c r="AW347" s="365"/>
      <c r="AX347" s="365"/>
      <c r="AY347" s="365"/>
      <c r="AZ347" s="365"/>
      <c r="BA347" s="365"/>
      <c r="BB347" s="366"/>
      <c r="BC347" s="366"/>
      <c r="BD347" s="366"/>
      <c r="BE347" s="366"/>
      <c r="BF347" s="366"/>
      <c r="BG347" s="366"/>
      <c r="BH347" s="366"/>
      <c r="BI347" s="366"/>
      <c r="BJ347" s="366"/>
      <c r="BK347" s="37"/>
      <c r="BL347" s="37"/>
      <c r="BM347" s="37"/>
      <c r="BN347" s="37"/>
      <c r="BO347" s="37"/>
      <c r="BP347" s="37"/>
      <c r="BQ347" s="37"/>
      <c r="BR347" s="37"/>
    </row>
    <row r="348" spans="1:70" s="38" customFormat="1">
      <c r="A348" s="328"/>
      <c r="B348" s="265"/>
      <c r="C348" s="265"/>
      <c r="D348" s="322"/>
      <c r="E348" s="322"/>
      <c r="F348" s="264"/>
      <c r="G348" s="265"/>
      <c r="H348" s="265"/>
      <c r="I348" s="265"/>
      <c r="J348" s="266"/>
      <c r="K348" s="265"/>
      <c r="L348" s="265"/>
      <c r="M348" s="265"/>
      <c r="N348" s="266"/>
      <c r="O348" s="265"/>
      <c r="P348" s="265"/>
      <c r="Q348" s="265"/>
      <c r="R348" s="266"/>
      <c r="S348" s="265"/>
      <c r="T348" s="265"/>
      <c r="U348" s="265"/>
      <c r="V348" s="266"/>
      <c r="W348" s="265"/>
      <c r="X348" s="265"/>
      <c r="Y348" s="265"/>
      <c r="Z348" s="266"/>
      <c r="AA348" s="365"/>
      <c r="AB348" s="365"/>
      <c r="AC348" s="365"/>
      <c r="AD348" s="365"/>
      <c r="AE348" s="365"/>
      <c r="AF348" s="365"/>
      <c r="AG348" s="365"/>
      <c r="AH348" s="365"/>
      <c r="AI348" s="365"/>
      <c r="AJ348" s="365"/>
      <c r="AK348" s="365"/>
      <c r="AL348" s="365"/>
      <c r="AM348" s="365"/>
      <c r="AN348" s="365"/>
      <c r="AO348" s="365"/>
      <c r="AP348" s="365"/>
      <c r="AQ348" s="365"/>
      <c r="AR348" s="365"/>
      <c r="AS348" s="365"/>
      <c r="AT348" s="365"/>
      <c r="AU348" s="365"/>
      <c r="AV348" s="365"/>
      <c r="AW348" s="365"/>
      <c r="AX348" s="365"/>
      <c r="AY348" s="365"/>
      <c r="AZ348" s="365"/>
      <c r="BA348" s="365"/>
      <c r="BB348" s="366"/>
      <c r="BC348" s="366"/>
      <c r="BD348" s="366"/>
      <c r="BE348" s="366"/>
      <c r="BF348" s="366"/>
      <c r="BG348" s="366"/>
      <c r="BH348" s="366"/>
      <c r="BI348" s="366"/>
      <c r="BJ348" s="366"/>
      <c r="BK348" s="37"/>
      <c r="BL348" s="37"/>
      <c r="BM348" s="37"/>
      <c r="BN348" s="37"/>
      <c r="BO348" s="37"/>
      <c r="BP348" s="37"/>
      <c r="BQ348" s="37"/>
      <c r="BR348" s="37"/>
    </row>
    <row r="349" spans="1:70" s="38" customFormat="1">
      <c r="A349" s="328"/>
      <c r="B349" s="265"/>
      <c r="C349" s="265"/>
      <c r="D349" s="322"/>
      <c r="E349" s="322"/>
      <c r="F349" s="264"/>
      <c r="G349" s="265"/>
      <c r="H349" s="265"/>
      <c r="I349" s="265"/>
      <c r="J349" s="266"/>
      <c r="K349" s="265"/>
      <c r="L349" s="265"/>
      <c r="M349" s="265"/>
      <c r="N349" s="266"/>
      <c r="O349" s="265"/>
      <c r="P349" s="265"/>
      <c r="Q349" s="265"/>
      <c r="R349" s="266"/>
      <c r="S349" s="265"/>
      <c r="T349" s="265"/>
      <c r="U349" s="265"/>
      <c r="V349" s="266"/>
      <c r="W349" s="265"/>
      <c r="X349" s="265"/>
      <c r="Y349" s="265"/>
      <c r="Z349" s="266"/>
      <c r="AA349" s="365"/>
      <c r="AB349" s="365"/>
      <c r="AC349" s="365"/>
      <c r="AD349" s="365"/>
      <c r="AE349" s="365"/>
      <c r="AF349" s="365"/>
      <c r="AG349" s="365"/>
      <c r="AH349" s="365"/>
      <c r="AI349" s="365"/>
      <c r="AJ349" s="365"/>
      <c r="AK349" s="365"/>
      <c r="AL349" s="365"/>
      <c r="AM349" s="365"/>
      <c r="AN349" s="365"/>
      <c r="AO349" s="365"/>
      <c r="AP349" s="365"/>
      <c r="AQ349" s="365"/>
      <c r="AR349" s="365"/>
      <c r="AS349" s="365"/>
      <c r="AT349" s="365"/>
      <c r="AU349" s="365"/>
      <c r="AV349" s="365"/>
      <c r="AW349" s="365"/>
      <c r="AX349" s="365"/>
      <c r="AY349" s="365"/>
      <c r="AZ349" s="365"/>
      <c r="BA349" s="365"/>
      <c r="BB349" s="366"/>
      <c r="BC349" s="366"/>
      <c r="BD349" s="366"/>
      <c r="BE349" s="366"/>
      <c r="BF349" s="366"/>
      <c r="BG349" s="366"/>
      <c r="BH349" s="366"/>
      <c r="BI349" s="366"/>
      <c r="BJ349" s="366"/>
      <c r="BK349" s="37"/>
      <c r="BL349" s="37"/>
      <c r="BM349" s="37"/>
      <c r="BN349" s="37"/>
      <c r="BO349" s="37"/>
      <c r="BP349" s="37"/>
      <c r="BQ349" s="37"/>
      <c r="BR349" s="37"/>
    </row>
    <row r="350" spans="1:70" s="38" customFormat="1">
      <c r="A350" s="328"/>
      <c r="B350" s="265"/>
      <c r="C350" s="265"/>
      <c r="D350" s="322"/>
      <c r="E350" s="322"/>
      <c r="F350" s="264"/>
      <c r="G350" s="265"/>
      <c r="H350" s="265"/>
      <c r="I350" s="265"/>
      <c r="J350" s="266"/>
      <c r="K350" s="265"/>
      <c r="L350" s="265"/>
      <c r="M350" s="265"/>
      <c r="N350" s="266"/>
      <c r="O350" s="265"/>
      <c r="P350" s="265"/>
      <c r="Q350" s="265"/>
      <c r="R350" s="266"/>
      <c r="S350" s="265"/>
      <c r="T350" s="265"/>
      <c r="U350" s="265"/>
      <c r="V350" s="266"/>
      <c r="W350" s="265"/>
      <c r="X350" s="265"/>
      <c r="Y350" s="265"/>
      <c r="Z350" s="266"/>
      <c r="AA350" s="365"/>
      <c r="AB350" s="365"/>
      <c r="AC350" s="365"/>
      <c r="AD350" s="365"/>
      <c r="AE350" s="365"/>
      <c r="AF350" s="365"/>
      <c r="AG350" s="365"/>
      <c r="AH350" s="365"/>
      <c r="AI350" s="365"/>
      <c r="AJ350" s="365"/>
      <c r="AK350" s="365"/>
      <c r="AL350" s="365"/>
      <c r="AM350" s="365"/>
      <c r="AN350" s="365"/>
      <c r="AO350" s="365"/>
      <c r="AP350" s="365"/>
      <c r="AQ350" s="365"/>
      <c r="AR350" s="365"/>
      <c r="AS350" s="365"/>
      <c r="AT350" s="365"/>
      <c r="AU350" s="365"/>
      <c r="AV350" s="365"/>
      <c r="AW350" s="365"/>
      <c r="AX350" s="365"/>
      <c r="AY350" s="365"/>
      <c r="AZ350" s="365"/>
      <c r="BA350" s="365"/>
      <c r="BB350" s="366"/>
      <c r="BC350" s="366"/>
      <c r="BD350" s="366"/>
      <c r="BE350" s="366"/>
      <c r="BF350" s="366"/>
      <c r="BG350" s="366"/>
      <c r="BH350" s="366"/>
      <c r="BI350" s="366"/>
      <c r="BJ350" s="366"/>
      <c r="BK350" s="37"/>
      <c r="BL350" s="37"/>
      <c r="BM350" s="37"/>
      <c r="BN350" s="37"/>
      <c r="BO350" s="37"/>
      <c r="BP350" s="37"/>
      <c r="BQ350" s="37"/>
      <c r="BR350" s="37"/>
    </row>
    <row r="351" spans="1:70" s="38" customFormat="1">
      <c r="A351" s="328"/>
      <c r="B351" s="265"/>
      <c r="C351" s="265"/>
      <c r="D351" s="322"/>
      <c r="E351" s="322"/>
      <c r="F351" s="264"/>
      <c r="G351" s="265"/>
      <c r="H351" s="265"/>
      <c r="I351" s="265"/>
      <c r="J351" s="266"/>
      <c r="K351" s="265"/>
      <c r="L351" s="265"/>
      <c r="M351" s="265"/>
      <c r="N351" s="266"/>
      <c r="O351" s="265"/>
      <c r="P351" s="265"/>
      <c r="Q351" s="265"/>
      <c r="R351" s="266"/>
      <c r="S351" s="265"/>
      <c r="T351" s="265"/>
      <c r="U351" s="265"/>
      <c r="V351" s="266"/>
      <c r="W351" s="265"/>
      <c r="X351" s="265"/>
      <c r="Y351" s="265"/>
      <c r="Z351" s="266"/>
      <c r="AA351" s="365"/>
      <c r="AB351" s="365"/>
      <c r="AC351" s="365"/>
      <c r="AD351" s="365"/>
      <c r="AE351" s="365"/>
      <c r="AF351" s="365"/>
      <c r="AG351" s="365"/>
      <c r="AH351" s="365"/>
      <c r="AI351" s="365"/>
      <c r="AJ351" s="365"/>
      <c r="AK351" s="365"/>
      <c r="AL351" s="365"/>
      <c r="AM351" s="365"/>
      <c r="AN351" s="365"/>
      <c r="AO351" s="365"/>
      <c r="AP351" s="365"/>
      <c r="AQ351" s="365"/>
      <c r="AR351" s="365"/>
      <c r="AS351" s="365"/>
      <c r="AT351" s="365"/>
      <c r="AU351" s="365"/>
      <c r="AV351" s="365"/>
      <c r="AW351" s="365"/>
      <c r="AX351" s="365"/>
      <c r="AY351" s="365"/>
      <c r="AZ351" s="365"/>
      <c r="BA351" s="365"/>
      <c r="BB351" s="366"/>
      <c r="BC351" s="366"/>
      <c r="BD351" s="366"/>
      <c r="BE351" s="366"/>
      <c r="BF351" s="366"/>
      <c r="BG351" s="366"/>
      <c r="BH351" s="366"/>
      <c r="BI351" s="366"/>
      <c r="BJ351" s="366"/>
      <c r="BK351" s="37"/>
      <c r="BL351" s="37"/>
      <c r="BM351" s="37"/>
      <c r="BN351" s="37"/>
      <c r="BO351" s="37"/>
      <c r="BP351" s="37"/>
      <c r="BQ351" s="37"/>
      <c r="BR351" s="37"/>
    </row>
    <row r="352" spans="1:70" s="38" customFormat="1">
      <c r="A352" s="328"/>
      <c r="B352" s="265"/>
      <c r="C352" s="265"/>
      <c r="D352" s="322"/>
      <c r="E352" s="322"/>
      <c r="F352" s="264"/>
      <c r="G352" s="265"/>
      <c r="H352" s="265"/>
      <c r="I352" s="265"/>
      <c r="J352" s="266"/>
      <c r="K352" s="265"/>
      <c r="L352" s="265"/>
      <c r="M352" s="265"/>
      <c r="N352" s="266"/>
      <c r="O352" s="265"/>
      <c r="P352" s="265"/>
      <c r="Q352" s="265"/>
      <c r="R352" s="266"/>
      <c r="S352" s="265"/>
      <c r="T352" s="265"/>
      <c r="U352" s="265"/>
      <c r="V352" s="266"/>
      <c r="W352" s="265"/>
      <c r="X352" s="265"/>
      <c r="Y352" s="265"/>
      <c r="Z352" s="266"/>
      <c r="AA352" s="365"/>
      <c r="AB352" s="365"/>
      <c r="AC352" s="365"/>
      <c r="AD352" s="365"/>
      <c r="AE352" s="365"/>
      <c r="AF352" s="365"/>
      <c r="AG352" s="365"/>
      <c r="AH352" s="365"/>
      <c r="AI352" s="365"/>
      <c r="AJ352" s="365"/>
      <c r="AK352" s="365"/>
      <c r="AL352" s="365"/>
      <c r="AM352" s="365"/>
      <c r="AN352" s="365"/>
      <c r="AO352" s="365"/>
      <c r="AP352" s="365"/>
      <c r="AQ352" s="365"/>
      <c r="AR352" s="365"/>
      <c r="AS352" s="365"/>
      <c r="AT352" s="365"/>
      <c r="AU352" s="365"/>
      <c r="AV352" s="365"/>
      <c r="AW352" s="365"/>
      <c r="AX352" s="365"/>
      <c r="AY352" s="365"/>
      <c r="AZ352" s="365"/>
      <c r="BA352" s="365"/>
      <c r="BB352" s="366"/>
      <c r="BC352" s="366"/>
      <c r="BD352" s="366"/>
      <c r="BE352" s="366"/>
      <c r="BF352" s="366"/>
      <c r="BG352" s="366"/>
      <c r="BH352" s="366"/>
      <c r="BI352" s="366"/>
      <c r="BJ352" s="366"/>
      <c r="BK352" s="37"/>
      <c r="BL352" s="37"/>
      <c r="BM352" s="37"/>
      <c r="BN352" s="37"/>
      <c r="BO352" s="37"/>
      <c r="BP352" s="37"/>
      <c r="BQ352" s="37"/>
      <c r="BR352" s="37"/>
    </row>
    <row r="353" spans="1:70" s="38" customFormat="1">
      <c r="A353" s="328"/>
      <c r="B353" s="265"/>
      <c r="C353" s="265"/>
      <c r="D353" s="322"/>
      <c r="E353" s="322"/>
      <c r="F353" s="264"/>
      <c r="G353" s="265"/>
      <c r="H353" s="265"/>
      <c r="I353" s="265"/>
      <c r="J353" s="266"/>
      <c r="K353" s="265"/>
      <c r="L353" s="265"/>
      <c r="M353" s="265"/>
      <c r="N353" s="266"/>
      <c r="O353" s="265"/>
      <c r="P353" s="265"/>
      <c r="Q353" s="265"/>
      <c r="R353" s="266"/>
      <c r="S353" s="265"/>
      <c r="T353" s="265"/>
      <c r="U353" s="265"/>
      <c r="V353" s="266"/>
      <c r="W353" s="265"/>
      <c r="X353" s="265"/>
      <c r="Y353" s="265"/>
      <c r="Z353" s="266"/>
      <c r="AA353" s="365"/>
      <c r="AB353" s="365"/>
      <c r="AC353" s="365"/>
      <c r="AD353" s="365"/>
      <c r="AE353" s="365"/>
      <c r="AF353" s="365"/>
      <c r="AG353" s="365"/>
      <c r="AH353" s="365"/>
      <c r="AI353" s="365"/>
      <c r="AJ353" s="365"/>
      <c r="AK353" s="365"/>
      <c r="AL353" s="365"/>
      <c r="AM353" s="365"/>
      <c r="AN353" s="365"/>
      <c r="AO353" s="365"/>
      <c r="AP353" s="365"/>
      <c r="AQ353" s="365"/>
      <c r="AR353" s="365"/>
      <c r="AS353" s="365"/>
      <c r="AT353" s="365"/>
      <c r="AU353" s="365"/>
      <c r="AV353" s="365"/>
      <c r="AW353" s="365"/>
      <c r="AX353" s="365"/>
      <c r="AY353" s="365"/>
      <c r="AZ353" s="365"/>
      <c r="BA353" s="365"/>
      <c r="BB353" s="366"/>
      <c r="BC353" s="366"/>
      <c r="BD353" s="366"/>
      <c r="BE353" s="366"/>
      <c r="BF353" s="366"/>
      <c r="BG353" s="366"/>
      <c r="BH353" s="366"/>
      <c r="BI353" s="366"/>
      <c r="BJ353" s="366"/>
      <c r="BK353" s="37"/>
      <c r="BL353" s="37"/>
      <c r="BM353" s="37"/>
      <c r="BN353" s="37"/>
      <c r="BO353" s="37"/>
      <c r="BP353" s="37"/>
      <c r="BQ353" s="37"/>
      <c r="BR353" s="37"/>
    </row>
    <row r="354" spans="1:70" s="38" customFormat="1">
      <c r="A354" s="328"/>
      <c r="B354" s="265"/>
      <c r="C354" s="265"/>
      <c r="D354" s="322"/>
      <c r="E354" s="322"/>
      <c r="F354" s="264"/>
      <c r="G354" s="265"/>
      <c r="H354" s="265"/>
      <c r="I354" s="265"/>
      <c r="J354" s="266"/>
      <c r="K354" s="265"/>
      <c r="L354" s="265"/>
      <c r="M354" s="265"/>
      <c r="N354" s="266"/>
      <c r="O354" s="265"/>
      <c r="P354" s="265"/>
      <c r="Q354" s="265"/>
      <c r="R354" s="266"/>
      <c r="S354" s="265"/>
      <c r="T354" s="265"/>
      <c r="U354" s="265"/>
      <c r="V354" s="266"/>
      <c r="W354" s="265"/>
      <c r="X354" s="265"/>
      <c r="Y354" s="265"/>
      <c r="Z354" s="266"/>
      <c r="AA354" s="365"/>
      <c r="AB354" s="365"/>
      <c r="AC354" s="365"/>
      <c r="AD354" s="365"/>
      <c r="AE354" s="365"/>
      <c r="AF354" s="365"/>
      <c r="AG354" s="365"/>
      <c r="AH354" s="365"/>
      <c r="AI354" s="365"/>
      <c r="AJ354" s="365"/>
      <c r="AK354" s="365"/>
      <c r="AL354" s="365"/>
      <c r="AM354" s="365"/>
      <c r="AN354" s="365"/>
      <c r="AO354" s="365"/>
      <c r="AP354" s="365"/>
      <c r="AQ354" s="365"/>
      <c r="AR354" s="365"/>
      <c r="AS354" s="365"/>
      <c r="AT354" s="365"/>
      <c r="AU354" s="365"/>
      <c r="AV354" s="365"/>
      <c r="AW354" s="365"/>
      <c r="AX354" s="365"/>
      <c r="AY354" s="365"/>
      <c r="AZ354" s="365"/>
      <c r="BA354" s="365"/>
      <c r="BB354" s="366"/>
      <c r="BC354" s="366"/>
      <c r="BD354" s="366"/>
      <c r="BE354" s="366"/>
      <c r="BF354" s="366"/>
      <c r="BG354" s="366"/>
      <c r="BH354" s="366"/>
      <c r="BI354" s="366"/>
      <c r="BJ354" s="366"/>
      <c r="BK354" s="37"/>
      <c r="BL354" s="37"/>
      <c r="BM354" s="37"/>
      <c r="BN354" s="37"/>
      <c r="BO354" s="37"/>
      <c r="BP354" s="37"/>
      <c r="BQ354" s="37"/>
      <c r="BR354" s="37"/>
    </row>
    <row r="355" spans="1:70" s="38" customFormat="1">
      <c r="A355" s="328"/>
      <c r="B355" s="265"/>
      <c r="C355" s="265"/>
      <c r="D355" s="322"/>
      <c r="E355" s="322"/>
      <c r="F355" s="264"/>
      <c r="G355" s="265"/>
      <c r="H355" s="265"/>
      <c r="I355" s="265"/>
      <c r="J355" s="266"/>
      <c r="K355" s="265"/>
      <c r="L355" s="265"/>
      <c r="M355" s="265"/>
      <c r="N355" s="266"/>
      <c r="O355" s="265"/>
      <c r="P355" s="265"/>
      <c r="Q355" s="265"/>
      <c r="R355" s="266"/>
      <c r="S355" s="265"/>
      <c r="T355" s="265"/>
      <c r="U355" s="265"/>
      <c r="V355" s="266"/>
      <c r="W355" s="265"/>
      <c r="X355" s="265"/>
      <c r="Y355" s="265"/>
      <c r="Z355" s="266"/>
      <c r="AA355" s="365"/>
      <c r="AB355" s="365"/>
      <c r="AC355" s="365"/>
      <c r="AD355" s="365"/>
      <c r="AE355" s="365"/>
      <c r="AF355" s="365"/>
      <c r="AG355" s="365"/>
      <c r="AH355" s="365"/>
      <c r="AI355" s="365"/>
      <c r="AJ355" s="365"/>
      <c r="AK355" s="365"/>
      <c r="AL355" s="365"/>
      <c r="AM355" s="365"/>
      <c r="AN355" s="365"/>
      <c r="AO355" s="365"/>
      <c r="AP355" s="365"/>
      <c r="AQ355" s="365"/>
      <c r="AR355" s="365"/>
      <c r="AS355" s="365"/>
      <c r="AT355" s="365"/>
      <c r="AU355" s="365"/>
      <c r="AV355" s="365"/>
      <c r="AW355" s="365"/>
      <c r="AX355" s="365"/>
      <c r="AY355" s="365"/>
      <c r="AZ355" s="365"/>
      <c r="BA355" s="365"/>
      <c r="BB355" s="366"/>
      <c r="BC355" s="366"/>
      <c r="BD355" s="366"/>
      <c r="BE355" s="366"/>
      <c r="BF355" s="366"/>
      <c r="BG355" s="366"/>
      <c r="BH355" s="366"/>
      <c r="BI355" s="366"/>
      <c r="BJ355" s="366"/>
      <c r="BK355" s="37"/>
      <c r="BL355" s="37"/>
      <c r="BM355" s="37"/>
      <c r="BN355" s="37"/>
      <c r="BO355" s="37"/>
      <c r="BP355" s="37"/>
      <c r="BQ355" s="37"/>
      <c r="BR355" s="37"/>
    </row>
    <row r="356" spans="1:70" s="38" customFormat="1">
      <c r="A356" s="328"/>
      <c r="B356" s="265"/>
      <c r="C356" s="265"/>
      <c r="D356" s="322"/>
      <c r="E356" s="322"/>
      <c r="F356" s="264"/>
      <c r="G356" s="265"/>
      <c r="H356" s="265"/>
      <c r="I356" s="265"/>
      <c r="J356" s="266"/>
      <c r="K356" s="265"/>
      <c r="L356" s="265"/>
      <c r="M356" s="265"/>
      <c r="N356" s="266"/>
      <c r="O356" s="265"/>
      <c r="P356" s="265"/>
      <c r="Q356" s="265"/>
      <c r="R356" s="266"/>
      <c r="S356" s="265"/>
      <c r="T356" s="265"/>
      <c r="U356" s="265"/>
      <c r="V356" s="266"/>
      <c r="W356" s="265"/>
      <c r="X356" s="265"/>
      <c r="Y356" s="265"/>
      <c r="Z356" s="266"/>
      <c r="AA356" s="365"/>
      <c r="AB356" s="365"/>
      <c r="AC356" s="365"/>
      <c r="AD356" s="365"/>
      <c r="AE356" s="365"/>
      <c r="AF356" s="365"/>
      <c r="AG356" s="365"/>
      <c r="AH356" s="365"/>
      <c r="AI356" s="365"/>
      <c r="AJ356" s="365"/>
      <c r="AK356" s="365"/>
      <c r="AL356" s="365"/>
      <c r="AM356" s="365"/>
      <c r="AN356" s="365"/>
      <c r="AO356" s="365"/>
      <c r="AP356" s="365"/>
      <c r="AQ356" s="365"/>
      <c r="AR356" s="365"/>
      <c r="AS356" s="365"/>
      <c r="AT356" s="365"/>
      <c r="AU356" s="365"/>
      <c r="AV356" s="365"/>
      <c r="AW356" s="365"/>
      <c r="AX356" s="365"/>
      <c r="AY356" s="365"/>
      <c r="AZ356" s="365"/>
      <c r="BA356" s="365"/>
      <c r="BB356" s="366"/>
      <c r="BC356" s="366"/>
      <c r="BD356" s="366"/>
      <c r="BE356" s="366"/>
      <c r="BF356" s="366"/>
      <c r="BG356" s="366"/>
      <c r="BH356" s="366"/>
      <c r="BI356" s="366"/>
      <c r="BJ356" s="366"/>
      <c r="BK356" s="37"/>
      <c r="BL356" s="37"/>
      <c r="BM356" s="37"/>
      <c r="BN356" s="37"/>
      <c r="BO356" s="37"/>
      <c r="BP356" s="37"/>
      <c r="BQ356" s="37"/>
      <c r="BR356" s="37"/>
    </row>
    <row r="357" spans="1:70" s="38" customFormat="1">
      <c r="A357" s="328"/>
      <c r="B357" s="265"/>
      <c r="C357" s="265"/>
      <c r="D357" s="322"/>
      <c r="E357" s="322"/>
      <c r="F357" s="264"/>
      <c r="G357" s="265"/>
      <c r="H357" s="265"/>
      <c r="I357" s="265"/>
      <c r="J357" s="266"/>
      <c r="K357" s="265"/>
      <c r="L357" s="265"/>
      <c r="M357" s="265"/>
      <c r="N357" s="266"/>
      <c r="O357" s="265"/>
      <c r="P357" s="265"/>
      <c r="Q357" s="265"/>
      <c r="R357" s="266"/>
      <c r="S357" s="265"/>
      <c r="T357" s="265"/>
      <c r="U357" s="265"/>
      <c r="V357" s="266"/>
      <c r="W357" s="265"/>
      <c r="X357" s="265"/>
      <c r="Y357" s="265"/>
      <c r="Z357" s="266"/>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6"/>
      <c r="BC357" s="366"/>
      <c r="BD357" s="366"/>
      <c r="BE357" s="366"/>
      <c r="BF357" s="366"/>
      <c r="BG357" s="366"/>
      <c r="BH357" s="366"/>
      <c r="BI357" s="366"/>
      <c r="BJ357" s="366"/>
      <c r="BK357" s="37"/>
      <c r="BL357" s="37"/>
      <c r="BM357" s="37"/>
      <c r="BN357" s="37"/>
      <c r="BO357" s="37"/>
      <c r="BP357" s="37"/>
      <c r="BQ357" s="37"/>
      <c r="BR357" s="37"/>
    </row>
    <row r="358" spans="1:70" s="38" customFormat="1">
      <c r="A358" s="328"/>
      <c r="B358" s="265"/>
      <c r="C358" s="265"/>
      <c r="D358" s="322"/>
      <c r="E358" s="322"/>
      <c r="F358" s="264"/>
      <c r="G358" s="265"/>
      <c r="H358" s="265"/>
      <c r="I358" s="265"/>
      <c r="J358" s="266"/>
      <c r="K358" s="265"/>
      <c r="L358" s="265"/>
      <c r="M358" s="265"/>
      <c r="N358" s="266"/>
      <c r="O358" s="265"/>
      <c r="P358" s="265"/>
      <c r="Q358" s="265"/>
      <c r="R358" s="266"/>
      <c r="S358" s="265"/>
      <c r="T358" s="265"/>
      <c r="U358" s="265"/>
      <c r="V358" s="266"/>
      <c r="W358" s="265"/>
      <c r="X358" s="265"/>
      <c r="Y358" s="265"/>
      <c r="Z358" s="266"/>
      <c r="AA358" s="365"/>
      <c r="AB358" s="365"/>
      <c r="AC358" s="365"/>
      <c r="AD358" s="365"/>
      <c r="AE358" s="365"/>
      <c r="AF358" s="365"/>
      <c r="AG358" s="365"/>
      <c r="AH358" s="365"/>
      <c r="AI358" s="365"/>
      <c r="AJ358" s="365"/>
      <c r="AK358" s="365"/>
      <c r="AL358" s="365"/>
      <c r="AM358" s="365"/>
      <c r="AN358" s="365"/>
      <c r="AO358" s="365"/>
      <c r="AP358" s="365"/>
      <c r="AQ358" s="365"/>
      <c r="AR358" s="365"/>
      <c r="AS358" s="365"/>
      <c r="AT358" s="365"/>
      <c r="AU358" s="365"/>
      <c r="AV358" s="365"/>
      <c r="AW358" s="365"/>
      <c r="AX358" s="365"/>
      <c r="AY358" s="365"/>
      <c r="AZ358" s="365"/>
      <c r="BA358" s="365"/>
      <c r="BB358" s="366"/>
      <c r="BC358" s="366"/>
      <c r="BD358" s="366"/>
      <c r="BE358" s="366"/>
      <c r="BF358" s="366"/>
      <c r="BG358" s="366"/>
      <c r="BH358" s="366"/>
      <c r="BI358" s="366"/>
      <c r="BJ358" s="366"/>
      <c r="BK358" s="37"/>
      <c r="BL358" s="37"/>
      <c r="BM358" s="37"/>
      <c r="BN358" s="37"/>
      <c r="BO358" s="37"/>
      <c r="BP358" s="37"/>
      <c r="BQ358" s="37"/>
      <c r="BR358" s="37"/>
    </row>
    <row r="359" spans="1:70" s="38" customFormat="1">
      <c r="A359" s="328"/>
      <c r="B359" s="265"/>
      <c r="C359" s="265"/>
      <c r="D359" s="322"/>
      <c r="E359" s="322"/>
      <c r="F359" s="264"/>
      <c r="G359" s="265"/>
      <c r="H359" s="265"/>
      <c r="I359" s="265"/>
      <c r="J359" s="266"/>
      <c r="K359" s="265"/>
      <c r="L359" s="265"/>
      <c r="M359" s="265"/>
      <c r="N359" s="266"/>
      <c r="O359" s="265"/>
      <c r="P359" s="265"/>
      <c r="Q359" s="265"/>
      <c r="R359" s="266"/>
      <c r="S359" s="265"/>
      <c r="T359" s="265"/>
      <c r="U359" s="265"/>
      <c r="V359" s="266"/>
      <c r="W359" s="265"/>
      <c r="X359" s="265"/>
      <c r="Y359" s="265"/>
      <c r="Z359" s="266"/>
      <c r="AA359" s="365"/>
      <c r="AB359" s="365"/>
      <c r="AC359" s="365"/>
      <c r="AD359" s="365"/>
      <c r="AE359" s="365"/>
      <c r="AF359" s="365"/>
      <c r="AG359" s="365"/>
      <c r="AH359" s="365"/>
      <c r="AI359" s="365"/>
      <c r="AJ359" s="365"/>
      <c r="AK359" s="365"/>
      <c r="AL359" s="365"/>
      <c r="AM359" s="365"/>
      <c r="AN359" s="365"/>
      <c r="AO359" s="365"/>
      <c r="AP359" s="365"/>
      <c r="AQ359" s="365"/>
      <c r="AR359" s="365"/>
      <c r="AS359" s="365"/>
      <c r="AT359" s="365"/>
      <c r="AU359" s="365"/>
      <c r="AV359" s="365"/>
      <c r="AW359" s="365"/>
      <c r="AX359" s="365"/>
      <c r="AY359" s="365"/>
      <c r="AZ359" s="365"/>
      <c r="BA359" s="365"/>
      <c r="BB359" s="366"/>
      <c r="BC359" s="366"/>
      <c r="BD359" s="366"/>
      <c r="BE359" s="366"/>
      <c r="BF359" s="366"/>
      <c r="BG359" s="366"/>
      <c r="BH359" s="366"/>
      <c r="BI359" s="366"/>
      <c r="BJ359" s="366"/>
      <c r="BK359" s="37"/>
      <c r="BL359" s="37"/>
      <c r="BM359" s="37"/>
      <c r="BN359" s="37"/>
      <c r="BO359" s="37"/>
      <c r="BP359" s="37"/>
      <c r="BQ359" s="37"/>
      <c r="BR359" s="37"/>
    </row>
    <row r="360" spans="1:70" s="38" customFormat="1">
      <c r="A360" s="328"/>
      <c r="B360" s="265"/>
      <c r="C360" s="265"/>
      <c r="D360" s="322"/>
      <c r="E360" s="322"/>
      <c r="F360" s="264"/>
      <c r="G360" s="265"/>
      <c r="H360" s="265"/>
      <c r="I360" s="265"/>
      <c r="J360" s="266"/>
      <c r="K360" s="265"/>
      <c r="L360" s="265"/>
      <c r="M360" s="265"/>
      <c r="N360" s="266"/>
      <c r="O360" s="265"/>
      <c r="P360" s="265"/>
      <c r="Q360" s="265"/>
      <c r="R360" s="266"/>
      <c r="S360" s="265"/>
      <c r="T360" s="265"/>
      <c r="U360" s="265"/>
      <c r="V360" s="266"/>
      <c r="W360" s="265"/>
      <c r="X360" s="265"/>
      <c r="Y360" s="265"/>
      <c r="Z360" s="266"/>
      <c r="AA360" s="365"/>
      <c r="AB360" s="365"/>
      <c r="AC360" s="365"/>
      <c r="AD360" s="365"/>
      <c r="AE360" s="365"/>
      <c r="AF360" s="365"/>
      <c r="AG360" s="365"/>
      <c r="AH360" s="365"/>
      <c r="AI360" s="365"/>
      <c r="AJ360" s="365"/>
      <c r="AK360" s="365"/>
      <c r="AL360" s="365"/>
      <c r="AM360" s="365"/>
      <c r="AN360" s="365"/>
      <c r="AO360" s="365"/>
      <c r="AP360" s="365"/>
      <c r="AQ360" s="365"/>
      <c r="AR360" s="365"/>
      <c r="AS360" s="365"/>
      <c r="AT360" s="365"/>
      <c r="AU360" s="365"/>
      <c r="AV360" s="365"/>
      <c r="AW360" s="365"/>
      <c r="AX360" s="365"/>
      <c r="AY360" s="365"/>
      <c r="AZ360" s="365"/>
      <c r="BA360" s="365"/>
      <c r="BB360" s="366"/>
      <c r="BC360" s="366"/>
      <c r="BD360" s="366"/>
      <c r="BE360" s="366"/>
      <c r="BF360" s="366"/>
      <c r="BG360" s="366"/>
      <c r="BH360" s="366"/>
      <c r="BI360" s="366"/>
      <c r="BJ360" s="366"/>
      <c r="BK360" s="37"/>
      <c r="BL360" s="37"/>
      <c r="BM360" s="37"/>
      <c r="BN360" s="37"/>
      <c r="BO360" s="37"/>
      <c r="BP360" s="37"/>
      <c r="BQ360" s="37"/>
      <c r="BR360" s="37"/>
    </row>
    <row r="361" spans="1:70" s="38" customFormat="1">
      <c r="A361" s="328"/>
      <c r="B361" s="265"/>
      <c r="C361" s="265"/>
      <c r="D361" s="322"/>
      <c r="E361" s="322"/>
      <c r="F361" s="264"/>
      <c r="G361" s="265"/>
      <c r="H361" s="265"/>
      <c r="I361" s="265"/>
      <c r="J361" s="266"/>
      <c r="K361" s="265"/>
      <c r="L361" s="265"/>
      <c r="M361" s="265"/>
      <c r="N361" s="266"/>
      <c r="O361" s="265"/>
      <c r="P361" s="265"/>
      <c r="Q361" s="265"/>
      <c r="R361" s="266"/>
      <c r="S361" s="265"/>
      <c r="T361" s="265"/>
      <c r="U361" s="265"/>
      <c r="V361" s="266"/>
      <c r="W361" s="265"/>
      <c r="X361" s="265"/>
      <c r="Y361" s="265"/>
      <c r="Z361" s="266"/>
      <c r="AA361" s="365"/>
      <c r="AB361" s="365"/>
      <c r="AC361" s="365"/>
      <c r="AD361" s="365"/>
      <c r="AE361" s="365"/>
      <c r="AF361" s="365"/>
      <c r="AG361" s="365"/>
      <c r="AH361" s="365"/>
      <c r="AI361" s="365"/>
      <c r="AJ361" s="365"/>
      <c r="AK361" s="365"/>
      <c r="AL361" s="365"/>
      <c r="AM361" s="365"/>
      <c r="AN361" s="365"/>
      <c r="AO361" s="365"/>
      <c r="AP361" s="365"/>
      <c r="AQ361" s="365"/>
      <c r="AR361" s="365"/>
      <c r="AS361" s="365"/>
      <c r="AT361" s="365"/>
      <c r="AU361" s="365"/>
      <c r="AV361" s="365"/>
      <c r="AW361" s="365"/>
      <c r="AX361" s="365"/>
      <c r="AY361" s="365"/>
      <c r="AZ361" s="365"/>
      <c r="BA361" s="365"/>
      <c r="BB361" s="366"/>
      <c r="BC361" s="366"/>
      <c r="BD361" s="366"/>
      <c r="BE361" s="366"/>
      <c r="BF361" s="366"/>
      <c r="BG361" s="366"/>
      <c r="BH361" s="366"/>
      <c r="BI361" s="366"/>
      <c r="BJ361" s="366"/>
      <c r="BK361" s="37"/>
      <c r="BL361" s="37"/>
      <c r="BM361" s="37"/>
      <c r="BN361" s="37"/>
      <c r="BO361" s="37"/>
      <c r="BP361" s="37"/>
      <c r="BQ361" s="37"/>
      <c r="BR361" s="37"/>
    </row>
    <row r="362" spans="1:70" s="38" customFormat="1">
      <c r="A362" s="328"/>
      <c r="B362" s="265"/>
      <c r="C362" s="265"/>
      <c r="D362" s="322"/>
      <c r="E362" s="322"/>
      <c r="F362" s="264"/>
      <c r="G362" s="265"/>
      <c r="H362" s="265"/>
      <c r="I362" s="265"/>
      <c r="J362" s="266"/>
      <c r="K362" s="265"/>
      <c r="L362" s="265"/>
      <c r="M362" s="265"/>
      <c r="N362" s="266"/>
      <c r="O362" s="265"/>
      <c r="P362" s="265"/>
      <c r="Q362" s="265"/>
      <c r="R362" s="266"/>
      <c r="S362" s="265"/>
      <c r="T362" s="265"/>
      <c r="U362" s="265"/>
      <c r="V362" s="266"/>
      <c r="W362" s="265"/>
      <c r="X362" s="265"/>
      <c r="Y362" s="265"/>
      <c r="Z362" s="266"/>
      <c r="AA362" s="365"/>
      <c r="AB362" s="365"/>
      <c r="AC362" s="365"/>
      <c r="AD362" s="365"/>
      <c r="AE362" s="365"/>
      <c r="AF362" s="365"/>
      <c r="AG362" s="365"/>
      <c r="AH362" s="365"/>
      <c r="AI362" s="365"/>
      <c r="AJ362" s="365"/>
      <c r="AK362" s="365"/>
      <c r="AL362" s="365"/>
      <c r="AM362" s="365"/>
      <c r="AN362" s="365"/>
      <c r="AO362" s="365"/>
      <c r="AP362" s="365"/>
      <c r="AQ362" s="365"/>
      <c r="AR362" s="365"/>
      <c r="AS362" s="365"/>
      <c r="AT362" s="365"/>
      <c r="AU362" s="365"/>
      <c r="AV362" s="365"/>
      <c r="AW362" s="365"/>
      <c r="AX362" s="365"/>
      <c r="AY362" s="365"/>
      <c r="AZ362" s="365"/>
      <c r="BA362" s="365"/>
      <c r="BB362" s="366"/>
      <c r="BC362" s="366"/>
      <c r="BD362" s="366"/>
      <c r="BE362" s="366"/>
      <c r="BF362" s="366"/>
      <c r="BG362" s="366"/>
      <c r="BH362" s="366"/>
      <c r="BI362" s="366"/>
      <c r="BJ362" s="366"/>
      <c r="BK362" s="37"/>
      <c r="BL362" s="37"/>
      <c r="BM362" s="37"/>
      <c r="BN362" s="37"/>
      <c r="BO362" s="37"/>
      <c r="BP362" s="37"/>
      <c r="BQ362" s="37"/>
      <c r="BR362" s="37"/>
    </row>
    <row r="363" spans="1:70" s="38" customFormat="1">
      <c r="A363" s="328"/>
      <c r="B363" s="265"/>
      <c r="C363" s="265"/>
      <c r="D363" s="322"/>
      <c r="E363" s="322"/>
      <c r="F363" s="264"/>
      <c r="G363" s="265"/>
      <c r="H363" s="265"/>
      <c r="I363" s="265"/>
      <c r="J363" s="266"/>
      <c r="K363" s="265"/>
      <c r="L363" s="265"/>
      <c r="M363" s="265"/>
      <c r="N363" s="266"/>
      <c r="O363" s="265"/>
      <c r="P363" s="265"/>
      <c r="Q363" s="265"/>
      <c r="R363" s="266"/>
      <c r="S363" s="265"/>
      <c r="T363" s="265"/>
      <c r="U363" s="265"/>
      <c r="V363" s="266"/>
      <c r="W363" s="265"/>
      <c r="X363" s="265"/>
      <c r="Y363" s="265"/>
      <c r="Z363" s="266"/>
      <c r="AA363" s="365"/>
      <c r="AB363" s="365"/>
      <c r="AC363" s="365"/>
      <c r="AD363" s="365"/>
      <c r="AE363" s="365"/>
      <c r="AF363" s="365"/>
      <c r="AG363" s="365"/>
      <c r="AH363" s="365"/>
      <c r="AI363" s="365"/>
      <c r="AJ363" s="365"/>
      <c r="AK363" s="365"/>
      <c r="AL363" s="365"/>
      <c r="AM363" s="365"/>
      <c r="AN363" s="365"/>
      <c r="AO363" s="365"/>
      <c r="AP363" s="365"/>
      <c r="AQ363" s="365"/>
      <c r="AR363" s="365"/>
      <c r="AS363" s="365"/>
      <c r="AT363" s="365"/>
      <c r="AU363" s="365"/>
      <c r="AV363" s="365"/>
      <c r="AW363" s="365"/>
      <c r="AX363" s="365"/>
      <c r="AY363" s="365"/>
      <c r="AZ363" s="365"/>
      <c r="BA363" s="365"/>
      <c r="BB363" s="366"/>
      <c r="BC363" s="366"/>
      <c r="BD363" s="366"/>
      <c r="BE363" s="366"/>
      <c r="BF363" s="366"/>
      <c r="BG363" s="366"/>
      <c r="BH363" s="366"/>
      <c r="BI363" s="366"/>
      <c r="BJ363" s="366"/>
      <c r="BK363" s="37"/>
      <c r="BL363" s="37"/>
      <c r="BM363" s="37"/>
      <c r="BN363" s="37"/>
      <c r="BO363" s="37"/>
      <c r="BP363" s="37"/>
      <c r="BQ363" s="37"/>
      <c r="BR363" s="37"/>
    </row>
    <row r="364" spans="1:70" s="38" customFormat="1">
      <c r="A364" s="328"/>
      <c r="B364" s="265"/>
      <c r="C364" s="265"/>
      <c r="D364" s="322"/>
      <c r="E364" s="322"/>
      <c r="F364" s="264"/>
      <c r="G364" s="265"/>
      <c r="H364" s="265"/>
      <c r="I364" s="265"/>
      <c r="J364" s="266"/>
      <c r="K364" s="265"/>
      <c r="L364" s="265"/>
      <c r="M364" s="265"/>
      <c r="N364" s="266"/>
      <c r="O364" s="265"/>
      <c r="P364" s="265"/>
      <c r="Q364" s="265"/>
      <c r="R364" s="266"/>
      <c r="S364" s="265"/>
      <c r="T364" s="265"/>
      <c r="U364" s="265"/>
      <c r="V364" s="266"/>
      <c r="W364" s="265"/>
      <c r="X364" s="265"/>
      <c r="Y364" s="265"/>
      <c r="Z364" s="266"/>
      <c r="AA364" s="365"/>
      <c r="AB364" s="365"/>
      <c r="AC364" s="365"/>
      <c r="AD364" s="365"/>
      <c r="AE364" s="365"/>
      <c r="AF364" s="365"/>
      <c r="AG364" s="365"/>
      <c r="AH364" s="365"/>
      <c r="AI364" s="365"/>
      <c r="AJ364" s="365"/>
      <c r="AK364" s="365"/>
      <c r="AL364" s="365"/>
      <c r="AM364" s="365"/>
      <c r="AN364" s="365"/>
      <c r="AO364" s="365"/>
      <c r="AP364" s="365"/>
      <c r="AQ364" s="365"/>
      <c r="AR364" s="365"/>
      <c r="AS364" s="365"/>
      <c r="AT364" s="365"/>
      <c r="AU364" s="365"/>
      <c r="AV364" s="365"/>
      <c r="AW364" s="365"/>
      <c r="AX364" s="365"/>
      <c r="AY364" s="365"/>
      <c r="AZ364" s="365"/>
      <c r="BA364" s="365"/>
      <c r="BB364" s="366"/>
      <c r="BC364" s="366"/>
      <c r="BD364" s="366"/>
      <c r="BE364" s="366"/>
      <c r="BF364" s="366"/>
      <c r="BG364" s="366"/>
      <c r="BH364" s="366"/>
      <c r="BI364" s="366"/>
      <c r="BJ364" s="366"/>
      <c r="BK364" s="37"/>
      <c r="BL364" s="37"/>
      <c r="BM364" s="37"/>
      <c r="BN364" s="37"/>
      <c r="BO364" s="37"/>
      <c r="BP364" s="37"/>
      <c r="BQ364" s="37"/>
      <c r="BR364" s="37"/>
    </row>
    <row r="365" spans="1:70" s="38" customFormat="1">
      <c r="A365" s="328"/>
      <c r="B365" s="265"/>
      <c r="C365" s="265"/>
      <c r="D365" s="322"/>
      <c r="E365" s="322"/>
      <c r="F365" s="264"/>
      <c r="G365" s="265"/>
      <c r="H365" s="265"/>
      <c r="I365" s="265"/>
      <c r="J365" s="266"/>
      <c r="K365" s="265"/>
      <c r="L365" s="265"/>
      <c r="M365" s="265"/>
      <c r="N365" s="266"/>
      <c r="O365" s="265"/>
      <c r="P365" s="265"/>
      <c r="Q365" s="265"/>
      <c r="R365" s="266"/>
      <c r="S365" s="265"/>
      <c r="T365" s="265"/>
      <c r="U365" s="265"/>
      <c r="V365" s="266"/>
      <c r="W365" s="265"/>
      <c r="X365" s="265"/>
      <c r="Y365" s="265"/>
      <c r="Z365" s="266"/>
      <c r="AA365" s="365"/>
      <c r="AB365" s="365"/>
      <c r="AC365" s="365"/>
      <c r="AD365" s="365"/>
      <c r="AE365" s="365"/>
      <c r="AF365" s="365"/>
      <c r="AG365" s="365"/>
      <c r="AH365" s="365"/>
      <c r="AI365" s="365"/>
      <c r="AJ365" s="365"/>
      <c r="AK365" s="365"/>
      <c r="AL365" s="365"/>
      <c r="AM365" s="365"/>
      <c r="AN365" s="365"/>
      <c r="AO365" s="365"/>
      <c r="AP365" s="365"/>
      <c r="AQ365" s="365"/>
      <c r="AR365" s="365"/>
      <c r="AS365" s="365"/>
      <c r="AT365" s="365"/>
      <c r="AU365" s="365"/>
      <c r="AV365" s="365"/>
      <c r="AW365" s="365"/>
      <c r="AX365" s="365"/>
      <c r="AY365" s="365"/>
      <c r="AZ365" s="365"/>
      <c r="BA365" s="365"/>
      <c r="BB365" s="366"/>
      <c r="BC365" s="366"/>
      <c r="BD365" s="366"/>
      <c r="BE365" s="366"/>
      <c r="BF365" s="366"/>
      <c r="BG365" s="366"/>
      <c r="BH365" s="366"/>
      <c r="BI365" s="366"/>
      <c r="BJ365" s="366"/>
      <c r="BK365" s="37"/>
      <c r="BL365" s="37"/>
      <c r="BM365" s="37"/>
      <c r="BN365" s="37"/>
      <c r="BO365" s="37"/>
      <c r="BP365" s="37"/>
      <c r="BQ365" s="37"/>
      <c r="BR365" s="37"/>
    </row>
    <row r="366" spans="1:70" s="38" customFormat="1">
      <c r="A366" s="328"/>
      <c r="B366" s="265"/>
      <c r="C366" s="265"/>
      <c r="D366" s="322"/>
      <c r="E366" s="322"/>
      <c r="F366" s="264"/>
      <c r="G366" s="265"/>
      <c r="H366" s="265"/>
      <c r="I366" s="265"/>
      <c r="J366" s="266"/>
      <c r="K366" s="265"/>
      <c r="L366" s="265"/>
      <c r="M366" s="265"/>
      <c r="N366" s="266"/>
      <c r="O366" s="265"/>
      <c r="P366" s="265"/>
      <c r="Q366" s="265"/>
      <c r="R366" s="266"/>
      <c r="S366" s="265"/>
      <c r="T366" s="265"/>
      <c r="U366" s="265"/>
      <c r="V366" s="266"/>
      <c r="W366" s="265"/>
      <c r="X366" s="265"/>
      <c r="Y366" s="265"/>
      <c r="Z366" s="266"/>
      <c r="AA366" s="365"/>
      <c r="AB366" s="365"/>
      <c r="AC366" s="365"/>
      <c r="AD366" s="365"/>
      <c r="AE366" s="365"/>
      <c r="AF366" s="365"/>
      <c r="AG366" s="365"/>
      <c r="AH366" s="365"/>
      <c r="AI366" s="365"/>
      <c r="AJ366" s="365"/>
      <c r="AK366" s="365"/>
      <c r="AL366" s="365"/>
      <c r="AM366" s="365"/>
      <c r="AN366" s="365"/>
      <c r="AO366" s="365"/>
      <c r="AP366" s="365"/>
      <c r="AQ366" s="365"/>
      <c r="AR366" s="365"/>
      <c r="AS366" s="365"/>
      <c r="AT366" s="365"/>
      <c r="AU366" s="365"/>
      <c r="AV366" s="365"/>
      <c r="AW366" s="365"/>
      <c r="AX366" s="365"/>
      <c r="AY366" s="365"/>
      <c r="AZ366" s="365"/>
      <c r="BA366" s="365"/>
      <c r="BB366" s="366"/>
      <c r="BC366" s="366"/>
      <c r="BD366" s="366"/>
      <c r="BE366" s="366"/>
      <c r="BF366" s="366"/>
      <c r="BG366" s="366"/>
      <c r="BH366" s="366"/>
      <c r="BI366" s="366"/>
      <c r="BJ366" s="366"/>
      <c r="BK366" s="37"/>
      <c r="BL366" s="37"/>
      <c r="BM366" s="37"/>
      <c r="BN366" s="37"/>
      <c r="BO366" s="37"/>
      <c r="BP366" s="37"/>
      <c r="BQ366" s="37"/>
      <c r="BR366" s="37"/>
    </row>
    <row r="367" spans="1:70" s="38" customFormat="1">
      <c r="A367" s="328"/>
      <c r="B367" s="265"/>
      <c r="C367" s="265"/>
      <c r="D367" s="322"/>
      <c r="E367" s="322"/>
      <c r="F367" s="264"/>
      <c r="G367" s="265"/>
      <c r="H367" s="265"/>
      <c r="I367" s="265"/>
      <c r="J367" s="266"/>
      <c r="K367" s="265"/>
      <c r="L367" s="265"/>
      <c r="M367" s="265"/>
      <c r="N367" s="266"/>
      <c r="O367" s="265"/>
      <c r="P367" s="265"/>
      <c r="Q367" s="265"/>
      <c r="R367" s="266"/>
      <c r="S367" s="265"/>
      <c r="T367" s="265"/>
      <c r="U367" s="265"/>
      <c r="V367" s="266"/>
      <c r="W367" s="265"/>
      <c r="X367" s="265"/>
      <c r="Y367" s="265"/>
      <c r="Z367" s="266"/>
      <c r="AA367" s="365"/>
      <c r="AB367" s="365"/>
      <c r="AC367" s="365"/>
      <c r="AD367" s="365"/>
      <c r="AE367" s="365"/>
      <c r="AF367" s="365"/>
      <c r="AG367" s="365"/>
      <c r="AH367" s="365"/>
      <c r="AI367" s="365"/>
      <c r="AJ367" s="365"/>
      <c r="AK367" s="365"/>
      <c r="AL367" s="365"/>
      <c r="AM367" s="365"/>
      <c r="AN367" s="365"/>
      <c r="AO367" s="365"/>
      <c r="AP367" s="365"/>
      <c r="AQ367" s="365"/>
      <c r="AR367" s="365"/>
      <c r="AS367" s="365"/>
      <c r="AT367" s="365"/>
      <c r="AU367" s="365"/>
      <c r="AV367" s="365"/>
      <c r="AW367" s="365"/>
      <c r="AX367" s="365"/>
      <c r="AY367" s="365"/>
      <c r="AZ367" s="365"/>
      <c r="BA367" s="365"/>
      <c r="BB367" s="366"/>
      <c r="BC367" s="366"/>
      <c r="BD367" s="366"/>
      <c r="BE367" s="366"/>
      <c r="BF367" s="366"/>
      <c r="BG367" s="366"/>
      <c r="BH367" s="366"/>
      <c r="BI367" s="366"/>
      <c r="BJ367" s="366"/>
      <c r="BK367" s="37"/>
      <c r="BL367" s="37"/>
      <c r="BM367" s="37"/>
      <c r="BN367" s="37"/>
      <c r="BO367" s="37"/>
      <c r="BP367" s="37"/>
      <c r="BQ367" s="37"/>
      <c r="BR367" s="37"/>
    </row>
    <row r="368" spans="1:70" s="38" customFormat="1">
      <c r="A368" s="328"/>
      <c r="B368" s="265"/>
      <c r="C368" s="265"/>
      <c r="D368" s="322"/>
      <c r="E368" s="322"/>
      <c r="F368" s="264"/>
      <c r="G368" s="265"/>
      <c r="H368" s="265"/>
      <c r="I368" s="265"/>
      <c r="J368" s="266"/>
      <c r="K368" s="265"/>
      <c r="L368" s="265"/>
      <c r="M368" s="265"/>
      <c r="N368" s="266"/>
      <c r="O368" s="265"/>
      <c r="P368" s="265"/>
      <c r="Q368" s="265"/>
      <c r="R368" s="266"/>
      <c r="S368" s="265"/>
      <c r="T368" s="265"/>
      <c r="U368" s="265"/>
      <c r="V368" s="266"/>
      <c r="W368" s="265"/>
      <c r="X368" s="265"/>
      <c r="Y368" s="265"/>
      <c r="Z368" s="266"/>
      <c r="AA368" s="365"/>
      <c r="AB368" s="365"/>
      <c r="AC368" s="365"/>
      <c r="AD368" s="365"/>
      <c r="AE368" s="365"/>
      <c r="AF368" s="365"/>
      <c r="AG368" s="365"/>
      <c r="AH368" s="365"/>
      <c r="AI368" s="365"/>
      <c r="AJ368" s="365"/>
      <c r="AK368" s="365"/>
      <c r="AL368" s="365"/>
      <c r="AM368" s="365"/>
      <c r="AN368" s="365"/>
      <c r="AO368" s="365"/>
      <c r="AP368" s="365"/>
      <c r="AQ368" s="365"/>
      <c r="AR368" s="365"/>
      <c r="AS368" s="365"/>
      <c r="AT368" s="365"/>
      <c r="AU368" s="365"/>
      <c r="AV368" s="365"/>
      <c r="AW368" s="365"/>
      <c r="AX368" s="365"/>
      <c r="AY368" s="365"/>
      <c r="AZ368" s="365"/>
      <c r="BA368" s="365"/>
      <c r="BB368" s="366"/>
      <c r="BC368" s="366"/>
      <c r="BD368" s="366"/>
      <c r="BE368" s="366"/>
      <c r="BF368" s="366"/>
      <c r="BG368" s="366"/>
      <c r="BH368" s="366"/>
      <c r="BI368" s="366"/>
      <c r="BJ368" s="366"/>
      <c r="BK368" s="37"/>
      <c r="BL368" s="37"/>
      <c r="BM368" s="37"/>
      <c r="BN368" s="37"/>
      <c r="BO368" s="37"/>
      <c r="BP368" s="37"/>
      <c r="BQ368" s="37"/>
      <c r="BR368" s="37"/>
    </row>
    <row r="369" spans="1:70" s="38" customFormat="1">
      <c r="A369" s="328"/>
      <c r="B369" s="265"/>
      <c r="C369" s="265"/>
      <c r="D369" s="322"/>
      <c r="E369" s="322"/>
      <c r="F369" s="264"/>
      <c r="G369" s="265"/>
      <c r="H369" s="265"/>
      <c r="I369" s="265"/>
      <c r="J369" s="266"/>
      <c r="K369" s="265"/>
      <c r="L369" s="265"/>
      <c r="M369" s="265"/>
      <c r="N369" s="266"/>
      <c r="O369" s="265"/>
      <c r="P369" s="265"/>
      <c r="Q369" s="265"/>
      <c r="R369" s="266"/>
      <c r="S369" s="265"/>
      <c r="T369" s="265"/>
      <c r="U369" s="265"/>
      <c r="V369" s="266"/>
      <c r="W369" s="265"/>
      <c r="X369" s="265"/>
      <c r="Y369" s="265"/>
      <c r="Z369" s="266"/>
      <c r="AA369" s="365"/>
      <c r="AB369" s="365"/>
      <c r="AC369" s="365"/>
      <c r="AD369" s="365"/>
      <c r="AE369" s="365"/>
      <c r="AF369" s="365"/>
      <c r="AG369" s="365"/>
      <c r="AH369" s="365"/>
      <c r="AI369" s="365"/>
      <c r="AJ369" s="365"/>
      <c r="AK369" s="365"/>
      <c r="AL369" s="365"/>
      <c r="AM369" s="365"/>
      <c r="AN369" s="365"/>
      <c r="AO369" s="365"/>
      <c r="AP369" s="365"/>
      <c r="AQ369" s="365"/>
      <c r="AR369" s="365"/>
      <c r="AS369" s="365"/>
      <c r="AT369" s="365"/>
      <c r="AU369" s="365"/>
      <c r="AV369" s="365"/>
      <c r="AW369" s="365"/>
      <c r="AX369" s="365"/>
      <c r="AY369" s="365"/>
      <c r="AZ369" s="365"/>
      <c r="BA369" s="365"/>
      <c r="BB369" s="366"/>
      <c r="BC369" s="366"/>
      <c r="BD369" s="366"/>
      <c r="BE369" s="366"/>
      <c r="BF369" s="366"/>
      <c r="BG369" s="366"/>
      <c r="BH369" s="366"/>
      <c r="BI369" s="366"/>
      <c r="BJ369" s="366"/>
      <c r="BK369" s="37"/>
      <c r="BL369" s="37"/>
      <c r="BM369" s="37"/>
      <c r="BN369" s="37"/>
      <c r="BO369" s="37"/>
      <c r="BP369" s="37"/>
      <c r="BQ369" s="37"/>
      <c r="BR369" s="37"/>
    </row>
    <row r="370" spans="1:70" s="38" customFormat="1">
      <c r="A370" s="328"/>
      <c r="B370" s="265"/>
      <c r="C370" s="265"/>
      <c r="D370" s="322"/>
      <c r="E370" s="322"/>
      <c r="F370" s="264"/>
      <c r="G370" s="265"/>
      <c r="H370" s="265"/>
      <c r="I370" s="265"/>
      <c r="J370" s="266"/>
      <c r="K370" s="265"/>
      <c r="L370" s="265"/>
      <c r="M370" s="265"/>
      <c r="N370" s="266"/>
      <c r="O370" s="265"/>
      <c r="P370" s="265"/>
      <c r="Q370" s="265"/>
      <c r="R370" s="266"/>
      <c r="S370" s="265"/>
      <c r="T370" s="265"/>
      <c r="U370" s="265"/>
      <c r="V370" s="266"/>
      <c r="W370" s="265"/>
      <c r="X370" s="265"/>
      <c r="Y370" s="265"/>
      <c r="Z370" s="266"/>
      <c r="AA370" s="365"/>
      <c r="AB370" s="365"/>
      <c r="AC370" s="365"/>
      <c r="AD370" s="365"/>
      <c r="AE370" s="365"/>
      <c r="AF370" s="365"/>
      <c r="AG370" s="365"/>
      <c r="AH370" s="365"/>
      <c r="AI370" s="365"/>
      <c r="AJ370" s="365"/>
      <c r="AK370" s="365"/>
      <c r="AL370" s="365"/>
      <c r="AM370" s="365"/>
      <c r="AN370" s="365"/>
      <c r="AO370" s="365"/>
      <c r="AP370" s="365"/>
      <c r="AQ370" s="365"/>
      <c r="AR370" s="365"/>
      <c r="AS370" s="365"/>
      <c r="AT370" s="365"/>
      <c r="AU370" s="365"/>
      <c r="AV370" s="365"/>
      <c r="AW370" s="365"/>
      <c r="AX370" s="365"/>
      <c r="AY370" s="365"/>
      <c r="AZ370" s="365"/>
      <c r="BA370" s="365"/>
      <c r="BB370" s="366"/>
      <c r="BC370" s="366"/>
      <c r="BD370" s="366"/>
      <c r="BE370" s="366"/>
      <c r="BF370" s="366"/>
      <c r="BG370" s="366"/>
      <c r="BH370" s="366"/>
      <c r="BI370" s="366"/>
      <c r="BJ370" s="366"/>
      <c r="BK370" s="37"/>
      <c r="BL370" s="37"/>
      <c r="BM370" s="37"/>
      <c r="BN370" s="37"/>
      <c r="BO370" s="37"/>
      <c r="BP370" s="37"/>
      <c r="BQ370" s="37"/>
      <c r="BR370" s="37"/>
    </row>
    <row r="371" spans="1:70" s="38" customFormat="1">
      <c r="A371" s="328"/>
      <c r="B371" s="265"/>
      <c r="C371" s="265"/>
      <c r="D371" s="322"/>
      <c r="E371" s="322"/>
      <c r="F371" s="264"/>
      <c r="G371" s="265"/>
      <c r="H371" s="265"/>
      <c r="I371" s="265"/>
      <c r="J371" s="266"/>
      <c r="K371" s="265"/>
      <c r="L371" s="265"/>
      <c r="M371" s="265"/>
      <c r="N371" s="266"/>
      <c r="O371" s="265"/>
      <c r="P371" s="265"/>
      <c r="Q371" s="265"/>
      <c r="R371" s="266"/>
      <c r="S371" s="265"/>
      <c r="T371" s="265"/>
      <c r="U371" s="265"/>
      <c r="V371" s="266"/>
      <c r="W371" s="265"/>
      <c r="X371" s="265"/>
      <c r="Y371" s="265"/>
      <c r="Z371" s="266"/>
      <c r="AA371" s="365"/>
      <c r="AB371" s="365"/>
      <c r="AC371" s="365"/>
      <c r="AD371" s="365"/>
      <c r="AE371" s="365"/>
      <c r="AF371" s="365"/>
      <c r="AG371" s="365"/>
      <c r="AH371" s="365"/>
      <c r="AI371" s="365"/>
      <c r="AJ371" s="365"/>
      <c r="AK371" s="365"/>
      <c r="AL371" s="365"/>
      <c r="AM371" s="365"/>
      <c r="AN371" s="365"/>
      <c r="AO371" s="365"/>
      <c r="AP371" s="365"/>
      <c r="AQ371" s="365"/>
      <c r="AR371" s="365"/>
      <c r="AS371" s="365"/>
      <c r="AT371" s="365"/>
      <c r="AU371" s="365"/>
      <c r="AV371" s="365"/>
      <c r="AW371" s="365"/>
      <c r="AX371" s="365"/>
      <c r="AY371" s="365"/>
      <c r="AZ371" s="365"/>
      <c r="BA371" s="365"/>
      <c r="BB371" s="366"/>
      <c r="BC371" s="366"/>
      <c r="BD371" s="366"/>
      <c r="BE371" s="366"/>
      <c r="BF371" s="366"/>
      <c r="BG371" s="366"/>
      <c r="BH371" s="366"/>
      <c r="BI371" s="366"/>
      <c r="BJ371" s="366"/>
      <c r="BK371" s="37"/>
      <c r="BL371" s="37"/>
      <c r="BM371" s="37"/>
      <c r="BN371" s="37"/>
      <c r="BO371" s="37"/>
      <c r="BP371" s="37"/>
      <c r="BQ371" s="37"/>
      <c r="BR371" s="37"/>
    </row>
    <row r="372" spans="1:70" s="38" customFormat="1">
      <c r="A372" s="328"/>
      <c r="B372" s="265"/>
      <c r="C372" s="265"/>
      <c r="D372" s="322"/>
      <c r="E372" s="322"/>
      <c r="F372" s="264"/>
      <c r="G372" s="265"/>
      <c r="H372" s="265"/>
      <c r="I372" s="265"/>
      <c r="J372" s="266"/>
      <c r="K372" s="265"/>
      <c r="L372" s="265"/>
      <c r="M372" s="265"/>
      <c r="N372" s="266"/>
      <c r="O372" s="265"/>
      <c r="P372" s="265"/>
      <c r="Q372" s="265"/>
      <c r="R372" s="266"/>
      <c r="S372" s="265"/>
      <c r="T372" s="265"/>
      <c r="U372" s="265"/>
      <c r="V372" s="266"/>
      <c r="W372" s="265"/>
      <c r="X372" s="265"/>
      <c r="Y372" s="265"/>
      <c r="Z372" s="266"/>
      <c r="AA372" s="365"/>
      <c r="AB372" s="365"/>
      <c r="AC372" s="365"/>
      <c r="AD372" s="365"/>
      <c r="AE372" s="365"/>
      <c r="AF372" s="365"/>
      <c r="AG372" s="365"/>
      <c r="AH372" s="365"/>
      <c r="AI372" s="365"/>
      <c r="AJ372" s="365"/>
      <c r="AK372" s="365"/>
      <c r="AL372" s="365"/>
      <c r="AM372" s="365"/>
      <c r="AN372" s="365"/>
      <c r="AO372" s="365"/>
      <c r="AP372" s="365"/>
      <c r="AQ372" s="365"/>
      <c r="AR372" s="365"/>
      <c r="AS372" s="365"/>
      <c r="AT372" s="365"/>
      <c r="AU372" s="365"/>
      <c r="AV372" s="365"/>
      <c r="AW372" s="365"/>
      <c r="AX372" s="365"/>
      <c r="AY372" s="365"/>
      <c r="AZ372" s="365"/>
      <c r="BA372" s="365"/>
      <c r="BB372" s="366"/>
      <c r="BC372" s="366"/>
      <c r="BD372" s="366"/>
      <c r="BE372" s="366"/>
      <c r="BF372" s="366"/>
      <c r="BG372" s="366"/>
      <c r="BH372" s="366"/>
      <c r="BI372" s="366"/>
      <c r="BJ372" s="366"/>
      <c r="BK372" s="37"/>
      <c r="BL372" s="37"/>
      <c r="BM372" s="37"/>
      <c r="BN372" s="37"/>
      <c r="BO372" s="37"/>
      <c r="BP372" s="37"/>
      <c r="BQ372" s="37"/>
      <c r="BR372" s="37"/>
    </row>
    <row r="373" spans="1:70" s="38" customFormat="1">
      <c r="A373" s="328"/>
      <c r="B373" s="265"/>
      <c r="C373" s="265"/>
      <c r="D373" s="322"/>
      <c r="E373" s="322"/>
      <c r="F373" s="264"/>
      <c r="G373" s="265"/>
      <c r="H373" s="265"/>
      <c r="I373" s="265"/>
      <c r="J373" s="266"/>
      <c r="K373" s="265"/>
      <c r="L373" s="265"/>
      <c r="M373" s="265"/>
      <c r="N373" s="266"/>
      <c r="O373" s="265"/>
      <c r="P373" s="265"/>
      <c r="Q373" s="265"/>
      <c r="R373" s="266"/>
      <c r="S373" s="265"/>
      <c r="T373" s="265"/>
      <c r="U373" s="265"/>
      <c r="V373" s="266"/>
      <c r="W373" s="265"/>
      <c r="X373" s="265"/>
      <c r="Y373" s="265"/>
      <c r="Z373" s="266"/>
      <c r="AA373" s="365"/>
      <c r="AB373" s="365"/>
      <c r="AC373" s="365"/>
      <c r="AD373" s="365"/>
      <c r="AE373" s="365"/>
      <c r="AF373" s="365"/>
      <c r="AG373" s="365"/>
      <c r="AH373" s="365"/>
      <c r="AI373" s="365"/>
      <c r="AJ373" s="365"/>
      <c r="AK373" s="365"/>
      <c r="AL373" s="365"/>
      <c r="AM373" s="365"/>
      <c r="AN373" s="365"/>
      <c r="AO373" s="365"/>
      <c r="AP373" s="365"/>
      <c r="AQ373" s="365"/>
      <c r="AR373" s="365"/>
      <c r="AS373" s="365"/>
      <c r="AT373" s="365"/>
      <c r="AU373" s="365"/>
      <c r="AV373" s="365"/>
      <c r="AW373" s="365"/>
      <c r="AX373" s="365"/>
      <c r="AY373" s="365"/>
      <c r="AZ373" s="365"/>
      <c r="BA373" s="365"/>
      <c r="BB373" s="366"/>
      <c r="BC373" s="366"/>
      <c r="BD373" s="366"/>
      <c r="BE373" s="366"/>
      <c r="BF373" s="366"/>
      <c r="BG373" s="366"/>
      <c r="BH373" s="366"/>
      <c r="BI373" s="366"/>
      <c r="BJ373" s="366"/>
      <c r="BK373" s="37"/>
      <c r="BL373" s="37"/>
      <c r="BM373" s="37"/>
      <c r="BN373" s="37"/>
      <c r="BO373" s="37"/>
      <c r="BP373" s="37"/>
      <c r="BQ373" s="37"/>
      <c r="BR373" s="37"/>
    </row>
    <row r="374" spans="1:70" s="38" customFormat="1">
      <c r="A374" s="328"/>
      <c r="B374" s="265"/>
      <c r="C374" s="265"/>
      <c r="D374" s="322"/>
      <c r="E374" s="322"/>
      <c r="F374" s="264"/>
      <c r="G374" s="265"/>
      <c r="H374" s="265"/>
      <c r="I374" s="265"/>
      <c r="J374" s="266"/>
      <c r="K374" s="265"/>
      <c r="L374" s="265"/>
      <c r="M374" s="265"/>
      <c r="N374" s="266"/>
      <c r="O374" s="265"/>
      <c r="P374" s="265"/>
      <c r="Q374" s="265"/>
      <c r="R374" s="266"/>
      <c r="S374" s="265"/>
      <c r="T374" s="265"/>
      <c r="U374" s="265"/>
      <c r="V374" s="266"/>
      <c r="W374" s="265"/>
      <c r="X374" s="265"/>
      <c r="Y374" s="265"/>
      <c r="Z374" s="266"/>
      <c r="AA374" s="365"/>
      <c r="AB374" s="365"/>
      <c r="AC374" s="365"/>
      <c r="AD374" s="365"/>
      <c r="AE374" s="365"/>
      <c r="AF374" s="365"/>
      <c r="AG374" s="365"/>
      <c r="AH374" s="365"/>
      <c r="AI374" s="365"/>
      <c r="AJ374" s="365"/>
      <c r="AK374" s="365"/>
      <c r="AL374" s="365"/>
      <c r="AM374" s="365"/>
      <c r="AN374" s="365"/>
      <c r="AO374" s="365"/>
      <c r="AP374" s="365"/>
      <c r="AQ374" s="365"/>
      <c r="AR374" s="365"/>
      <c r="AS374" s="365"/>
      <c r="AT374" s="365"/>
      <c r="AU374" s="365"/>
      <c r="AV374" s="365"/>
      <c r="AW374" s="365"/>
      <c r="AX374" s="365"/>
      <c r="AY374" s="365"/>
      <c r="AZ374" s="365"/>
      <c r="BA374" s="365"/>
      <c r="BB374" s="366"/>
      <c r="BC374" s="366"/>
      <c r="BD374" s="366"/>
      <c r="BE374" s="366"/>
      <c r="BF374" s="366"/>
      <c r="BG374" s="366"/>
      <c r="BH374" s="366"/>
      <c r="BI374" s="366"/>
      <c r="BJ374" s="366"/>
      <c r="BK374" s="37"/>
      <c r="BL374" s="37"/>
      <c r="BM374" s="37"/>
      <c r="BN374" s="37"/>
      <c r="BO374" s="37"/>
      <c r="BP374" s="37"/>
      <c r="BQ374" s="37"/>
      <c r="BR374" s="37"/>
    </row>
  </sheetData>
  <mergeCells count="137">
    <mergeCell ref="W142:X142"/>
    <mergeCell ref="Y140:Z140"/>
    <mergeCell ref="G141:H141"/>
    <mergeCell ref="I141:J141"/>
    <mergeCell ref="K141:L141"/>
    <mergeCell ref="M141:N141"/>
    <mergeCell ref="O141:P141"/>
    <mergeCell ref="Q141:R141"/>
    <mergeCell ref="S141:T141"/>
    <mergeCell ref="U141:V141"/>
    <mergeCell ref="Y142:Z142"/>
    <mergeCell ref="Y141:Z141"/>
    <mergeCell ref="G142:H142"/>
    <mergeCell ref="I142:J142"/>
    <mergeCell ref="K142:L142"/>
    <mergeCell ref="M142:N142"/>
    <mergeCell ref="O142:P142"/>
    <mergeCell ref="Q142:R142"/>
    <mergeCell ref="S142:T142"/>
    <mergeCell ref="U142:V142"/>
    <mergeCell ref="W141:X141"/>
    <mergeCell ref="G140:H140"/>
    <mergeCell ref="I140:J140"/>
    <mergeCell ref="K140:L140"/>
    <mergeCell ref="M140:N140"/>
    <mergeCell ref="O140:P140"/>
    <mergeCell ref="Q140:R140"/>
    <mergeCell ref="S140:T140"/>
    <mergeCell ref="U140:V140"/>
    <mergeCell ref="W140:X140"/>
    <mergeCell ref="Y138:Z138"/>
    <mergeCell ref="G139:H139"/>
    <mergeCell ref="I139:J139"/>
    <mergeCell ref="K139:L139"/>
    <mergeCell ref="M139:N139"/>
    <mergeCell ref="O139:P139"/>
    <mergeCell ref="Q139:R139"/>
    <mergeCell ref="S139:T139"/>
    <mergeCell ref="U139:V139"/>
    <mergeCell ref="Y139:Z139"/>
    <mergeCell ref="F136:L136"/>
    <mergeCell ref="G137:H137"/>
    <mergeCell ref="I137:J137"/>
    <mergeCell ref="G138:H138"/>
    <mergeCell ref="I138:J138"/>
    <mergeCell ref="K138:L138"/>
    <mergeCell ref="W139:X139"/>
    <mergeCell ref="M138:N138"/>
    <mergeCell ref="O138:P138"/>
    <mergeCell ref="Q138:R138"/>
    <mergeCell ref="S138:T138"/>
    <mergeCell ref="U138:V138"/>
    <mergeCell ref="W138:X138"/>
    <mergeCell ref="F57:Z57"/>
    <mergeCell ref="F64:Z64"/>
    <mergeCell ref="F60:Z60"/>
    <mergeCell ref="F81:Z81"/>
    <mergeCell ref="F86:Z86"/>
    <mergeCell ref="F91:Z91"/>
    <mergeCell ref="F95:Z95"/>
    <mergeCell ref="F106:Z106"/>
    <mergeCell ref="F131:Z131"/>
    <mergeCell ref="Y14:Z14"/>
    <mergeCell ref="K16:L16"/>
    <mergeCell ref="O16:P16"/>
    <mergeCell ref="S16:T16"/>
    <mergeCell ref="W16:X16"/>
    <mergeCell ref="F34:Z34"/>
    <mergeCell ref="F35:Z35"/>
    <mergeCell ref="C37:C41"/>
    <mergeCell ref="F56:Z56"/>
    <mergeCell ref="G14:H14"/>
    <mergeCell ref="I14:J14"/>
    <mergeCell ref="K14:L14"/>
    <mergeCell ref="M14:N14"/>
    <mergeCell ref="O14:P14"/>
    <mergeCell ref="Q14:R14"/>
    <mergeCell ref="S14:T14"/>
    <mergeCell ref="U14:V14"/>
    <mergeCell ref="W14:X14"/>
    <mergeCell ref="K13:L13"/>
    <mergeCell ref="O13:P13"/>
    <mergeCell ref="S13:T13"/>
    <mergeCell ref="W13:X13"/>
    <mergeCell ref="G9:H9"/>
    <mergeCell ref="I9:J9"/>
    <mergeCell ref="Q10:R10"/>
    <mergeCell ref="S10:T10"/>
    <mergeCell ref="W1:X1"/>
    <mergeCell ref="B2:B5"/>
    <mergeCell ref="F4:Z4"/>
    <mergeCell ref="F5:Z5"/>
    <mergeCell ref="G1:H1"/>
    <mergeCell ref="I1:J1"/>
    <mergeCell ref="K1:L1"/>
    <mergeCell ref="M1:N1"/>
    <mergeCell ref="O9:P9"/>
    <mergeCell ref="Q9:R9"/>
    <mergeCell ref="S9:T9"/>
    <mergeCell ref="S1:T1"/>
    <mergeCell ref="O1:P1"/>
    <mergeCell ref="Q1:R1"/>
    <mergeCell ref="S7:T7"/>
    <mergeCell ref="U9:V9"/>
    <mergeCell ref="W9:X9"/>
    <mergeCell ref="Y9:Z9"/>
    <mergeCell ref="K7:L7"/>
    <mergeCell ref="M7:N7"/>
    <mergeCell ref="O7:P7"/>
    <mergeCell ref="Q7:R7"/>
    <mergeCell ref="K9:L9"/>
    <mergeCell ref="G7:H7"/>
    <mergeCell ref="I7:J7"/>
    <mergeCell ref="Y1:Z1"/>
    <mergeCell ref="F72:Z72"/>
    <mergeCell ref="F77:Z77"/>
    <mergeCell ref="F80:Z80"/>
    <mergeCell ref="E2:E5"/>
    <mergeCell ref="U10:V10"/>
    <mergeCell ref="W10:X10"/>
    <mergeCell ref="Y10:Z10"/>
    <mergeCell ref="I13:J13"/>
    <mergeCell ref="M13:N13"/>
    <mergeCell ref="Q13:R13"/>
    <mergeCell ref="U13:V13"/>
    <mergeCell ref="Y13:Z13"/>
    <mergeCell ref="U7:V7"/>
    <mergeCell ref="W7:X7"/>
    <mergeCell ref="Y7:Z7"/>
    <mergeCell ref="G10:H10"/>
    <mergeCell ref="I10:J10"/>
    <mergeCell ref="K10:L10"/>
    <mergeCell ref="M10:N10"/>
    <mergeCell ref="O10:P10"/>
    <mergeCell ref="M9:N9"/>
    <mergeCell ref="U1:V1"/>
    <mergeCell ref="G13:H13"/>
  </mergeCells>
  <pageMargins left="0.75" right="0.75" top="1" bottom="1" header="0.5" footer="0.5"/>
  <pageSetup paperSize="9"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55"/>
  </sheetPr>
  <dimension ref="A1:AK465"/>
  <sheetViews>
    <sheetView tabSelected="1" topLeftCell="A19" zoomScale="90" zoomScaleNormal="90" workbookViewId="0">
      <selection activeCell="B20" sqref="B20"/>
    </sheetView>
  </sheetViews>
  <sheetFormatPr defaultRowHeight="12.75"/>
  <cols>
    <col min="1" max="1" width="8.140625" style="268" customWidth="1"/>
    <col min="2" max="2" width="42.28515625" customWidth="1"/>
    <col min="3" max="3" width="20.28515625" customWidth="1"/>
    <col min="4" max="4" width="8.7109375" customWidth="1"/>
    <col min="5" max="5" width="9.85546875" style="97" customWidth="1"/>
    <col min="6" max="6" width="22.5703125" style="10" customWidth="1"/>
    <col min="7" max="7" width="4.7109375" customWidth="1"/>
    <col min="8" max="8" width="25.5703125" customWidth="1"/>
    <col min="9" max="9" width="4.7109375" style="92" customWidth="1"/>
    <col min="10" max="10" width="18" style="92" customWidth="1"/>
    <col min="11" max="11" width="4.7109375" customWidth="1"/>
    <col min="12" max="12" width="18" customWidth="1"/>
    <col min="13" max="13" width="4.7109375" style="93" customWidth="1"/>
    <col min="14" max="14" width="18" style="93" customWidth="1"/>
    <col min="15" max="15" width="4.28515625" customWidth="1"/>
    <col min="16" max="16" width="18.140625" customWidth="1"/>
    <col min="17" max="17" width="4.28515625" style="93" customWidth="1"/>
    <col min="18" max="18" width="18.140625" style="93" customWidth="1"/>
    <col min="19" max="19" width="5.140625" customWidth="1"/>
    <col min="20" max="20" width="17.7109375" customWidth="1"/>
    <col min="21" max="21" width="5.140625" style="93" customWidth="1"/>
    <col min="22" max="22" width="17.7109375" style="93" customWidth="1"/>
    <col min="23" max="23" width="4.42578125" customWidth="1"/>
    <col min="24" max="24" width="20.140625" customWidth="1"/>
    <col min="25" max="25" width="4.42578125" style="93" customWidth="1"/>
    <col min="26" max="26" width="20.140625" style="93" customWidth="1"/>
  </cols>
  <sheetData>
    <row r="1" spans="1:26" ht="96.75" customHeight="1">
      <c r="A1" s="340" t="s">
        <v>5369</v>
      </c>
      <c r="B1" s="57" t="s">
        <v>444</v>
      </c>
      <c r="C1" s="57" t="s">
        <v>1325</v>
      </c>
      <c r="D1" s="75" t="s">
        <v>3321</v>
      </c>
      <c r="E1" s="75" t="s">
        <v>2404</v>
      </c>
      <c r="F1" s="8" t="s">
        <v>71</v>
      </c>
      <c r="G1" s="1792" t="s">
        <v>2167</v>
      </c>
      <c r="H1" s="1793"/>
      <c r="I1" s="1940" t="s">
        <v>2166</v>
      </c>
      <c r="J1" s="1941"/>
      <c r="K1" s="1792" t="s">
        <v>5</v>
      </c>
      <c r="L1" s="1792"/>
      <c r="M1" s="1940" t="s">
        <v>6</v>
      </c>
      <c r="N1" s="1940"/>
      <c r="O1" s="1792" t="s">
        <v>438</v>
      </c>
      <c r="P1" s="1792"/>
      <c r="Q1" s="1940" t="s">
        <v>439</v>
      </c>
      <c r="R1" s="1940"/>
      <c r="S1" s="1792" t="s">
        <v>441</v>
      </c>
      <c r="T1" s="1792"/>
      <c r="U1" s="1940" t="s">
        <v>440</v>
      </c>
      <c r="V1" s="1940"/>
      <c r="W1" s="1792" t="s">
        <v>442</v>
      </c>
      <c r="X1" s="1838"/>
      <c r="Y1" s="1940" t="s">
        <v>443</v>
      </c>
      <c r="Z1" s="1940"/>
    </row>
    <row r="2" spans="1:26" ht="40.5" customHeight="1">
      <c r="A2" s="238" t="s">
        <v>5191</v>
      </c>
      <c r="B2" s="58"/>
      <c r="C2" s="67"/>
      <c r="D2" s="230" t="s">
        <v>3322</v>
      </c>
      <c r="E2" s="487"/>
      <c r="F2" s="1935" t="s">
        <v>3497</v>
      </c>
      <c r="G2" s="1936"/>
      <c r="H2" s="1936"/>
      <c r="I2" s="1936"/>
      <c r="J2" s="1936"/>
      <c r="K2" s="1936"/>
      <c r="L2" s="1936"/>
      <c r="M2" s="1936"/>
      <c r="N2" s="1936"/>
      <c r="O2" s="1936"/>
      <c r="P2" s="1936"/>
      <c r="Q2" s="1936"/>
      <c r="R2" s="1936"/>
      <c r="S2" s="1936"/>
      <c r="T2" s="1936"/>
      <c r="U2" s="1936"/>
      <c r="V2" s="1936"/>
      <c r="W2" s="1936"/>
      <c r="X2" s="1936"/>
      <c r="Y2" s="1936"/>
      <c r="Z2" s="1936"/>
    </row>
    <row r="3" spans="1:26" ht="105.75" customHeight="1">
      <c r="A3" s="340" t="s">
        <v>5192</v>
      </c>
      <c r="B3" s="57"/>
      <c r="C3" s="57"/>
      <c r="D3" s="230" t="s">
        <v>3323</v>
      </c>
      <c r="E3" s="75"/>
      <c r="F3" s="9" t="s">
        <v>3327</v>
      </c>
      <c r="G3" s="653"/>
      <c r="H3" s="650"/>
      <c r="I3" s="838"/>
      <c r="J3" s="838"/>
      <c r="K3" s="650"/>
      <c r="L3" s="650"/>
      <c r="M3" s="838"/>
      <c r="N3" s="838"/>
      <c r="O3" s="650"/>
      <c r="P3" s="653"/>
      <c r="Q3" s="838"/>
      <c r="R3" s="838"/>
      <c r="S3" s="653"/>
      <c r="T3" s="653"/>
      <c r="U3" s="838"/>
      <c r="V3" s="838"/>
      <c r="W3" s="653"/>
      <c r="X3" s="653"/>
      <c r="Y3" s="838"/>
      <c r="Z3" s="838"/>
    </row>
    <row r="4" spans="1:26" ht="20.25" customHeight="1">
      <c r="A4" s="340"/>
      <c r="B4" s="57"/>
      <c r="C4" s="57"/>
      <c r="D4" s="230"/>
      <c r="E4" s="75"/>
      <c r="F4" s="1937" t="s">
        <v>3324</v>
      </c>
      <c r="G4" s="1938"/>
      <c r="H4" s="1938"/>
      <c r="I4" s="1938"/>
      <c r="J4" s="1938"/>
      <c r="K4" s="1938"/>
      <c r="L4" s="1938"/>
      <c r="M4" s="1938"/>
      <c r="N4" s="1938"/>
      <c r="O4" s="1938"/>
      <c r="P4" s="1938"/>
      <c r="Q4" s="1938"/>
      <c r="R4" s="1938"/>
      <c r="S4" s="1938"/>
      <c r="T4" s="1938"/>
      <c r="U4" s="1938"/>
      <c r="V4" s="1938"/>
      <c r="W4" s="1938"/>
      <c r="X4" s="1938"/>
      <c r="Y4" s="1938"/>
      <c r="Z4" s="1939"/>
    </row>
    <row r="5" spans="1:26" ht="184.5" customHeight="1">
      <c r="A5" s="340" t="s">
        <v>5193</v>
      </c>
      <c r="B5" s="57" t="s">
        <v>5834</v>
      </c>
      <c r="C5" s="57"/>
      <c r="D5" s="230" t="s">
        <v>3326</v>
      </c>
      <c r="E5" s="75"/>
      <c r="F5" s="105" t="s">
        <v>3325</v>
      </c>
      <c r="G5" s="653"/>
      <c r="H5" s="920" t="s">
        <v>5835</v>
      </c>
      <c r="I5" s="838"/>
      <c r="J5" s="838"/>
      <c r="K5" s="650"/>
      <c r="L5" s="650"/>
      <c r="M5" s="838"/>
      <c r="N5" s="838"/>
      <c r="O5" s="650"/>
      <c r="P5" s="653"/>
      <c r="Q5" s="838"/>
      <c r="R5" s="838"/>
      <c r="S5" s="653"/>
      <c r="T5" s="653"/>
      <c r="U5" s="838"/>
      <c r="V5" s="838"/>
      <c r="W5" s="653"/>
      <c r="X5" s="653"/>
      <c r="Y5" s="838"/>
      <c r="Z5" s="838"/>
    </row>
    <row r="6" spans="1:26" s="210" customFormat="1" ht="174" customHeight="1">
      <c r="A6" s="340" t="s">
        <v>5194</v>
      </c>
      <c r="B6" s="239" t="s">
        <v>3320</v>
      </c>
      <c r="C6" s="488" t="s">
        <v>446</v>
      </c>
      <c r="D6" s="308" t="s">
        <v>3319</v>
      </c>
      <c r="E6" s="308" t="s">
        <v>2406</v>
      </c>
      <c r="F6" s="482" t="s">
        <v>51</v>
      </c>
      <c r="G6" s="653"/>
      <c r="H6" s="650"/>
      <c r="I6" s="827"/>
      <c r="J6" s="827"/>
      <c r="K6" s="650"/>
      <c r="L6" s="650"/>
      <c r="M6" s="827"/>
      <c r="N6" s="827"/>
      <c r="O6" s="650"/>
      <c r="P6" s="653"/>
      <c r="Q6" s="827"/>
      <c r="R6" s="827"/>
      <c r="S6" s="653"/>
      <c r="T6" s="653"/>
      <c r="U6" s="827"/>
      <c r="V6" s="827"/>
      <c r="W6" s="653"/>
      <c r="X6" s="653"/>
      <c r="Y6" s="827"/>
      <c r="Z6" s="827"/>
    </row>
    <row r="7" spans="1:26" ht="105.75" customHeight="1">
      <c r="A7" s="340" t="s">
        <v>5195</v>
      </c>
      <c r="B7" s="205" t="s">
        <v>5676</v>
      </c>
      <c r="C7" s="68" t="s">
        <v>447</v>
      </c>
      <c r="D7" s="56" t="s">
        <v>3328</v>
      </c>
      <c r="E7" s="56" t="s">
        <v>3347</v>
      </c>
      <c r="F7" s="105" t="s">
        <v>3498</v>
      </c>
      <c r="G7" s="653"/>
      <c r="H7" s="650"/>
      <c r="I7" s="827"/>
      <c r="J7" s="827"/>
      <c r="K7" s="650"/>
      <c r="L7" s="650"/>
      <c r="M7" s="827"/>
      <c r="N7" s="827"/>
      <c r="O7" s="650"/>
      <c r="P7" s="653"/>
      <c r="Q7" s="827"/>
      <c r="R7" s="827"/>
      <c r="S7" s="653"/>
      <c r="T7" s="653"/>
      <c r="U7" s="827"/>
      <c r="V7" s="827"/>
      <c r="W7" s="653"/>
      <c r="X7" s="653"/>
      <c r="Y7" s="827"/>
      <c r="Z7" s="827"/>
    </row>
    <row r="8" spans="1:26" ht="22.5" customHeight="1">
      <c r="A8" s="6"/>
      <c r="B8" s="68"/>
      <c r="C8" s="68"/>
      <c r="D8" s="56"/>
      <c r="E8" s="56"/>
      <c r="F8" s="1937" t="s">
        <v>3329</v>
      </c>
      <c r="G8" s="1938"/>
      <c r="H8" s="1938"/>
      <c r="I8" s="1938"/>
      <c r="J8" s="1938"/>
      <c r="K8" s="1938"/>
      <c r="L8" s="1938"/>
      <c r="M8" s="1938"/>
      <c r="N8" s="1938"/>
      <c r="O8" s="1938"/>
      <c r="P8" s="1938"/>
      <c r="Q8" s="1938"/>
      <c r="R8" s="1938"/>
      <c r="S8" s="1938"/>
      <c r="T8" s="1938"/>
      <c r="U8" s="1938"/>
      <c r="V8" s="1938"/>
      <c r="W8" s="1938"/>
      <c r="X8" s="1938"/>
      <c r="Y8" s="1938"/>
      <c r="Z8" s="1939"/>
    </row>
    <row r="9" spans="1:26" ht="80.25" customHeight="1">
      <c r="A9" s="6" t="s">
        <v>5196</v>
      </c>
      <c r="B9" s="921" t="s">
        <v>5836</v>
      </c>
      <c r="C9" s="68"/>
      <c r="D9" s="56" t="s">
        <v>3331</v>
      </c>
      <c r="E9" s="56" t="s">
        <v>2405</v>
      </c>
      <c r="F9" s="105" t="s">
        <v>3330</v>
      </c>
      <c r="G9" s="653"/>
      <c r="H9" s="920" t="s">
        <v>5837</v>
      </c>
      <c r="I9" s="839"/>
      <c r="J9" s="840"/>
      <c r="K9" s="650"/>
      <c r="L9" s="650"/>
      <c r="M9" s="839"/>
      <c r="N9" s="840"/>
      <c r="O9" s="650"/>
      <c r="P9" s="653"/>
      <c r="Q9" s="839"/>
      <c r="R9" s="840"/>
      <c r="S9" s="650"/>
      <c r="T9" s="650"/>
      <c r="U9" s="839"/>
      <c r="V9" s="840"/>
      <c r="W9" s="650"/>
      <c r="X9" s="650"/>
      <c r="Y9" s="839"/>
      <c r="Z9" s="840"/>
    </row>
    <row r="10" spans="1:26" ht="80.25" customHeight="1">
      <c r="A10" s="6" t="s">
        <v>5197</v>
      </c>
      <c r="B10" s="68"/>
      <c r="C10" s="68"/>
      <c r="D10" s="56" t="s">
        <v>3332</v>
      </c>
      <c r="E10" s="56"/>
      <c r="F10" s="105" t="s">
        <v>3333</v>
      </c>
      <c r="G10" s="653"/>
      <c r="H10" s="920" t="s">
        <v>408</v>
      </c>
      <c r="I10" s="841"/>
      <c r="J10" s="842"/>
      <c r="K10" s="650"/>
      <c r="L10" s="650"/>
      <c r="M10" s="841"/>
      <c r="N10" s="842"/>
      <c r="O10" s="650"/>
      <c r="P10" s="653"/>
      <c r="Q10" s="841"/>
      <c r="R10" s="842"/>
      <c r="S10" s="650"/>
      <c r="T10" s="650"/>
      <c r="U10" s="841"/>
      <c r="V10" s="842"/>
      <c r="W10" s="653"/>
      <c r="X10" s="653"/>
      <c r="Y10" s="841"/>
      <c r="Z10" s="842"/>
    </row>
    <row r="11" spans="1:26" ht="80.25" customHeight="1">
      <c r="A11" s="6" t="s">
        <v>5198</v>
      </c>
      <c r="B11" s="68"/>
      <c r="C11" s="68"/>
      <c r="D11" s="56" t="s">
        <v>3334</v>
      </c>
      <c r="E11" s="56"/>
      <c r="F11" s="105" t="s">
        <v>3335</v>
      </c>
      <c r="G11" s="653"/>
      <c r="H11" s="920" t="s">
        <v>408</v>
      </c>
      <c r="I11" s="841"/>
      <c r="J11" s="842"/>
      <c r="K11" s="650"/>
      <c r="L11" s="650"/>
      <c r="M11" s="841"/>
      <c r="N11" s="842"/>
      <c r="O11" s="650"/>
      <c r="P11" s="653"/>
      <c r="Q11" s="841"/>
      <c r="R11" s="842"/>
      <c r="S11" s="650"/>
      <c r="T11" s="650"/>
      <c r="U11" s="841"/>
      <c r="V11" s="842"/>
      <c r="W11" s="653"/>
      <c r="X11" s="653"/>
      <c r="Y11" s="841"/>
      <c r="Z11" s="842"/>
    </row>
    <row r="12" spans="1:26" ht="80.25" customHeight="1">
      <c r="A12" s="6" t="s">
        <v>5199</v>
      </c>
      <c r="B12" s="68"/>
      <c r="C12" s="68"/>
      <c r="D12" s="56" t="s">
        <v>3336</v>
      </c>
      <c r="E12" s="56"/>
      <c r="F12" s="105" t="s">
        <v>5372</v>
      </c>
      <c r="G12" s="653"/>
      <c r="H12" s="920" t="s">
        <v>408</v>
      </c>
      <c r="I12" s="841"/>
      <c r="J12" s="842"/>
      <c r="K12" s="650"/>
      <c r="L12" s="650"/>
      <c r="M12" s="841"/>
      <c r="N12" s="842"/>
      <c r="O12" s="650"/>
      <c r="P12" s="653"/>
      <c r="Q12" s="841"/>
      <c r="R12" s="842"/>
      <c r="S12" s="650"/>
      <c r="T12" s="650"/>
      <c r="U12" s="841"/>
      <c r="V12" s="842"/>
      <c r="W12" s="653"/>
      <c r="X12" s="653"/>
      <c r="Y12" s="841"/>
      <c r="Z12" s="842"/>
    </row>
    <row r="13" spans="1:26" ht="276" customHeight="1">
      <c r="A13" s="6" t="s">
        <v>5200</v>
      </c>
      <c r="B13" s="632" t="s">
        <v>5838</v>
      </c>
      <c r="C13" s="68"/>
      <c r="D13" s="56" t="s">
        <v>3337</v>
      </c>
      <c r="E13" s="56"/>
      <c r="F13" s="105" t="s">
        <v>3339</v>
      </c>
      <c r="G13" s="919" t="s">
        <v>892</v>
      </c>
      <c r="H13" s="922" t="s">
        <v>5839</v>
      </c>
      <c r="I13" s="841"/>
      <c r="J13" s="842"/>
      <c r="K13" s="650"/>
      <c r="L13" s="650"/>
      <c r="M13" s="841"/>
      <c r="N13" s="842"/>
      <c r="O13" s="650"/>
      <c r="P13" s="653"/>
      <c r="Q13" s="841"/>
      <c r="R13" s="842"/>
      <c r="S13" s="650"/>
      <c r="T13" s="650"/>
      <c r="U13" s="841"/>
      <c r="V13" s="842"/>
      <c r="W13" s="653"/>
      <c r="X13" s="653"/>
      <c r="Y13" s="841"/>
      <c r="Z13" s="842"/>
    </row>
    <row r="14" spans="1:26" ht="22.5" customHeight="1">
      <c r="A14" s="6"/>
      <c r="B14" s="68"/>
      <c r="C14" s="68"/>
      <c r="D14" s="56"/>
      <c r="E14" s="56"/>
      <c r="F14" s="1937" t="s">
        <v>3340</v>
      </c>
      <c r="G14" s="1938"/>
      <c r="H14" s="1938"/>
      <c r="I14" s="1938"/>
      <c r="J14" s="1938"/>
      <c r="K14" s="1938"/>
      <c r="L14" s="1938"/>
      <c r="M14" s="1938"/>
      <c r="N14" s="1938"/>
      <c r="O14" s="1938"/>
      <c r="P14" s="1938"/>
      <c r="Q14" s="1938"/>
      <c r="R14" s="1938"/>
      <c r="S14" s="1938"/>
      <c r="T14" s="1938"/>
      <c r="U14" s="1938"/>
      <c r="V14" s="1938"/>
      <c r="W14" s="1938"/>
      <c r="X14" s="1938"/>
      <c r="Y14" s="1938"/>
      <c r="Z14" s="1939"/>
    </row>
    <row r="15" spans="1:26" ht="169.5" customHeight="1">
      <c r="A15" s="326" t="s">
        <v>5201</v>
      </c>
      <c r="B15" s="921" t="s">
        <v>5840</v>
      </c>
      <c r="C15" s="68"/>
      <c r="D15" s="56" t="s">
        <v>3343</v>
      </c>
      <c r="E15" s="56"/>
      <c r="F15" s="105" t="s">
        <v>3341</v>
      </c>
      <c r="G15" s="653"/>
      <c r="H15" s="923" t="s">
        <v>5841</v>
      </c>
      <c r="I15" s="841"/>
      <c r="J15" s="842"/>
      <c r="K15" s="650"/>
      <c r="L15" s="650"/>
      <c r="M15" s="841"/>
      <c r="N15" s="842"/>
      <c r="O15" s="650"/>
      <c r="P15" s="653"/>
      <c r="Q15" s="841"/>
      <c r="R15" s="842"/>
      <c r="S15" s="650"/>
      <c r="T15" s="650"/>
      <c r="U15" s="841"/>
      <c r="V15" s="842"/>
      <c r="W15" s="653"/>
      <c r="X15" s="653"/>
      <c r="Y15" s="841"/>
      <c r="Z15" s="764"/>
    </row>
    <row r="16" spans="1:26" ht="92.25" customHeight="1">
      <c r="A16" s="326" t="s">
        <v>5202</v>
      </c>
      <c r="B16" s="68"/>
      <c r="C16" s="68" t="s">
        <v>445</v>
      </c>
      <c r="D16" s="56" t="s">
        <v>3344</v>
      </c>
      <c r="E16" s="56"/>
      <c r="F16" s="105" t="s">
        <v>3342</v>
      </c>
      <c r="G16" s="653"/>
      <c r="H16" s="920" t="s">
        <v>408</v>
      </c>
      <c r="I16" s="841"/>
      <c r="J16" s="842"/>
      <c r="K16" s="650"/>
      <c r="L16" s="650"/>
      <c r="M16" s="841"/>
      <c r="N16" s="842"/>
      <c r="O16" s="650"/>
      <c r="P16" s="653"/>
      <c r="Q16" s="841"/>
      <c r="R16" s="842"/>
      <c r="S16" s="650"/>
      <c r="T16" s="650"/>
      <c r="U16" s="841"/>
      <c r="V16" s="842"/>
      <c r="W16" s="653"/>
      <c r="X16" s="653"/>
      <c r="Y16" s="841"/>
      <c r="Z16" s="764"/>
    </row>
    <row r="17" spans="1:37" ht="103.5" customHeight="1">
      <c r="A17" s="326" t="s">
        <v>5203</v>
      </c>
      <c r="B17" s="68"/>
      <c r="C17" s="68"/>
      <c r="D17" s="56" t="s">
        <v>3345</v>
      </c>
      <c r="E17" s="56" t="s">
        <v>3500</v>
      </c>
      <c r="F17" s="105" t="s">
        <v>3346</v>
      </c>
      <c r="G17" s="653"/>
      <c r="H17" s="920" t="s">
        <v>408</v>
      </c>
      <c r="I17" s="841"/>
      <c r="J17" s="842"/>
      <c r="K17" s="650"/>
      <c r="L17" s="650"/>
      <c r="M17" s="841"/>
      <c r="N17" s="842"/>
      <c r="O17" s="650"/>
      <c r="P17" s="653"/>
      <c r="Q17" s="841"/>
      <c r="R17" s="842"/>
      <c r="S17" s="650"/>
      <c r="T17" s="650"/>
      <c r="U17" s="841"/>
      <c r="V17" s="842"/>
      <c r="W17" s="653"/>
      <c r="X17" s="653"/>
      <c r="Y17" s="841"/>
      <c r="Z17" s="764"/>
    </row>
    <row r="18" spans="1:37" ht="117" customHeight="1">
      <c r="A18" s="326" t="s">
        <v>5204</v>
      </c>
      <c r="B18" s="205" t="s">
        <v>3350</v>
      </c>
      <c r="C18" s="68"/>
      <c r="D18" s="56" t="s">
        <v>3348</v>
      </c>
      <c r="E18" s="56" t="s">
        <v>2406</v>
      </c>
      <c r="F18" s="105" t="s">
        <v>3349</v>
      </c>
      <c r="G18" s="653"/>
      <c r="H18" s="650"/>
      <c r="I18" s="841"/>
      <c r="J18" s="842"/>
      <c r="K18" s="650"/>
      <c r="L18" s="650"/>
      <c r="M18" s="841"/>
      <c r="N18" s="842"/>
      <c r="O18" s="650"/>
      <c r="P18" s="653"/>
      <c r="Q18" s="841"/>
      <c r="R18" s="842"/>
      <c r="S18" s="650"/>
      <c r="T18" s="650"/>
      <c r="U18" s="841"/>
      <c r="V18" s="842"/>
      <c r="W18" s="653"/>
      <c r="X18" s="653"/>
      <c r="Y18" s="841"/>
      <c r="Z18" s="764"/>
    </row>
    <row r="19" spans="1:37" s="220" customFormat="1" ht="21.75" customHeight="1">
      <c r="A19" s="341"/>
      <c r="B19" s="2129" t="s">
        <v>2667</v>
      </c>
      <c r="C19" s="2130"/>
      <c r="D19" s="2130"/>
      <c r="E19" s="2130"/>
      <c r="F19" s="2130"/>
      <c r="G19" s="2130"/>
      <c r="H19" s="2130"/>
      <c r="I19" s="2130"/>
      <c r="J19" s="2130"/>
      <c r="K19" s="2130"/>
      <c r="L19" s="2130"/>
      <c r="M19" s="2130"/>
      <c r="N19" s="2130"/>
      <c r="O19" s="2130"/>
      <c r="P19" s="2130"/>
      <c r="Q19" s="2130"/>
      <c r="R19" s="2130"/>
      <c r="S19" s="2130"/>
      <c r="T19" s="2130"/>
      <c r="U19" s="2130"/>
      <c r="V19" s="2130"/>
      <c r="W19" s="2130"/>
      <c r="X19" s="2130"/>
      <c r="Y19" s="2130"/>
      <c r="Z19" s="2130"/>
    </row>
    <row r="20" spans="1:37" ht="107.25" customHeight="1">
      <c r="A20" s="6" t="s">
        <v>5205</v>
      </c>
      <c r="B20" s="205" t="s">
        <v>3352</v>
      </c>
      <c r="C20" s="68"/>
      <c r="D20" s="308" t="s">
        <v>3351</v>
      </c>
      <c r="E20" s="56"/>
      <c r="F20" s="105" t="s">
        <v>3502</v>
      </c>
      <c r="G20" s="653"/>
      <c r="H20" s="650"/>
      <c r="I20" s="841"/>
      <c r="J20" s="842"/>
      <c r="K20" s="650"/>
      <c r="L20" s="650"/>
      <c r="M20" s="841"/>
      <c r="N20" s="842"/>
      <c r="O20" s="650"/>
      <c r="P20" s="653"/>
      <c r="Q20" s="841"/>
      <c r="R20" s="842"/>
      <c r="S20" s="650"/>
      <c r="T20" s="650"/>
      <c r="U20" s="841"/>
      <c r="V20" s="842"/>
      <c r="W20" s="653"/>
      <c r="X20" s="653"/>
      <c r="Y20" s="841"/>
      <c r="Z20" s="842"/>
    </row>
    <row r="21" spans="1:37" s="220" customFormat="1" ht="21.75" customHeight="1">
      <c r="A21" s="341"/>
      <c r="B21" s="2129" t="s">
        <v>3506</v>
      </c>
      <c r="C21" s="2130"/>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30"/>
    </row>
    <row r="22" spans="1:37" ht="85.5" customHeight="1">
      <c r="A22" s="6" t="s">
        <v>5206</v>
      </c>
      <c r="B22" s="205" t="s">
        <v>5677</v>
      </c>
      <c r="C22" s="68"/>
      <c r="D22" s="308" t="s">
        <v>3507</v>
      </c>
      <c r="E22" s="56"/>
      <c r="F22" s="105" t="s">
        <v>3509</v>
      </c>
      <c r="G22" s="653"/>
      <c r="H22" s="650"/>
      <c r="I22" s="841"/>
      <c r="J22" s="842"/>
      <c r="K22" s="650"/>
      <c r="L22" s="650"/>
      <c r="M22" s="841"/>
      <c r="N22" s="842"/>
      <c r="O22" s="650"/>
      <c r="P22" s="653"/>
      <c r="Q22" s="841"/>
      <c r="R22" s="842"/>
      <c r="S22" s="650"/>
      <c r="T22" s="650"/>
      <c r="U22" s="841"/>
      <c r="V22" s="842"/>
      <c r="W22" s="653"/>
      <c r="X22" s="653"/>
      <c r="Y22" s="841"/>
      <c r="Z22" s="842"/>
    </row>
    <row r="23" spans="1:37" ht="172.5" customHeight="1">
      <c r="A23" s="6" t="s">
        <v>5207</v>
      </c>
      <c r="B23" s="205" t="s">
        <v>5677</v>
      </c>
      <c r="C23" s="68"/>
      <c r="D23" s="308" t="s">
        <v>3508</v>
      </c>
      <c r="E23" s="56"/>
      <c r="F23" s="105" t="s">
        <v>3510</v>
      </c>
      <c r="G23" s="653"/>
      <c r="H23" s="650"/>
      <c r="I23" s="841"/>
      <c r="J23" s="842"/>
      <c r="K23" s="650"/>
      <c r="L23" s="650"/>
      <c r="M23" s="841"/>
      <c r="N23" s="842"/>
      <c r="O23" s="650"/>
      <c r="P23" s="653"/>
      <c r="Q23" s="841"/>
      <c r="R23" s="842"/>
      <c r="S23" s="650"/>
      <c r="T23" s="650"/>
      <c r="U23" s="841"/>
      <c r="V23" s="842"/>
      <c r="W23" s="653"/>
      <c r="X23" s="653"/>
      <c r="Y23" s="841"/>
      <c r="Z23" s="842"/>
    </row>
    <row r="24" spans="1:37">
      <c r="E24" s="4"/>
      <c r="F24" s="5"/>
      <c r="G24" s="4"/>
      <c r="H24" s="4"/>
      <c r="I24" s="5"/>
      <c r="J24" s="5"/>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row>
    <row r="25" spans="1:37">
      <c r="E25" s="4"/>
      <c r="F25" s="5"/>
      <c r="G25" s="4"/>
      <c r="H25" s="4"/>
      <c r="I25" s="5"/>
      <c r="J25" s="5"/>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row>
    <row r="26" spans="1:37">
      <c r="E26" s="4"/>
      <c r="F26" s="5"/>
      <c r="G26" s="4"/>
      <c r="H26" s="4"/>
      <c r="I26" s="5"/>
      <c r="J26" s="5"/>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row>
    <row r="27" spans="1:37">
      <c r="E27" s="4"/>
      <c r="F27" s="5"/>
      <c r="G27" s="4"/>
      <c r="H27" s="4"/>
      <c r="I27" s="5"/>
      <c r="J27" s="5"/>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row>
    <row r="28" spans="1:37">
      <c r="E28" s="4"/>
      <c r="F28" s="5"/>
      <c r="G28" s="4"/>
      <c r="H28" s="4"/>
      <c r="I28" s="5"/>
      <c r="J28" s="5"/>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row>
    <row r="29" spans="1:37">
      <c r="E29" s="4"/>
      <c r="F29" s="5"/>
      <c r="G29" s="4"/>
      <c r="H29" s="4"/>
      <c r="I29" s="5"/>
      <c r="J29" s="5"/>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row>
    <row r="30" spans="1:37">
      <c r="E30" s="4"/>
      <c r="F30" s="5"/>
      <c r="G30" s="4"/>
      <c r="H30" s="4"/>
      <c r="I30" s="5"/>
      <c r="J30" s="5"/>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row>
    <row r="31" spans="1:37">
      <c r="E31" s="4"/>
      <c r="F31" s="5"/>
      <c r="G31" s="4"/>
      <c r="H31" s="4"/>
      <c r="I31" s="5"/>
      <c r="J31" s="5"/>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row>
    <row r="32" spans="1:37">
      <c r="E32" s="4"/>
      <c r="F32" s="5"/>
      <c r="G32" s="4"/>
      <c r="H32" s="4"/>
      <c r="I32" s="5"/>
      <c r="J32" s="5"/>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row>
    <row r="33" spans="5:37">
      <c r="E33" s="4"/>
      <c r="F33" s="5"/>
      <c r="G33" s="4"/>
      <c r="H33" s="4"/>
      <c r="I33" s="5"/>
      <c r="J33" s="5"/>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row>
    <row r="34" spans="5:37">
      <c r="E34" s="4"/>
      <c r="F34" s="5"/>
      <c r="G34" s="4"/>
      <c r="H34" s="4"/>
      <c r="I34" s="5"/>
      <c r="J34" s="5"/>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row>
    <row r="35" spans="5:37">
      <c r="E35" s="4"/>
      <c r="F35" s="5"/>
      <c r="G35" s="4"/>
      <c r="H35" s="4"/>
      <c r="I35" s="5"/>
      <c r="J35" s="5"/>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row>
    <row r="36" spans="5:37">
      <c r="E36" s="4"/>
      <c r="F36" s="5"/>
      <c r="G36" s="4"/>
      <c r="H36" s="4"/>
      <c r="I36" s="5"/>
      <c r="J36" s="5"/>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row>
    <row r="37" spans="5:37">
      <c r="E37" s="4"/>
      <c r="F37" s="5"/>
      <c r="G37" s="4"/>
      <c r="H37" s="4"/>
      <c r="I37" s="5"/>
      <c r="J37" s="5"/>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row>
    <row r="38" spans="5:37">
      <c r="E38" s="4"/>
      <c r="F38" s="5"/>
      <c r="G38" s="4"/>
      <c r="H38" s="4"/>
      <c r="I38" s="5"/>
      <c r="J38" s="5"/>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row>
    <row r="39" spans="5:37">
      <c r="E39" s="4"/>
      <c r="F39" s="5"/>
      <c r="G39" s="4"/>
      <c r="H39" s="4"/>
      <c r="I39" s="5"/>
      <c r="J39" s="5"/>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5:37">
      <c r="E40" s="4"/>
      <c r="F40" s="5"/>
      <c r="G40" s="4"/>
      <c r="H40" s="4"/>
      <c r="I40" s="5"/>
      <c r="J40" s="5"/>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row>
    <row r="41" spans="5:37">
      <c r="E41" s="4"/>
      <c r="F41" s="5"/>
      <c r="G41" s="4"/>
      <c r="H41" s="4"/>
      <c r="I41" s="5"/>
      <c r="J41" s="5"/>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row>
    <row r="42" spans="5:37">
      <c r="E42" s="4"/>
      <c r="F42" s="5"/>
      <c r="G42" s="4"/>
      <c r="H42" s="4"/>
      <c r="I42" s="5"/>
      <c r="J42" s="5"/>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row>
    <row r="43" spans="5:37">
      <c r="E43" s="4"/>
      <c r="F43" s="5"/>
      <c r="G43" s="4"/>
      <c r="H43" s="4"/>
      <c r="I43" s="5"/>
      <c r="J43" s="5"/>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row>
    <row r="44" spans="5:37">
      <c r="E44" s="4"/>
      <c r="F44" s="5"/>
      <c r="G44" s="4"/>
      <c r="H44" s="4"/>
      <c r="I44" s="5"/>
      <c r="J44" s="5"/>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row>
    <row r="45" spans="5:37">
      <c r="E45" s="4"/>
      <c r="F45" s="5"/>
      <c r="G45" s="4"/>
      <c r="H45" s="4"/>
      <c r="I45" s="5"/>
      <c r="J45" s="5"/>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row>
    <row r="46" spans="5:37">
      <c r="E46" s="4"/>
      <c r="F46" s="5"/>
      <c r="G46" s="4"/>
      <c r="H46" s="4"/>
      <c r="I46" s="5"/>
      <c r="J46" s="5"/>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5:37">
      <c r="E47" s="4"/>
      <c r="F47" s="5"/>
      <c r="G47" s="4"/>
      <c r="H47" s="4"/>
      <c r="I47" s="5"/>
      <c r="J47" s="5"/>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row>
    <row r="48" spans="5:37">
      <c r="E48" s="4"/>
      <c r="F48" s="5"/>
      <c r="G48" s="4"/>
      <c r="H48" s="4"/>
      <c r="I48" s="5"/>
      <c r="J48" s="5"/>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5:37">
      <c r="E49" s="4"/>
      <c r="F49" s="5"/>
      <c r="G49" s="4"/>
      <c r="H49" s="4"/>
      <c r="I49" s="5"/>
      <c r="J49" s="5"/>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5:37">
      <c r="E50" s="4"/>
      <c r="F50" s="5"/>
      <c r="G50" s="4"/>
      <c r="H50" s="4"/>
      <c r="I50" s="5"/>
      <c r="J50" s="5"/>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row>
    <row r="51" spans="5:37">
      <c r="E51" s="4"/>
      <c r="F51" s="5"/>
      <c r="G51" s="4"/>
      <c r="H51" s="4"/>
      <c r="I51" s="5"/>
      <c r="J51" s="5"/>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5:37">
      <c r="E52" s="4"/>
      <c r="F52" s="5"/>
      <c r="G52" s="4"/>
      <c r="H52" s="4"/>
      <c r="I52" s="5"/>
      <c r="J52" s="5"/>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5:37">
      <c r="E53" s="4"/>
      <c r="F53" s="5"/>
      <c r="G53" s="4"/>
      <c r="H53" s="4"/>
      <c r="I53" s="5"/>
      <c r="J53" s="5"/>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5:37">
      <c r="E54" s="4"/>
      <c r="F54" s="5"/>
      <c r="G54" s="4"/>
      <c r="H54" s="4"/>
      <c r="I54" s="5"/>
      <c r="J54" s="5"/>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55" spans="5:37">
      <c r="E55" s="4"/>
      <c r="F55" s="5"/>
      <c r="G55" s="4"/>
      <c r="H55" s="4"/>
      <c r="I55" s="5"/>
      <c r="J55" s="5"/>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5:37">
      <c r="E56" s="4"/>
      <c r="F56" s="5"/>
      <c r="G56" s="4"/>
      <c r="H56" s="4"/>
      <c r="I56" s="5"/>
      <c r="J56" s="5"/>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row>
    <row r="57" spans="5:37">
      <c r="E57" s="4"/>
      <c r="F57" s="5"/>
      <c r="G57" s="4"/>
      <c r="H57" s="4"/>
      <c r="I57" s="5"/>
      <c r="J57" s="5"/>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row>
    <row r="58" spans="5:37">
      <c r="E58" s="4"/>
      <c r="F58" s="5"/>
      <c r="G58" s="4"/>
      <c r="H58" s="4"/>
      <c r="I58" s="5"/>
      <c r="J58" s="5"/>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5:37">
      <c r="E59" s="4"/>
      <c r="F59" s="5"/>
      <c r="G59" s="4"/>
      <c r="H59" s="4"/>
      <c r="I59" s="5"/>
      <c r="J59" s="5"/>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row>
    <row r="60" spans="5:37">
      <c r="E60" s="4"/>
      <c r="F60" s="5"/>
      <c r="G60" s="4"/>
      <c r="H60" s="4"/>
      <c r="I60" s="5"/>
      <c r="J60" s="5"/>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row r="61" spans="5:37">
      <c r="E61" s="4"/>
      <c r="F61" s="5"/>
      <c r="G61" s="4"/>
      <c r="H61" s="4"/>
      <c r="I61" s="5"/>
      <c r="J61" s="5"/>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row>
    <row r="62" spans="5:37">
      <c r="E62" s="4"/>
      <c r="F62" s="5"/>
      <c r="G62" s="4"/>
      <c r="H62" s="4"/>
      <c r="I62" s="5"/>
      <c r="J62" s="5"/>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5:37">
      <c r="E63" s="4"/>
      <c r="F63" s="5"/>
      <c r="G63" s="4"/>
      <c r="H63" s="4"/>
      <c r="I63" s="5"/>
      <c r="J63" s="5"/>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5:37">
      <c r="E64" s="4"/>
      <c r="F64" s="5"/>
      <c r="G64" s="4"/>
      <c r="H64" s="4"/>
      <c r="I64" s="5"/>
      <c r="J64" s="5"/>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5:37">
      <c r="E65" s="4"/>
      <c r="F65" s="5"/>
      <c r="G65" s="4"/>
      <c r="H65" s="4"/>
      <c r="I65" s="5"/>
      <c r="J65" s="5"/>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5:37">
      <c r="E66" s="4"/>
      <c r="F66" s="5"/>
      <c r="G66" s="4"/>
      <c r="H66" s="4"/>
      <c r="I66" s="5"/>
      <c r="J66" s="5"/>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5:37">
      <c r="E67" s="4"/>
      <c r="F67" s="5"/>
      <c r="G67" s="4"/>
      <c r="H67" s="4"/>
      <c r="I67" s="5"/>
      <c r="J67" s="5"/>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row r="68" spans="5:37">
      <c r="E68" s="4"/>
      <c r="F68" s="5"/>
      <c r="G68" s="4"/>
      <c r="H68" s="4"/>
      <c r="I68" s="5"/>
      <c r="J68" s="5"/>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row>
    <row r="69" spans="5:37">
      <c r="E69" s="4"/>
      <c r="F69" s="5"/>
      <c r="G69" s="4"/>
      <c r="H69" s="4"/>
      <c r="I69" s="5"/>
      <c r="J69" s="5"/>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row>
    <row r="70" spans="5:37">
      <c r="E70" s="4"/>
      <c r="F70" s="5"/>
      <c r="G70" s="4"/>
      <c r="H70" s="4"/>
      <c r="I70" s="5"/>
      <c r="J70" s="5"/>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row>
    <row r="71" spans="5:37">
      <c r="E71" s="4"/>
      <c r="F71" s="5"/>
      <c r="G71" s="4"/>
      <c r="H71" s="4"/>
      <c r="I71" s="5"/>
      <c r="J71" s="5"/>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row>
    <row r="72" spans="5:37">
      <c r="E72" s="4"/>
      <c r="F72" s="5"/>
      <c r="G72" s="4"/>
      <c r="H72" s="4"/>
      <c r="I72" s="5"/>
      <c r="J72" s="5"/>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row>
    <row r="73" spans="5:37">
      <c r="E73" s="4"/>
      <c r="F73" s="5"/>
      <c r="G73" s="4"/>
      <c r="H73" s="4"/>
      <c r="I73" s="5"/>
      <c r="J73" s="5"/>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row>
    <row r="74" spans="5:37">
      <c r="E74" s="4"/>
      <c r="F74" s="5"/>
      <c r="G74" s="4"/>
      <c r="H74" s="4"/>
      <c r="I74" s="5"/>
      <c r="J74" s="5"/>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row>
    <row r="75" spans="5:37">
      <c r="E75" s="4"/>
      <c r="F75" s="5"/>
      <c r="G75" s="4"/>
      <c r="H75" s="4"/>
      <c r="I75" s="5"/>
      <c r="J75" s="5"/>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row>
    <row r="76" spans="5:37">
      <c r="E76" s="4"/>
      <c r="F76" s="5"/>
      <c r="G76" s="4"/>
      <c r="H76" s="4"/>
      <c r="I76" s="5"/>
      <c r="J76" s="5"/>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row>
    <row r="77" spans="5:37">
      <c r="E77" s="4"/>
      <c r="F77" s="5"/>
      <c r="G77" s="4"/>
      <c r="H77" s="4"/>
      <c r="I77" s="5"/>
      <c r="J77" s="5"/>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row>
    <row r="78" spans="5:37">
      <c r="E78" s="4"/>
      <c r="F78" s="5"/>
      <c r="G78" s="4"/>
      <c r="H78" s="4"/>
      <c r="I78" s="5"/>
      <c r="J78" s="5"/>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row>
    <row r="79" spans="5:37">
      <c r="E79" s="4"/>
      <c r="F79" s="5"/>
      <c r="G79" s="4"/>
      <c r="H79" s="4"/>
      <c r="I79" s="5"/>
      <c r="J79" s="5"/>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row>
    <row r="80" spans="5:37">
      <c r="E80" s="4"/>
      <c r="F80" s="5"/>
      <c r="G80" s="4"/>
      <c r="H80" s="4"/>
      <c r="I80" s="5"/>
      <c r="J80" s="5"/>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row>
    <row r="81" spans="5:37">
      <c r="E81" s="4"/>
      <c r="F81" s="5"/>
      <c r="G81" s="4"/>
      <c r="H81" s="4"/>
      <c r="I81" s="5"/>
      <c r="J81" s="5"/>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row>
    <row r="82" spans="5:37">
      <c r="E82" s="4"/>
      <c r="F82" s="5"/>
      <c r="G82" s="4"/>
      <c r="H82" s="4"/>
      <c r="I82" s="5"/>
      <c r="J82" s="5"/>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row>
    <row r="83" spans="5:37">
      <c r="E83" s="4"/>
      <c r="F83" s="5"/>
      <c r="G83" s="4"/>
      <c r="H83" s="4"/>
      <c r="I83" s="5"/>
      <c r="J83" s="5"/>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row>
    <row r="84" spans="5:37">
      <c r="E84" s="4"/>
      <c r="F84" s="5"/>
      <c r="G84" s="4"/>
      <c r="H84" s="4"/>
      <c r="I84" s="5"/>
      <c r="J84" s="5"/>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row>
    <row r="85" spans="5:37">
      <c r="E85" s="4"/>
      <c r="F85" s="5"/>
      <c r="G85" s="4"/>
      <c r="H85" s="4"/>
      <c r="I85" s="5"/>
      <c r="J85" s="5"/>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row>
    <row r="86" spans="5:37">
      <c r="E86" s="4"/>
      <c r="F86" s="5"/>
      <c r="G86" s="4"/>
      <c r="H86" s="4"/>
      <c r="I86" s="5"/>
      <c r="J86" s="5"/>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row>
    <row r="87" spans="5:37">
      <c r="E87" s="4"/>
      <c r="F87" s="5"/>
      <c r="G87" s="4"/>
      <c r="H87" s="4"/>
      <c r="I87" s="5"/>
      <c r="J87" s="5"/>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row>
    <row r="88" spans="5:37">
      <c r="E88" s="4"/>
      <c r="F88" s="5"/>
      <c r="G88" s="4"/>
      <c r="H88" s="4"/>
      <c r="I88" s="5"/>
      <c r="J88" s="5"/>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row>
    <row r="89" spans="5:37">
      <c r="E89" s="4"/>
      <c r="F89" s="5"/>
      <c r="G89" s="4"/>
      <c r="H89" s="4"/>
      <c r="I89" s="5"/>
      <c r="J89" s="5"/>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row>
    <row r="90" spans="5:37">
      <c r="E90" s="4"/>
      <c r="F90" s="5"/>
      <c r="G90" s="4"/>
      <c r="H90" s="4"/>
      <c r="I90" s="5"/>
      <c r="J90" s="5"/>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row>
    <row r="91" spans="5:37">
      <c r="E91" s="4"/>
      <c r="F91" s="5"/>
      <c r="G91" s="4"/>
      <c r="H91" s="4"/>
      <c r="I91" s="5"/>
      <c r="J91" s="5"/>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row>
    <row r="92" spans="5:37">
      <c r="E92" s="4"/>
      <c r="F92" s="5"/>
      <c r="G92" s="4"/>
      <c r="H92" s="4"/>
      <c r="I92" s="5"/>
      <c r="J92" s="5"/>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row>
    <row r="93" spans="5:37">
      <c r="E93" s="4"/>
      <c r="F93" s="5"/>
      <c r="G93" s="4"/>
      <c r="H93" s="4"/>
      <c r="I93" s="5"/>
      <c r="J93" s="5"/>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row>
    <row r="94" spans="5:37">
      <c r="E94" s="4"/>
      <c r="F94" s="5"/>
      <c r="G94" s="4"/>
      <c r="H94" s="4"/>
      <c r="I94" s="5"/>
      <c r="J94" s="5"/>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row>
    <row r="95" spans="5:37">
      <c r="E95" s="4"/>
      <c r="F95" s="5"/>
      <c r="G95" s="4"/>
      <c r="H95" s="4"/>
      <c r="I95" s="5"/>
      <c r="J95" s="5"/>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row>
    <row r="96" spans="5:37">
      <c r="E96" s="4"/>
      <c r="F96" s="5"/>
      <c r="G96" s="4"/>
      <c r="H96" s="4"/>
      <c r="I96" s="5"/>
      <c r="J96" s="5"/>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row>
    <row r="97" spans="5:37">
      <c r="E97" s="4"/>
      <c r="F97" s="5"/>
      <c r="G97" s="4"/>
      <c r="H97" s="4"/>
      <c r="I97" s="5"/>
      <c r="J97" s="5"/>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row>
    <row r="98" spans="5:37">
      <c r="E98" s="4"/>
      <c r="F98" s="5"/>
      <c r="G98" s="4"/>
      <c r="H98" s="4"/>
      <c r="I98" s="5"/>
      <c r="J98" s="5"/>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row>
    <row r="99" spans="5:37">
      <c r="E99" s="4"/>
      <c r="F99" s="5"/>
      <c r="G99" s="4"/>
      <c r="H99" s="4"/>
      <c r="I99" s="5"/>
      <c r="J99" s="5"/>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row>
    <row r="100" spans="5:37">
      <c r="E100" s="4"/>
      <c r="F100" s="5"/>
      <c r="G100" s="4"/>
      <c r="H100" s="4"/>
      <c r="I100" s="5"/>
      <c r="J100" s="5"/>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row>
    <row r="101" spans="5:37">
      <c r="E101" s="4"/>
      <c r="F101" s="5"/>
      <c r="G101" s="4"/>
      <c r="H101" s="4"/>
      <c r="I101" s="5"/>
      <c r="J101" s="5"/>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row>
    <row r="102" spans="5:37">
      <c r="E102" s="4"/>
      <c r="F102" s="5"/>
      <c r="G102" s="4"/>
      <c r="H102" s="4"/>
      <c r="I102" s="5"/>
      <c r="J102" s="5"/>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row>
    <row r="103" spans="5:37">
      <c r="E103" s="4"/>
      <c r="F103" s="5"/>
      <c r="G103" s="4"/>
      <c r="H103" s="4"/>
      <c r="I103" s="5"/>
      <c r="J103" s="5"/>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row>
    <row r="104" spans="5:37">
      <c r="E104" s="4"/>
      <c r="F104" s="5"/>
      <c r="G104" s="4"/>
      <c r="H104" s="4"/>
      <c r="I104" s="5"/>
      <c r="J104" s="5"/>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row>
    <row r="105" spans="5:37">
      <c r="E105" s="4"/>
      <c r="F105" s="5"/>
      <c r="G105" s="4"/>
      <c r="H105" s="4"/>
      <c r="I105" s="5"/>
      <c r="J105" s="5"/>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row>
    <row r="106" spans="5:37">
      <c r="E106" s="4"/>
      <c r="F106" s="5"/>
      <c r="G106" s="4"/>
      <c r="H106" s="4"/>
      <c r="I106" s="5"/>
      <c r="J106" s="5"/>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row>
    <row r="107" spans="5:37">
      <c r="E107" s="4"/>
      <c r="F107" s="5"/>
      <c r="G107" s="4"/>
      <c r="H107" s="4"/>
      <c r="I107" s="5"/>
      <c r="J107" s="5"/>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row>
    <row r="108" spans="5:37">
      <c r="E108" s="4"/>
      <c r="F108" s="5"/>
      <c r="G108" s="4"/>
      <c r="H108" s="4"/>
      <c r="I108" s="5"/>
      <c r="J108" s="5"/>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row>
    <row r="109" spans="5:37">
      <c r="E109" s="4"/>
      <c r="F109" s="5"/>
      <c r="G109" s="4"/>
      <c r="H109" s="4"/>
      <c r="I109" s="5"/>
      <c r="J109" s="5"/>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row>
    <row r="110" spans="5:37">
      <c r="E110" s="4"/>
      <c r="F110" s="5"/>
      <c r="G110" s="4"/>
      <c r="H110" s="4"/>
      <c r="I110" s="5"/>
      <c r="J110" s="5"/>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row>
    <row r="111" spans="5:37">
      <c r="E111" s="4"/>
      <c r="F111" s="5"/>
      <c r="G111" s="4"/>
      <c r="H111" s="4"/>
      <c r="I111" s="5"/>
      <c r="J111" s="5"/>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row>
    <row r="112" spans="5:37">
      <c r="E112" s="4"/>
      <c r="F112" s="5"/>
      <c r="G112" s="4"/>
      <c r="H112" s="4"/>
      <c r="I112" s="5"/>
      <c r="J112" s="5"/>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row>
    <row r="113" spans="5:37">
      <c r="E113" s="4"/>
      <c r="F113" s="5"/>
      <c r="G113" s="4"/>
      <c r="H113" s="4"/>
      <c r="I113" s="5"/>
      <c r="J113" s="5"/>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row>
    <row r="114" spans="5:37">
      <c r="E114" s="4"/>
      <c r="F114" s="5"/>
      <c r="G114" s="4"/>
      <c r="H114" s="4"/>
      <c r="I114" s="5"/>
      <c r="J114" s="5"/>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row>
    <row r="115" spans="5:37">
      <c r="E115" s="4"/>
      <c r="F115" s="5"/>
      <c r="G115" s="4"/>
      <c r="H115" s="4"/>
      <c r="I115" s="5"/>
      <c r="J115" s="5"/>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row>
    <row r="116" spans="5:37">
      <c r="E116" s="4"/>
      <c r="F116" s="5"/>
      <c r="G116" s="4"/>
      <c r="H116" s="4"/>
      <c r="I116" s="5"/>
      <c r="J116" s="5"/>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row>
    <row r="117" spans="5:37">
      <c r="E117" s="4"/>
      <c r="F117" s="5"/>
      <c r="G117" s="4"/>
      <c r="H117" s="4"/>
      <c r="I117" s="5"/>
      <c r="J117" s="5"/>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row>
    <row r="118" spans="5:37">
      <c r="E118" s="4"/>
      <c r="F118" s="5"/>
      <c r="G118" s="4"/>
      <c r="H118" s="4"/>
      <c r="I118" s="5"/>
      <c r="J118" s="5"/>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row>
    <row r="119" spans="5:37">
      <c r="E119" s="4"/>
      <c r="F119" s="5"/>
      <c r="G119" s="4"/>
      <c r="H119" s="4"/>
      <c r="I119" s="5"/>
      <c r="J119" s="5"/>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row>
    <row r="120" spans="5:37">
      <c r="E120" s="4"/>
      <c r="F120" s="5"/>
      <c r="G120" s="4"/>
      <c r="H120" s="4"/>
      <c r="I120" s="5"/>
      <c r="J120" s="5"/>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row>
    <row r="121" spans="5:37">
      <c r="E121" s="4"/>
      <c r="F121" s="5"/>
      <c r="G121" s="4"/>
      <c r="H121" s="4"/>
      <c r="I121" s="5"/>
      <c r="J121" s="5"/>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row>
    <row r="122" spans="5:37">
      <c r="E122" s="4"/>
      <c r="F122" s="5"/>
      <c r="G122" s="4"/>
      <c r="H122" s="4"/>
      <c r="I122" s="5"/>
      <c r="J122" s="5"/>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row>
    <row r="123" spans="5:37">
      <c r="E123" s="4"/>
      <c r="F123" s="5"/>
      <c r="G123" s="4"/>
      <c r="H123" s="4"/>
      <c r="I123" s="5"/>
      <c r="J123" s="5"/>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row>
    <row r="124" spans="5:37">
      <c r="E124" s="4"/>
      <c r="F124" s="5"/>
      <c r="G124" s="4"/>
      <c r="H124" s="4"/>
      <c r="I124" s="5"/>
      <c r="J124" s="5"/>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row>
    <row r="125" spans="5:37">
      <c r="E125" s="4"/>
      <c r="F125" s="5"/>
      <c r="G125" s="4"/>
      <c r="H125" s="4"/>
      <c r="I125" s="5"/>
      <c r="J125" s="5"/>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row>
    <row r="126" spans="5:37">
      <c r="E126" s="4"/>
      <c r="F126" s="5"/>
      <c r="G126" s="4"/>
      <c r="H126" s="4"/>
      <c r="I126" s="5"/>
      <c r="J126" s="5"/>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row>
    <row r="127" spans="5:37">
      <c r="E127" s="4"/>
      <c r="F127" s="5"/>
      <c r="G127" s="4"/>
      <c r="H127" s="4"/>
      <c r="I127" s="5"/>
      <c r="J127" s="5"/>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row>
    <row r="128" spans="5:37">
      <c r="E128" s="4"/>
      <c r="F128" s="5"/>
      <c r="G128" s="4"/>
      <c r="H128" s="4"/>
      <c r="I128" s="5"/>
      <c r="J128" s="5"/>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row>
    <row r="129" spans="5:37">
      <c r="E129" s="4"/>
      <c r="F129" s="5"/>
      <c r="G129" s="4"/>
      <c r="H129" s="4"/>
      <c r="I129" s="5"/>
      <c r="J129" s="5"/>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row>
    <row r="130" spans="5:37">
      <c r="E130" s="4"/>
      <c r="F130" s="5"/>
      <c r="G130" s="4"/>
      <c r="H130" s="4"/>
      <c r="I130" s="5"/>
      <c r="J130" s="5"/>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row>
    <row r="131" spans="5:37">
      <c r="E131" s="4"/>
      <c r="F131" s="5"/>
      <c r="G131" s="4"/>
      <c r="H131" s="4"/>
      <c r="I131" s="5"/>
      <c r="J131" s="5"/>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row>
    <row r="132" spans="5:37">
      <c r="E132" s="4"/>
      <c r="F132" s="5"/>
      <c r="G132" s="4"/>
      <c r="H132" s="4"/>
      <c r="I132" s="5"/>
      <c r="J132" s="5"/>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row>
    <row r="133" spans="5:37">
      <c r="E133" s="4"/>
      <c r="F133" s="5"/>
      <c r="G133" s="4"/>
      <c r="H133" s="4"/>
      <c r="I133" s="5"/>
      <c r="J133" s="5"/>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row>
    <row r="134" spans="5:37">
      <c r="E134" s="4"/>
      <c r="F134" s="5"/>
      <c r="G134" s="4"/>
      <c r="H134" s="4"/>
      <c r="I134" s="5"/>
      <c r="J134" s="5"/>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row>
    <row r="135" spans="5:37">
      <c r="E135" s="4"/>
      <c r="F135" s="5"/>
      <c r="G135" s="4"/>
      <c r="H135" s="4"/>
      <c r="I135" s="5"/>
      <c r="J135" s="5"/>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row>
    <row r="136" spans="5:37">
      <c r="E136" s="4"/>
      <c r="F136" s="5"/>
      <c r="G136" s="4"/>
      <c r="H136" s="4"/>
      <c r="I136" s="5"/>
      <c r="J136" s="5"/>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row>
    <row r="137" spans="5:37">
      <c r="E137" s="4"/>
      <c r="F137" s="5"/>
      <c r="G137" s="4"/>
      <c r="H137" s="4"/>
      <c r="I137" s="5"/>
      <c r="J137" s="5"/>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row>
    <row r="138" spans="5:37">
      <c r="E138" s="4"/>
      <c r="F138" s="5"/>
      <c r="G138" s="4"/>
      <c r="H138" s="4"/>
      <c r="I138" s="5"/>
      <c r="J138" s="5"/>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row>
    <row r="139" spans="5:37">
      <c r="E139" s="4"/>
      <c r="F139" s="5"/>
      <c r="G139" s="4"/>
      <c r="H139" s="4"/>
      <c r="I139" s="5"/>
      <c r="J139" s="5"/>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row>
    <row r="140" spans="5:37">
      <c r="E140" s="4"/>
      <c r="F140" s="5"/>
      <c r="G140" s="4"/>
      <c r="H140" s="4"/>
      <c r="I140" s="5"/>
      <c r="J140" s="5"/>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row>
    <row r="141" spans="5:37">
      <c r="E141" s="4"/>
      <c r="F141" s="5"/>
      <c r="G141" s="4"/>
      <c r="H141" s="4"/>
      <c r="I141" s="5"/>
      <c r="J141" s="5"/>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row>
    <row r="142" spans="5:37">
      <c r="E142" s="4"/>
      <c r="F142" s="5"/>
      <c r="G142" s="4"/>
      <c r="H142" s="4"/>
      <c r="I142" s="5"/>
      <c r="J142" s="5"/>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row>
    <row r="143" spans="5:37">
      <c r="E143" s="4"/>
      <c r="F143" s="5"/>
      <c r="G143" s="4"/>
      <c r="H143" s="4"/>
      <c r="I143" s="5"/>
      <c r="J143" s="5"/>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row>
    <row r="144" spans="5:37">
      <c r="E144" s="4"/>
      <c r="F144" s="5"/>
      <c r="G144" s="4"/>
      <c r="H144" s="4"/>
      <c r="I144" s="5"/>
      <c r="J144" s="5"/>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row>
    <row r="145" spans="5:37">
      <c r="E145" s="4"/>
      <c r="F145" s="5"/>
      <c r="G145" s="4"/>
      <c r="H145" s="4"/>
      <c r="I145" s="5"/>
      <c r="J145" s="5"/>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row>
    <row r="146" spans="5:37">
      <c r="E146" s="4"/>
      <c r="F146" s="5"/>
      <c r="G146" s="4"/>
      <c r="H146" s="4"/>
      <c r="I146" s="5"/>
      <c r="J146" s="5"/>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row>
    <row r="147" spans="5:37">
      <c r="E147" s="4"/>
      <c r="F147" s="5"/>
      <c r="G147" s="4"/>
      <c r="H147" s="4"/>
      <c r="I147" s="5"/>
      <c r="J147" s="5"/>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row>
    <row r="148" spans="5:37">
      <c r="E148" s="4"/>
      <c r="F148" s="5"/>
      <c r="G148" s="4"/>
      <c r="H148" s="4"/>
      <c r="I148" s="5"/>
      <c r="J148" s="5"/>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row>
    <row r="149" spans="5:37">
      <c r="E149" s="4"/>
      <c r="F149" s="5"/>
      <c r="G149" s="4"/>
      <c r="H149" s="4"/>
      <c r="I149" s="5"/>
      <c r="J149" s="5"/>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row>
    <row r="150" spans="5:37">
      <c r="E150" s="4"/>
      <c r="F150" s="5"/>
      <c r="G150" s="4"/>
      <c r="H150" s="4"/>
      <c r="I150" s="5"/>
      <c r="J150" s="5"/>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row>
    <row r="151" spans="5:37">
      <c r="E151" s="4"/>
      <c r="F151" s="5"/>
      <c r="G151" s="4"/>
      <c r="H151" s="4"/>
      <c r="I151" s="5"/>
      <c r="J151" s="5"/>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row>
    <row r="152" spans="5:37">
      <c r="E152" s="4"/>
      <c r="F152" s="5"/>
      <c r="G152" s="4"/>
      <c r="H152" s="4"/>
      <c r="I152" s="5"/>
      <c r="J152" s="5"/>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row>
    <row r="153" spans="5:37">
      <c r="E153" s="4"/>
      <c r="F153" s="5"/>
      <c r="G153" s="4"/>
      <c r="H153" s="4"/>
      <c r="I153" s="5"/>
      <c r="J153" s="5"/>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row>
    <row r="154" spans="5:37">
      <c r="E154" s="4"/>
      <c r="F154" s="5"/>
      <c r="G154" s="4"/>
      <c r="H154" s="4"/>
      <c r="I154" s="5"/>
      <c r="J154" s="5"/>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row>
    <row r="155" spans="5:37">
      <c r="E155" s="4"/>
      <c r="F155" s="5"/>
      <c r="G155" s="4"/>
      <c r="H155" s="4"/>
      <c r="I155" s="5"/>
      <c r="J155" s="5"/>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row>
    <row r="156" spans="5:37">
      <c r="E156" s="4"/>
      <c r="F156" s="5"/>
      <c r="G156" s="4"/>
      <c r="H156" s="4"/>
      <c r="I156" s="5"/>
      <c r="J156" s="5"/>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row>
    <row r="157" spans="5:37">
      <c r="E157" s="4"/>
      <c r="F157" s="5"/>
      <c r="G157" s="4"/>
      <c r="H157" s="4"/>
      <c r="I157" s="5"/>
      <c r="J157" s="5"/>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row>
    <row r="158" spans="5:37">
      <c r="E158" s="4"/>
      <c r="F158" s="5"/>
      <c r="G158" s="4"/>
      <c r="H158" s="4"/>
      <c r="I158" s="5"/>
      <c r="J158" s="5"/>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row>
    <row r="159" spans="5:37">
      <c r="E159" s="4"/>
      <c r="F159" s="5"/>
      <c r="G159" s="4"/>
      <c r="H159" s="4"/>
      <c r="I159" s="5"/>
      <c r="J159" s="5"/>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row>
    <row r="160" spans="5:37">
      <c r="E160" s="4"/>
      <c r="F160" s="5"/>
      <c r="G160" s="4"/>
      <c r="H160" s="4"/>
      <c r="I160" s="5"/>
      <c r="J160" s="5"/>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row>
    <row r="161" spans="5:37">
      <c r="E161" s="4"/>
      <c r="F161" s="5"/>
      <c r="G161" s="4"/>
      <c r="H161" s="4"/>
      <c r="I161" s="5"/>
      <c r="J161" s="5"/>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row>
    <row r="162" spans="5:37">
      <c r="E162" s="4"/>
      <c r="F162" s="5"/>
      <c r="G162" s="4"/>
      <c r="H162" s="4"/>
      <c r="I162" s="5"/>
      <c r="J162" s="5"/>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row>
    <row r="163" spans="5:37">
      <c r="E163" s="4"/>
      <c r="F163" s="5"/>
      <c r="G163" s="4"/>
      <c r="H163" s="4"/>
      <c r="I163" s="5"/>
      <c r="J163" s="5"/>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row>
    <row r="164" spans="5:37">
      <c r="E164" s="4"/>
      <c r="F164" s="5"/>
      <c r="G164" s="4"/>
      <c r="H164" s="4"/>
      <c r="I164" s="5"/>
      <c r="J164" s="5"/>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row>
    <row r="165" spans="5:37">
      <c r="E165" s="4"/>
      <c r="F165" s="5"/>
      <c r="G165" s="4"/>
      <c r="H165" s="4"/>
      <c r="I165" s="5"/>
      <c r="J165" s="5"/>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row>
    <row r="166" spans="5:37">
      <c r="E166" s="4"/>
      <c r="F166" s="5"/>
      <c r="G166" s="4"/>
      <c r="H166" s="4"/>
      <c r="I166" s="5"/>
      <c r="J166" s="5"/>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row>
    <row r="167" spans="5:37">
      <c r="E167" s="4"/>
      <c r="F167" s="5"/>
      <c r="G167" s="4"/>
      <c r="H167" s="4"/>
      <c r="I167" s="5"/>
      <c r="J167" s="5"/>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row>
    <row r="168" spans="5:37">
      <c r="E168" s="4"/>
      <c r="F168" s="5"/>
      <c r="G168" s="4"/>
      <c r="H168" s="4"/>
      <c r="I168" s="5"/>
      <c r="J168" s="5"/>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row>
    <row r="169" spans="5:37">
      <c r="E169" s="4"/>
      <c r="F169" s="5"/>
      <c r="G169" s="4"/>
      <c r="H169" s="4"/>
      <c r="I169" s="5"/>
      <c r="J169" s="5"/>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row>
    <row r="170" spans="5:37">
      <c r="E170" s="4"/>
      <c r="F170" s="5"/>
      <c r="G170" s="4"/>
      <c r="H170" s="4"/>
      <c r="I170" s="5"/>
      <c r="J170" s="5"/>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row>
    <row r="171" spans="5:37">
      <c r="E171" s="4"/>
      <c r="F171" s="5"/>
      <c r="G171" s="4"/>
      <c r="H171" s="4"/>
      <c r="I171" s="5"/>
      <c r="J171" s="5"/>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row>
    <row r="172" spans="5:37">
      <c r="E172" s="4"/>
      <c r="F172" s="5"/>
      <c r="G172" s="4"/>
      <c r="H172" s="4"/>
      <c r="I172" s="5"/>
      <c r="J172" s="5"/>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row>
    <row r="173" spans="5:37">
      <c r="E173" s="4"/>
      <c r="F173" s="5"/>
      <c r="G173" s="4"/>
      <c r="H173" s="4"/>
      <c r="I173" s="5"/>
      <c r="J173" s="5"/>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row>
    <row r="174" spans="5:37">
      <c r="E174" s="4"/>
      <c r="F174" s="5"/>
      <c r="G174" s="4"/>
      <c r="H174" s="4"/>
      <c r="I174" s="5"/>
      <c r="J174" s="5"/>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row>
    <row r="175" spans="5:37">
      <c r="E175" s="4"/>
      <c r="F175" s="5"/>
      <c r="G175" s="4"/>
      <c r="H175" s="4"/>
      <c r="I175" s="5"/>
      <c r="J175" s="5"/>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row>
    <row r="176" spans="5:37">
      <c r="E176" s="4"/>
      <c r="F176" s="5"/>
      <c r="G176" s="4"/>
      <c r="H176" s="4"/>
      <c r="I176" s="5"/>
      <c r="J176" s="5"/>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row>
    <row r="177" spans="5:37">
      <c r="E177" s="4"/>
      <c r="F177" s="5"/>
      <c r="G177" s="4"/>
      <c r="H177" s="4"/>
      <c r="I177" s="5"/>
      <c r="J177" s="5"/>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row>
    <row r="178" spans="5:37">
      <c r="E178" s="4"/>
      <c r="F178" s="5"/>
      <c r="G178" s="4"/>
      <c r="H178" s="4"/>
      <c r="I178" s="5"/>
      <c r="J178" s="5"/>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row>
    <row r="179" spans="5:37">
      <c r="E179" s="4"/>
      <c r="F179" s="5"/>
      <c r="G179" s="4"/>
      <c r="H179" s="4"/>
      <c r="I179" s="5"/>
      <c r="J179" s="5"/>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row>
    <row r="180" spans="5:37">
      <c r="E180" s="4"/>
      <c r="F180" s="5"/>
      <c r="G180" s="4"/>
      <c r="H180" s="4"/>
      <c r="I180" s="5"/>
      <c r="J180" s="5"/>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row>
    <row r="181" spans="5:37">
      <c r="E181" s="4"/>
      <c r="F181" s="5"/>
      <c r="G181" s="4"/>
      <c r="H181" s="4"/>
      <c r="I181" s="5"/>
      <c r="J181" s="5"/>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row>
    <row r="182" spans="5:37">
      <c r="E182" s="4"/>
      <c r="F182" s="5"/>
      <c r="G182" s="4"/>
      <c r="H182" s="4"/>
      <c r="I182" s="5"/>
      <c r="J182" s="5"/>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row>
    <row r="183" spans="5:37">
      <c r="E183" s="4"/>
      <c r="F183" s="5"/>
      <c r="G183" s="4"/>
      <c r="H183" s="4"/>
      <c r="I183" s="5"/>
      <c r="J183" s="5"/>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row>
    <row r="184" spans="5:37">
      <c r="E184" s="4"/>
      <c r="F184" s="5"/>
      <c r="G184" s="4"/>
      <c r="H184" s="4"/>
      <c r="I184" s="5"/>
      <c r="J184" s="5"/>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row>
    <row r="185" spans="5:37">
      <c r="E185" s="4"/>
      <c r="F185" s="5"/>
      <c r="G185" s="4"/>
      <c r="H185" s="4"/>
      <c r="I185" s="5"/>
      <c r="J185" s="5"/>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row>
    <row r="186" spans="5:37">
      <c r="E186" s="4"/>
      <c r="F186" s="5"/>
      <c r="G186" s="4"/>
      <c r="H186" s="4"/>
      <c r="I186" s="5"/>
      <c r="J186" s="5"/>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row>
    <row r="187" spans="5:37">
      <c r="E187" s="4"/>
      <c r="F187" s="5"/>
      <c r="G187" s="4"/>
      <c r="H187" s="4"/>
      <c r="I187" s="5"/>
      <c r="J187" s="5"/>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row>
    <row r="188" spans="5:37">
      <c r="E188" s="4"/>
      <c r="F188" s="5"/>
      <c r="G188" s="4"/>
      <c r="H188" s="4"/>
      <c r="I188" s="5"/>
      <c r="J188" s="5"/>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row>
    <row r="189" spans="5:37">
      <c r="E189" s="4"/>
      <c r="F189" s="5"/>
      <c r="G189" s="4"/>
      <c r="H189" s="4"/>
      <c r="I189" s="5"/>
      <c r="J189" s="5"/>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row>
    <row r="190" spans="5:37">
      <c r="E190" s="4"/>
      <c r="F190" s="5"/>
      <c r="G190" s="4"/>
      <c r="H190" s="4"/>
      <c r="I190" s="5"/>
      <c r="J190" s="5"/>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row>
    <row r="191" spans="5:37">
      <c r="E191" s="4"/>
      <c r="F191" s="5"/>
      <c r="G191" s="4"/>
      <c r="H191" s="4"/>
      <c r="I191" s="5"/>
      <c r="J191" s="5"/>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row>
    <row r="192" spans="5:37">
      <c r="E192" s="4"/>
      <c r="F192" s="5"/>
      <c r="G192" s="4"/>
      <c r="H192" s="4"/>
      <c r="I192" s="5"/>
      <c r="J192" s="5"/>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row>
    <row r="193" spans="5:37">
      <c r="E193" s="4"/>
      <c r="F193" s="5"/>
      <c r="G193" s="4"/>
      <c r="H193" s="4"/>
      <c r="I193" s="5"/>
      <c r="J193" s="5"/>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row>
    <row r="194" spans="5:37">
      <c r="E194" s="4"/>
      <c r="F194" s="5"/>
      <c r="G194" s="4"/>
      <c r="H194" s="4"/>
      <c r="I194" s="5"/>
      <c r="J194" s="5"/>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row>
    <row r="195" spans="5:37">
      <c r="E195" s="4"/>
      <c r="F195" s="5"/>
      <c r="G195" s="4"/>
      <c r="H195" s="4"/>
      <c r="I195" s="5"/>
      <c r="J195" s="5"/>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row>
    <row r="196" spans="5:37">
      <c r="E196" s="4"/>
      <c r="F196" s="5"/>
      <c r="G196" s="4"/>
      <c r="H196" s="4"/>
      <c r="I196" s="5"/>
      <c r="J196" s="5"/>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row>
    <row r="197" spans="5:37">
      <c r="E197" s="4"/>
      <c r="F197" s="5"/>
      <c r="G197" s="4"/>
      <c r="H197" s="4"/>
      <c r="I197" s="5"/>
      <c r="J197" s="5"/>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row>
    <row r="198" spans="5:37">
      <c r="E198" s="4"/>
      <c r="F198" s="5"/>
      <c r="G198" s="4"/>
      <c r="H198" s="4"/>
      <c r="I198" s="5"/>
      <c r="J198" s="5"/>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row>
    <row r="199" spans="5:37">
      <c r="E199" s="4"/>
      <c r="F199" s="5"/>
      <c r="G199" s="4"/>
      <c r="H199" s="4"/>
      <c r="I199" s="5"/>
      <c r="J199" s="5"/>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row>
    <row r="200" spans="5:37">
      <c r="E200" s="4"/>
      <c r="F200" s="5"/>
      <c r="G200" s="4"/>
      <c r="H200" s="4"/>
      <c r="I200" s="5"/>
      <c r="J200" s="5"/>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row>
    <row r="201" spans="5:37">
      <c r="E201" s="4"/>
      <c r="F201" s="5"/>
      <c r="G201" s="4"/>
      <c r="H201" s="4"/>
      <c r="I201" s="5"/>
      <c r="J201" s="5"/>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row>
    <row r="202" spans="5:37">
      <c r="E202" s="4"/>
      <c r="F202" s="5"/>
      <c r="G202" s="4"/>
      <c r="H202" s="4"/>
      <c r="I202" s="5"/>
      <c r="J202" s="5"/>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row>
    <row r="203" spans="5:37">
      <c r="E203" s="4"/>
      <c r="F203" s="5"/>
      <c r="G203" s="4"/>
      <c r="H203" s="4"/>
      <c r="I203" s="5"/>
      <c r="J203" s="5"/>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row>
    <row r="204" spans="5:37">
      <c r="E204" s="4"/>
      <c r="F204" s="5"/>
      <c r="G204" s="4"/>
      <c r="H204" s="4"/>
      <c r="I204" s="5"/>
      <c r="J204" s="5"/>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row>
    <row r="205" spans="5:37">
      <c r="E205" s="4"/>
      <c r="F205" s="5"/>
      <c r="G205" s="4"/>
      <c r="H205" s="4"/>
      <c r="I205" s="5"/>
      <c r="J205" s="5"/>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row>
    <row r="206" spans="5:37">
      <c r="E206" s="4"/>
      <c r="F206" s="5"/>
      <c r="G206" s="4"/>
      <c r="H206" s="4"/>
      <c r="I206" s="5"/>
      <c r="J206" s="5"/>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row>
    <row r="207" spans="5:37">
      <c r="E207" s="4"/>
      <c r="F207" s="5"/>
      <c r="G207" s="4"/>
      <c r="H207" s="4"/>
      <c r="I207" s="5"/>
      <c r="J207" s="5"/>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row>
    <row r="208" spans="5:37">
      <c r="E208" s="4"/>
      <c r="F208" s="5"/>
      <c r="G208" s="4"/>
      <c r="H208" s="4"/>
      <c r="I208" s="5"/>
      <c r="J208" s="5"/>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row>
    <row r="209" spans="5:37">
      <c r="E209" s="4"/>
      <c r="F209" s="5"/>
      <c r="G209" s="4"/>
      <c r="H209" s="4"/>
      <c r="I209" s="5"/>
      <c r="J209" s="5"/>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row>
    <row r="210" spans="5:37">
      <c r="E210" s="4"/>
      <c r="F210" s="5"/>
      <c r="G210" s="4"/>
      <c r="H210" s="4"/>
      <c r="I210" s="5"/>
      <c r="J210" s="5"/>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row>
    <row r="211" spans="5:37">
      <c r="E211" s="4"/>
      <c r="F211" s="5"/>
      <c r="G211" s="4"/>
      <c r="H211" s="4"/>
      <c r="I211" s="5"/>
      <c r="J211" s="5"/>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row>
    <row r="212" spans="5:37">
      <c r="E212" s="4"/>
      <c r="F212" s="5"/>
      <c r="G212" s="4"/>
      <c r="H212" s="4"/>
      <c r="I212" s="5"/>
      <c r="J212" s="5"/>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row>
    <row r="213" spans="5:37">
      <c r="E213" s="4"/>
      <c r="F213" s="5"/>
      <c r="G213" s="4"/>
      <c r="H213" s="4"/>
      <c r="I213" s="5"/>
      <c r="J213" s="5"/>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row>
    <row r="214" spans="5:37">
      <c r="E214" s="4"/>
      <c r="F214" s="5"/>
      <c r="G214" s="4"/>
      <c r="H214" s="4"/>
      <c r="I214" s="5"/>
      <c r="J214" s="5"/>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row>
    <row r="215" spans="5:37">
      <c r="E215" s="4"/>
      <c r="F215" s="5"/>
      <c r="G215" s="4"/>
      <c r="H215" s="4"/>
      <c r="I215" s="5"/>
      <c r="J215" s="5"/>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row>
    <row r="216" spans="5:37">
      <c r="E216" s="4"/>
      <c r="F216" s="5"/>
      <c r="G216" s="4"/>
      <c r="H216" s="4"/>
      <c r="I216" s="5"/>
      <c r="J216" s="5"/>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row>
    <row r="217" spans="5:37">
      <c r="E217" s="4"/>
      <c r="F217" s="5"/>
      <c r="G217" s="4"/>
      <c r="H217" s="4"/>
      <c r="I217" s="5"/>
      <c r="J217" s="5"/>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row>
    <row r="218" spans="5:37">
      <c r="E218" s="4"/>
      <c r="F218" s="5"/>
      <c r="G218" s="4"/>
      <c r="H218" s="4"/>
      <c r="I218" s="5"/>
      <c r="J218" s="5"/>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row>
    <row r="219" spans="5:37">
      <c r="E219" s="4"/>
      <c r="F219" s="5"/>
      <c r="G219" s="4"/>
      <c r="H219" s="4"/>
      <c r="I219" s="5"/>
      <c r="J219" s="5"/>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row>
    <row r="220" spans="5:37">
      <c r="E220" s="4"/>
      <c r="F220" s="5"/>
      <c r="G220" s="4"/>
      <c r="H220" s="4"/>
      <c r="I220" s="5"/>
      <c r="J220" s="5"/>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row>
    <row r="221" spans="5:37">
      <c r="E221" s="4"/>
      <c r="F221" s="5"/>
      <c r="G221" s="4"/>
      <c r="H221" s="4"/>
      <c r="I221" s="5"/>
      <c r="J221" s="5"/>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row>
    <row r="222" spans="5:37">
      <c r="E222" s="4"/>
      <c r="F222" s="5"/>
      <c r="G222" s="4"/>
      <c r="H222" s="4"/>
      <c r="I222" s="5"/>
      <c r="J222" s="5"/>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row>
    <row r="223" spans="5:37">
      <c r="E223" s="4"/>
      <c r="F223" s="5"/>
      <c r="G223" s="4"/>
      <c r="H223" s="4"/>
      <c r="I223" s="5"/>
      <c r="J223" s="5"/>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row>
    <row r="224" spans="5:37">
      <c r="E224" s="4"/>
      <c r="F224" s="5"/>
      <c r="G224" s="4"/>
      <c r="H224" s="4"/>
      <c r="I224" s="5"/>
      <c r="J224" s="5"/>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row>
    <row r="225" spans="5:37">
      <c r="E225" s="4"/>
      <c r="F225" s="5"/>
      <c r="G225" s="4"/>
      <c r="H225" s="4"/>
      <c r="I225" s="5"/>
      <c r="J225" s="5"/>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row>
    <row r="226" spans="5:37">
      <c r="E226" s="4"/>
      <c r="F226" s="5"/>
      <c r="G226" s="4"/>
      <c r="H226" s="4"/>
      <c r="I226" s="5"/>
      <c r="J226" s="5"/>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row>
    <row r="227" spans="5:37">
      <c r="E227" s="4"/>
      <c r="F227" s="5"/>
      <c r="G227" s="4"/>
      <c r="H227" s="4"/>
      <c r="I227" s="5"/>
      <c r="J227" s="5"/>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row>
    <row r="228" spans="5:37">
      <c r="E228" s="4"/>
      <c r="F228" s="5"/>
      <c r="G228" s="4"/>
      <c r="H228" s="4"/>
      <c r="I228" s="5"/>
      <c r="J228" s="5"/>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row>
    <row r="229" spans="5:37">
      <c r="E229" s="4"/>
      <c r="F229" s="5"/>
      <c r="G229" s="4"/>
      <c r="H229" s="4"/>
      <c r="I229" s="5"/>
      <c r="J229" s="5"/>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row>
    <row r="230" spans="5:37">
      <c r="E230" s="4"/>
      <c r="F230" s="5"/>
      <c r="G230" s="4"/>
      <c r="H230" s="4"/>
      <c r="I230" s="5"/>
      <c r="J230" s="5"/>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row>
    <row r="231" spans="5:37">
      <c r="E231" s="4"/>
      <c r="F231" s="5"/>
      <c r="G231" s="4"/>
      <c r="H231" s="4"/>
      <c r="I231" s="5"/>
      <c r="J231" s="5"/>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row>
    <row r="232" spans="5:37">
      <c r="E232" s="4"/>
      <c r="F232" s="5"/>
      <c r="G232" s="4"/>
      <c r="H232" s="4"/>
      <c r="I232" s="5"/>
      <c r="J232" s="5"/>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row>
    <row r="233" spans="5:37">
      <c r="E233" s="4"/>
      <c r="F233" s="5"/>
      <c r="G233" s="4"/>
      <c r="H233" s="4"/>
      <c r="I233" s="5"/>
      <c r="J233" s="5"/>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row>
    <row r="234" spans="5:37">
      <c r="E234" s="4"/>
      <c r="F234" s="5"/>
      <c r="G234" s="4"/>
      <c r="H234" s="4"/>
      <c r="I234" s="5"/>
      <c r="J234" s="5"/>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row>
    <row r="235" spans="5:37">
      <c r="E235" s="4"/>
      <c r="F235" s="5"/>
      <c r="G235" s="4"/>
      <c r="H235" s="4"/>
      <c r="I235" s="5"/>
      <c r="J235" s="5"/>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row>
    <row r="236" spans="5:37">
      <c r="E236" s="4"/>
      <c r="F236" s="5"/>
      <c r="G236" s="4"/>
      <c r="H236" s="4"/>
      <c r="I236" s="5"/>
      <c r="J236" s="5"/>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row>
    <row r="237" spans="5:37">
      <c r="E237" s="4"/>
      <c r="F237" s="5"/>
      <c r="G237" s="4"/>
      <c r="H237" s="4"/>
      <c r="I237" s="5"/>
      <c r="J237" s="5"/>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row>
    <row r="238" spans="5:37">
      <c r="E238" s="4"/>
      <c r="F238" s="5"/>
      <c r="G238" s="4"/>
      <c r="H238" s="4"/>
      <c r="I238" s="5"/>
      <c r="J238" s="5"/>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row>
    <row r="239" spans="5:37">
      <c r="E239" s="4"/>
      <c r="F239" s="5"/>
      <c r="G239" s="4"/>
      <c r="H239" s="4"/>
      <c r="I239" s="5"/>
      <c r="J239" s="5"/>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row>
    <row r="240" spans="5:37">
      <c r="E240" s="4"/>
      <c r="F240" s="5"/>
      <c r="G240" s="4"/>
      <c r="H240" s="4"/>
      <c r="I240" s="5"/>
      <c r="J240" s="5"/>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row>
    <row r="241" spans="5:37">
      <c r="E241" s="4"/>
      <c r="F241" s="5"/>
      <c r="G241" s="4"/>
      <c r="H241" s="4"/>
      <c r="I241" s="5"/>
      <c r="J241" s="5"/>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row>
    <row r="242" spans="5:37">
      <c r="E242" s="4"/>
      <c r="F242" s="5"/>
      <c r="G242" s="4"/>
      <c r="H242" s="4"/>
      <c r="I242" s="5"/>
      <c r="J242" s="5"/>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row>
    <row r="243" spans="5:37">
      <c r="E243" s="4"/>
      <c r="F243" s="5"/>
      <c r="G243" s="4"/>
      <c r="H243" s="4"/>
      <c r="I243" s="5"/>
      <c r="J243" s="5"/>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row>
    <row r="244" spans="5:37">
      <c r="E244" s="4"/>
      <c r="F244" s="5"/>
      <c r="G244" s="4"/>
      <c r="H244" s="4"/>
      <c r="I244" s="5"/>
      <c r="J244" s="5"/>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row>
    <row r="245" spans="5:37">
      <c r="E245" s="4"/>
      <c r="F245" s="5"/>
      <c r="G245" s="4"/>
      <c r="H245" s="4"/>
      <c r="I245" s="5"/>
      <c r="J245" s="5"/>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row>
    <row r="246" spans="5:37">
      <c r="E246" s="4"/>
      <c r="F246" s="5"/>
      <c r="G246" s="4"/>
      <c r="H246" s="4"/>
      <c r="I246" s="5"/>
      <c r="J246" s="5"/>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row>
    <row r="247" spans="5:37">
      <c r="E247" s="4"/>
      <c r="F247" s="5"/>
      <c r="G247" s="4"/>
      <c r="H247" s="4"/>
      <c r="I247" s="5"/>
      <c r="J247" s="5"/>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row>
    <row r="248" spans="5:37">
      <c r="E248" s="4"/>
      <c r="F248" s="5"/>
      <c r="G248" s="4"/>
      <c r="H248" s="4"/>
      <c r="I248" s="5"/>
      <c r="J248" s="5"/>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row>
    <row r="249" spans="5:37">
      <c r="E249" s="4"/>
      <c r="F249" s="5"/>
      <c r="G249" s="4"/>
      <c r="H249" s="4"/>
      <c r="I249" s="5"/>
      <c r="J249" s="5"/>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row>
    <row r="250" spans="5:37">
      <c r="E250" s="4"/>
      <c r="F250" s="5"/>
      <c r="G250" s="4"/>
      <c r="H250" s="4"/>
      <c r="I250" s="5"/>
      <c r="J250" s="5"/>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row>
    <row r="251" spans="5:37">
      <c r="E251" s="4"/>
      <c r="F251" s="5"/>
      <c r="G251" s="4"/>
      <c r="H251" s="4"/>
      <c r="I251" s="5"/>
      <c r="J251" s="5"/>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row>
    <row r="252" spans="5:37">
      <c r="E252" s="4"/>
      <c r="F252" s="5"/>
      <c r="G252" s="4"/>
      <c r="H252" s="4"/>
      <c r="I252" s="5"/>
      <c r="J252" s="5"/>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row>
    <row r="253" spans="5:37">
      <c r="E253" s="4"/>
      <c r="F253" s="5"/>
      <c r="G253" s="4"/>
      <c r="H253" s="4"/>
      <c r="I253" s="5"/>
      <c r="J253" s="5"/>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row>
    <row r="254" spans="5:37">
      <c r="E254" s="4"/>
      <c r="F254" s="5"/>
      <c r="G254" s="4"/>
      <c r="H254" s="4"/>
      <c r="I254" s="5"/>
      <c r="J254" s="5"/>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row>
    <row r="255" spans="5:37">
      <c r="E255" s="4"/>
      <c r="F255" s="5"/>
      <c r="G255" s="4"/>
      <c r="H255" s="4"/>
      <c r="I255" s="5"/>
      <c r="J255" s="5"/>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row>
    <row r="256" spans="5:37">
      <c r="E256" s="4"/>
      <c r="F256" s="5"/>
      <c r="G256" s="4"/>
      <c r="H256" s="4"/>
      <c r="I256" s="5"/>
      <c r="J256" s="5"/>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row>
    <row r="257" spans="5:37">
      <c r="E257" s="4"/>
      <c r="F257" s="5"/>
      <c r="G257" s="4"/>
      <c r="H257" s="4"/>
      <c r="I257" s="5"/>
      <c r="J257" s="5"/>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row>
    <row r="258" spans="5:37">
      <c r="E258" s="4"/>
      <c r="F258" s="5"/>
      <c r="G258" s="4"/>
      <c r="H258" s="4"/>
      <c r="I258" s="5"/>
      <c r="J258" s="5"/>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row>
    <row r="259" spans="5:37">
      <c r="E259" s="4"/>
      <c r="F259" s="5"/>
      <c r="G259" s="4"/>
      <c r="H259" s="4"/>
      <c r="I259" s="5"/>
      <c r="J259" s="5"/>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row>
    <row r="260" spans="5:37">
      <c r="E260" s="4"/>
      <c r="F260" s="5"/>
      <c r="G260" s="4"/>
      <c r="H260" s="4"/>
      <c r="I260" s="5"/>
      <c r="J260" s="5"/>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row>
    <row r="261" spans="5:37">
      <c r="E261" s="4"/>
      <c r="F261" s="5"/>
      <c r="G261" s="4"/>
      <c r="H261" s="4"/>
      <c r="I261" s="5"/>
      <c r="J261" s="5"/>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row>
    <row r="262" spans="5:37">
      <c r="E262" s="4"/>
      <c r="F262" s="5"/>
      <c r="G262" s="4"/>
      <c r="H262" s="4"/>
      <c r="I262" s="5"/>
      <c r="J262" s="5"/>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row>
    <row r="263" spans="5:37">
      <c r="E263" s="4"/>
      <c r="F263" s="5"/>
      <c r="G263" s="4"/>
      <c r="H263" s="4"/>
      <c r="I263" s="5"/>
      <c r="J263" s="5"/>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row>
    <row r="264" spans="5:37">
      <c r="E264" s="4"/>
      <c r="F264" s="5"/>
      <c r="G264" s="4"/>
      <c r="H264" s="4"/>
      <c r="I264" s="5"/>
      <c r="J264" s="5"/>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row>
    <row r="265" spans="5:37">
      <c r="E265" s="4"/>
      <c r="F265" s="5"/>
      <c r="G265" s="4"/>
      <c r="H265" s="4"/>
      <c r="I265" s="5"/>
      <c r="J265" s="5"/>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row>
    <row r="266" spans="5:37">
      <c r="E266" s="4"/>
      <c r="F266" s="5"/>
      <c r="G266" s="4"/>
      <c r="H266" s="4"/>
      <c r="I266" s="5"/>
      <c r="J266" s="5"/>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row>
    <row r="267" spans="5:37">
      <c r="E267" s="4"/>
      <c r="F267" s="5"/>
      <c r="G267" s="4"/>
      <c r="H267" s="4"/>
      <c r="I267" s="5"/>
      <c r="J267" s="5"/>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row>
    <row r="268" spans="5:37">
      <c r="E268" s="4"/>
      <c r="F268" s="5"/>
      <c r="G268" s="4"/>
      <c r="H268" s="4"/>
      <c r="I268" s="5"/>
      <c r="J268" s="5"/>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row>
    <row r="269" spans="5:37">
      <c r="E269" s="4"/>
      <c r="F269" s="5"/>
      <c r="G269" s="4"/>
      <c r="H269" s="4"/>
      <c r="I269" s="5"/>
      <c r="J269" s="5"/>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row>
    <row r="270" spans="5:37">
      <c r="E270" s="4"/>
      <c r="F270" s="5"/>
      <c r="G270" s="4"/>
      <c r="H270" s="4"/>
      <c r="I270" s="5"/>
      <c r="J270" s="5"/>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row>
    <row r="271" spans="5:37">
      <c r="E271" s="4"/>
      <c r="F271" s="5"/>
      <c r="G271" s="4"/>
      <c r="H271" s="4"/>
      <c r="I271" s="5"/>
      <c r="J271" s="5"/>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row>
    <row r="272" spans="5:37">
      <c r="E272" s="4"/>
      <c r="F272" s="5"/>
      <c r="G272" s="4"/>
      <c r="H272" s="4"/>
      <c r="I272" s="5"/>
      <c r="J272" s="5"/>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row>
    <row r="273" spans="5:37">
      <c r="E273" s="4"/>
      <c r="F273" s="5"/>
      <c r="G273" s="4"/>
      <c r="H273" s="4"/>
      <c r="I273" s="5"/>
      <c r="J273" s="5"/>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row>
    <row r="274" spans="5:37">
      <c r="E274" s="4"/>
      <c r="F274" s="5"/>
      <c r="G274" s="4"/>
      <c r="H274" s="4"/>
      <c r="I274" s="5"/>
      <c r="J274" s="5"/>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row>
    <row r="275" spans="5:37">
      <c r="E275" s="4"/>
      <c r="F275" s="5"/>
      <c r="G275" s="4"/>
      <c r="H275" s="4"/>
      <c r="I275" s="5"/>
      <c r="J275" s="5"/>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row>
    <row r="276" spans="5:37">
      <c r="E276" s="4"/>
      <c r="F276" s="5"/>
      <c r="G276" s="4"/>
      <c r="H276" s="4"/>
      <c r="I276" s="5"/>
      <c r="J276" s="5"/>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row>
    <row r="277" spans="5:37">
      <c r="E277" s="4"/>
      <c r="F277" s="5"/>
      <c r="G277" s="4"/>
      <c r="H277" s="4"/>
      <c r="I277" s="5"/>
      <c r="J277" s="5"/>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row>
    <row r="278" spans="5:37">
      <c r="E278" s="4"/>
      <c r="F278" s="5"/>
      <c r="G278" s="4"/>
      <c r="H278" s="4"/>
      <c r="I278" s="5"/>
      <c r="J278" s="5"/>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row>
    <row r="279" spans="5:37">
      <c r="E279" s="4"/>
      <c r="F279" s="5"/>
      <c r="G279" s="4"/>
      <c r="H279" s="4"/>
      <c r="I279" s="5"/>
      <c r="J279" s="5"/>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row>
    <row r="280" spans="5:37">
      <c r="E280" s="4"/>
      <c r="F280" s="5"/>
      <c r="G280" s="4"/>
      <c r="H280" s="4"/>
      <c r="I280" s="5"/>
      <c r="J280" s="5"/>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row>
    <row r="281" spans="5:37">
      <c r="E281" s="4"/>
      <c r="F281" s="5"/>
      <c r="G281" s="4"/>
      <c r="H281" s="4"/>
      <c r="I281" s="5"/>
      <c r="J281" s="5"/>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row>
    <row r="282" spans="5:37">
      <c r="E282" s="4"/>
      <c r="F282" s="5"/>
      <c r="G282" s="4"/>
      <c r="H282" s="4"/>
      <c r="I282" s="5"/>
      <c r="J282" s="5"/>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row>
    <row r="283" spans="5:37">
      <c r="E283" s="4"/>
      <c r="F283" s="5"/>
      <c r="G283" s="4"/>
      <c r="H283" s="4"/>
      <c r="I283" s="5"/>
      <c r="J283" s="5"/>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row>
    <row r="284" spans="5:37">
      <c r="E284" s="4"/>
      <c r="F284" s="5"/>
      <c r="G284" s="4"/>
      <c r="H284" s="4"/>
      <c r="I284" s="5"/>
      <c r="J284" s="5"/>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row>
    <row r="285" spans="5:37">
      <c r="E285" s="4"/>
      <c r="F285" s="5"/>
      <c r="G285" s="4"/>
      <c r="H285" s="4"/>
      <c r="I285" s="5"/>
      <c r="J285" s="5"/>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row>
    <row r="286" spans="5:37">
      <c r="E286" s="4"/>
      <c r="F286" s="5"/>
      <c r="G286" s="4"/>
      <c r="H286" s="4"/>
      <c r="I286" s="5"/>
      <c r="J286" s="5"/>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row>
    <row r="287" spans="5:37">
      <c r="E287" s="4"/>
      <c r="F287" s="5"/>
      <c r="G287" s="4"/>
      <c r="H287" s="4"/>
      <c r="I287" s="5"/>
      <c r="J287" s="5"/>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row>
    <row r="288" spans="5:37">
      <c r="E288" s="4"/>
      <c r="F288" s="5"/>
      <c r="G288" s="4"/>
      <c r="H288" s="4"/>
      <c r="I288" s="5"/>
      <c r="J288" s="5"/>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row>
    <row r="289" spans="5:37">
      <c r="E289" s="4"/>
      <c r="F289" s="5"/>
      <c r="G289" s="4"/>
      <c r="H289" s="4"/>
      <c r="I289" s="5"/>
      <c r="J289" s="5"/>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row>
    <row r="290" spans="5:37">
      <c r="E290" s="4"/>
      <c r="F290" s="5"/>
      <c r="G290" s="4"/>
      <c r="H290" s="4"/>
      <c r="I290" s="5"/>
      <c r="J290" s="5"/>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row>
    <row r="291" spans="5:37">
      <c r="E291" s="4"/>
      <c r="F291" s="5"/>
      <c r="G291" s="4"/>
      <c r="H291" s="4"/>
      <c r="I291" s="5"/>
      <c r="J291" s="5"/>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row>
    <row r="292" spans="5:37">
      <c r="E292" s="4"/>
      <c r="F292" s="5"/>
      <c r="G292" s="4"/>
      <c r="H292" s="4"/>
      <c r="I292" s="5"/>
      <c r="J292" s="5"/>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row>
    <row r="293" spans="5:37">
      <c r="E293" s="4"/>
      <c r="F293" s="5"/>
      <c r="G293" s="4"/>
      <c r="H293" s="4"/>
      <c r="I293" s="5"/>
      <c r="J293" s="5"/>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row>
    <row r="294" spans="5:37">
      <c r="E294" s="4"/>
      <c r="F294" s="5"/>
      <c r="G294" s="4"/>
      <c r="H294" s="4"/>
      <c r="I294" s="5"/>
      <c r="J294" s="5"/>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row>
    <row r="295" spans="5:37">
      <c r="E295" s="4"/>
      <c r="F295" s="5"/>
      <c r="G295" s="4"/>
      <c r="H295" s="4"/>
      <c r="I295" s="5"/>
      <c r="J295" s="5"/>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row>
    <row r="296" spans="5:37">
      <c r="E296" s="4"/>
      <c r="F296" s="5"/>
      <c r="G296" s="4"/>
      <c r="H296" s="4"/>
      <c r="I296" s="5"/>
      <c r="J296" s="5"/>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row>
    <row r="297" spans="5:37">
      <c r="E297" s="4"/>
      <c r="F297" s="5"/>
      <c r="G297" s="4"/>
      <c r="H297" s="4"/>
      <c r="I297" s="5"/>
      <c r="J297" s="5"/>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row>
    <row r="298" spans="5:37">
      <c r="E298" s="4"/>
      <c r="F298" s="5"/>
      <c r="G298" s="4"/>
      <c r="H298" s="4"/>
      <c r="I298" s="5"/>
      <c r="J298" s="5"/>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row>
    <row r="299" spans="5:37">
      <c r="E299" s="4"/>
      <c r="F299" s="5"/>
      <c r="G299" s="4"/>
      <c r="H299" s="4"/>
      <c r="I299" s="5"/>
      <c r="J299" s="5"/>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row>
    <row r="300" spans="5:37">
      <c r="E300" s="4"/>
      <c r="F300" s="5"/>
      <c r="G300" s="4"/>
      <c r="H300" s="4"/>
      <c r="I300" s="5"/>
      <c r="J300" s="5"/>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row>
    <row r="301" spans="5:37">
      <c r="E301" s="4"/>
      <c r="F301" s="5"/>
      <c r="G301" s="4"/>
      <c r="H301" s="4"/>
      <c r="I301" s="5"/>
      <c r="J301" s="5"/>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row>
    <row r="302" spans="5:37">
      <c r="E302" s="4"/>
      <c r="F302" s="5"/>
      <c r="G302" s="4"/>
      <c r="H302" s="4"/>
      <c r="I302" s="5"/>
      <c r="J302" s="5"/>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row>
    <row r="303" spans="5:37">
      <c r="E303" s="4"/>
      <c r="F303" s="5"/>
      <c r="G303" s="4"/>
      <c r="H303" s="4"/>
      <c r="I303" s="5"/>
      <c r="J303" s="5"/>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row>
    <row r="304" spans="5:37">
      <c r="E304" s="4"/>
      <c r="F304" s="5"/>
      <c r="G304" s="4"/>
      <c r="H304" s="4"/>
      <c r="I304" s="5"/>
      <c r="J304" s="5"/>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row>
    <row r="305" spans="5:37">
      <c r="E305" s="4"/>
      <c r="F305" s="5"/>
      <c r="G305" s="4"/>
      <c r="H305" s="4"/>
      <c r="I305" s="5"/>
      <c r="J305" s="5"/>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row>
    <row r="306" spans="5:37">
      <c r="E306" s="4"/>
      <c r="F306" s="5"/>
      <c r="G306" s="4"/>
      <c r="H306" s="4"/>
      <c r="I306" s="5"/>
      <c r="J306" s="5"/>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row>
    <row r="307" spans="5:37">
      <c r="E307" s="4"/>
      <c r="F307" s="5"/>
      <c r="G307" s="4"/>
      <c r="H307" s="4"/>
      <c r="I307" s="5"/>
      <c r="J307" s="5"/>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row>
    <row r="308" spans="5:37">
      <c r="E308" s="4"/>
      <c r="F308" s="5"/>
      <c r="G308" s="4"/>
      <c r="H308" s="4"/>
      <c r="I308" s="5"/>
      <c r="J308" s="5"/>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row>
    <row r="309" spans="5:37">
      <c r="E309" s="4"/>
      <c r="F309" s="5"/>
      <c r="G309" s="4"/>
      <c r="H309" s="4"/>
      <c r="I309" s="5"/>
      <c r="J309" s="5"/>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row>
    <row r="310" spans="5:37">
      <c r="E310" s="4"/>
      <c r="F310" s="5"/>
      <c r="G310" s="4"/>
      <c r="H310" s="4"/>
      <c r="I310" s="5"/>
      <c r="J310" s="5"/>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row>
    <row r="311" spans="5:37">
      <c r="E311" s="4"/>
      <c r="F311" s="5"/>
      <c r="G311" s="4"/>
      <c r="H311" s="4"/>
      <c r="I311" s="5"/>
      <c r="J311" s="5"/>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spans="5:37">
      <c r="E312" s="4"/>
      <c r="F312" s="5"/>
      <c r="G312" s="4"/>
      <c r="H312" s="4"/>
      <c r="I312" s="5"/>
      <c r="J312" s="5"/>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spans="5:37">
      <c r="E313" s="4"/>
      <c r="F313" s="5"/>
      <c r="G313" s="4"/>
      <c r="H313" s="4"/>
      <c r="I313" s="5"/>
      <c r="J313" s="5"/>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spans="5:37">
      <c r="E314" s="4"/>
      <c r="F314" s="5"/>
      <c r="G314" s="4"/>
      <c r="H314" s="4"/>
      <c r="I314" s="5"/>
      <c r="J314" s="5"/>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spans="5:37">
      <c r="E315" s="4"/>
      <c r="F315" s="5"/>
      <c r="G315" s="4"/>
      <c r="H315" s="4"/>
      <c r="I315" s="5"/>
      <c r="J315" s="5"/>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spans="5:37">
      <c r="E316" s="4"/>
      <c r="F316" s="5"/>
      <c r="G316" s="4"/>
      <c r="H316" s="4"/>
      <c r="I316" s="5"/>
      <c r="J316" s="5"/>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spans="5:37">
      <c r="E317" s="4"/>
      <c r="F317" s="5"/>
      <c r="G317" s="4"/>
      <c r="H317" s="4"/>
      <c r="I317" s="5"/>
      <c r="J317" s="5"/>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spans="5:37">
      <c r="E318" s="4"/>
      <c r="F318" s="5"/>
      <c r="G318" s="4"/>
      <c r="H318" s="4"/>
      <c r="I318" s="5"/>
      <c r="J318" s="5"/>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spans="5:37">
      <c r="E319" s="4"/>
      <c r="F319" s="5"/>
      <c r="G319" s="4"/>
      <c r="H319" s="4"/>
      <c r="I319" s="5"/>
      <c r="J319" s="5"/>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spans="5:37">
      <c r="E320" s="4"/>
      <c r="F320" s="5"/>
      <c r="G320" s="4"/>
      <c r="H320" s="4"/>
      <c r="I320" s="5"/>
      <c r="J320" s="5"/>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spans="5:37">
      <c r="E321" s="4"/>
      <c r="F321" s="5"/>
      <c r="G321" s="4"/>
      <c r="H321" s="4"/>
      <c r="I321" s="5"/>
      <c r="J321" s="5"/>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spans="5:37">
      <c r="E322" s="4"/>
      <c r="F322" s="5"/>
      <c r="G322" s="4"/>
      <c r="H322" s="4"/>
      <c r="I322" s="5"/>
      <c r="J322" s="5"/>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spans="5:37">
      <c r="E323" s="4"/>
      <c r="F323" s="5"/>
      <c r="G323" s="4"/>
      <c r="H323" s="4"/>
      <c r="I323" s="5"/>
      <c r="J323" s="5"/>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spans="5:37">
      <c r="E324" s="4"/>
      <c r="F324" s="5"/>
      <c r="G324" s="4"/>
      <c r="H324" s="4"/>
      <c r="I324" s="5"/>
      <c r="J324" s="5"/>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spans="5:37">
      <c r="E325" s="4"/>
      <c r="F325" s="5"/>
      <c r="G325" s="4"/>
      <c r="H325" s="4"/>
      <c r="I325" s="5"/>
      <c r="J325" s="5"/>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spans="5:37">
      <c r="E326" s="4"/>
      <c r="F326" s="5"/>
      <c r="G326" s="4"/>
      <c r="H326" s="4"/>
      <c r="I326" s="5"/>
      <c r="J326" s="5"/>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spans="5:37">
      <c r="E327" s="4"/>
      <c r="F327" s="5"/>
      <c r="G327" s="4"/>
      <c r="H327" s="4"/>
      <c r="I327" s="5"/>
      <c r="J327" s="5"/>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spans="5:37">
      <c r="E328" s="4"/>
      <c r="F328" s="5"/>
      <c r="G328" s="4"/>
      <c r="H328" s="4"/>
      <c r="I328" s="5"/>
      <c r="J328" s="5"/>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spans="5:37">
      <c r="E329" s="4"/>
      <c r="F329" s="5"/>
      <c r="G329" s="4"/>
      <c r="H329" s="4"/>
      <c r="I329" s="5"/>
      <c r="J329" s="5"/>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spans="5:37">
      <c r="E330" s="4"/>
      <c r="F330" s="5"/>
      <c r="G330" s="4"/>
      <c r="H330" s="4"/>
      <c r="I330" s="5"/>
      <c r="J330" s="5"/>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spans="5:37">
      <c r="E331" s="4"/>
      <c r="F331" s="5"/>
      <c r="G331" s="4"/>
      <c r="H331" s="4"/>
      <c r="I331" s="5"/>
      <c r="J331" s="5"/>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spans="5:37">
      <c r="E332" s="4"/>
      <c r="F332" s="5"/>
      <c r="G332" s="4"/>
      <c r="H332" s="4"/>
      <c r="I332" s="5"/>
      <c r="J332" s="5"/>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spans="5:37">
      <c r="E333" s="4"/>
      <c r="F333" s="5"/>
      <c r="G333" s="4"/>
      <c r="H333" s="4"/>
      <c r="I333" s="5"/>
      <c r="J333" s="5"/>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spans="5:37">
      <c r="E334" s="4"/>
      <c r="F334" s="5"/>
      <c r="G334" s="4"/>
      <c r="H334" s="4"/>
      <c r="I334" s="5"/>
      <c r="J334" s="5"/>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spans="5:37">
      <c r="E335" s="4"/>
      <c r="F335" s="5"/>
      <c r="G335" s="4"/>
      <c r="H335" s="4"/>
      <c r="I335" s="5"/>
      <c r="J335" s="5"/>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spans="5:37">
      <c r="E336" s="4"/>
      <c r="F336" s="5"/>
      <c r="G336" s="4"/>
      <c r="H336" s="4"/>
      <c r="I336" s="5"/>
      <c r="J336" s="5"/>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spans="5:37">
      <c r="E337" s="4"/>
      <c r="F337" s="5"/>
      <c r="G337" s="4"/>
      <c r="H337" s="4"/>
      <c r="I337" s="5"/>
      <c r="J337" s="5"/>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spans="5:37">
      <c r="E338" s="4"/>
      <c r="F338" s="5"/>
      <c r="G338" s="4"/>
      <c r="H338" s="4"/>
      <c r="I338" s="5"/>
      <c r="J338" s="5"/>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spans="5:37">
      <c r="E339" s="4"/>
      <c r="F339" s="5"/>
      <c r="G339" s="4"/>
      <c r="H339" s="4"/>
      <c r="I339" s="5"/>
      <c r="J339" s="5"/>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spans="5:37">
      <c r="E340" s="4"/>
      <c r="F340" s="5"/>
      <c r="G340" s="4"/>
      <c r="H340" s="4"/>
      <c r="I340" s="5"/>
      <c r="J340" s="5"/>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spans="5:37">
      <c r="E341" s="4"/>
      <c r="F341" s="5"/>
      <c r="G341" s="4"/>
      <c r="H341" s="4"/>
      <c r="I341" s="5"/>
      <c r="J341" s="5"/>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spans="5:37">
      <c r="E342" s="4"/>
      <c r="F342" s="5"/>
      <c r="G342" s="4"/>
      <c r="H342" s="4"/>
      <c r="I342" s="5"/>
      <c r="J342" s="5"/>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spans="5:37">
      <c r="E343" s="4"/>
      <c r="F343" s="5"/>
      <c r="G343" s="4"/>
      <c r="H343" s="4"/>
      <c r="I343" s="5"/>
      <c r="J343" s="5"/>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spans="5:37">
      <c r="E344" s="4"/>
      <c r="F344" s="5"/>
      <c r="G344" s="4"/>
      <c r="H344" s="4"/>
      <c r="I344" s="5"/>
      <c r="J344" s="5"/>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spans="5:37">
      <c r="E345" s="4"/>
      <c r="F345" s="5"/>
      <c r="G345" s="4"/>
      <c r="H345" s="4"/>
      <c r="I345" s="5"/>
      <c r="J345" s="5"/>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spans="5:37">
      <c r="E346" s="4"/>
      <c r="F346" s="5"/>
      <c r="G346" s="4"/>
      <c r="H346" s="4"/>
      <c r="I346" s="5"/>
      <c r="J346" s="5"/>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spans="5:37">
      <c r="E347" s="4"/>
      <c r="F347" s="5"/>
      <c r="G347" s="4"/>
      <c r="H347" s="4"/>
      <c r="I347" s="5"/>
      <c r="J347" s="5"/>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spans="5:37">
      <c r="E348" s="4"/>
      <c r="F348" s="5"/>
      <c r="G348" s="4"/>
      <c r="H348" s="4"/>
      <c r="I348" s="5"/>
      <c r="J348" s="5"/>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spans="5:37">
      <c r="E349" s="4"/>
      <c r="F349" s="5"/>
      <c r="G349" s="4"/>
      <c r="H349" s="4"/>
      <c r="I349" s="5"/>
      <c r="J349" s="5"/>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spans="5:37">
      <c r="E350" s="4"/>
      <c r="F350" s="5"/>
      <c r="G350" s="4"/>
      <c r="H350" s="4"/>
      <c r="I350" s="5"/>
      <c r="J350" s="5"/>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spans="5:37">
      <c r="E351" s="4"/>
      <c r="F351" s="5"/>
      <c r="G351" s="4"/>
      <c r="H351" s="4"/>
      <c r="I351" s="5"/>
      <c r="J351" s="5"/>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spans="5:37">
      <c r="E352" s="4"/>
      <c r="F352" s="5"/>
      <c r="G352" s="4"/>
      <c r="H352" s="4"/>
      <c r="I352" s="5"/>
      <c r="J352" s="5"/>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spans="5:37">
      <c r="E353" s="4"/>
      <c r="F353" s="5"/>
      <c r="G353" s="4"/>
      <c r="H353" s="4"/>
      <c r="I353" s="5"/>
      <c r="J353" s="5"/>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spans="5:37">
      <c r="E354" s="4"/>
      <c r="F354" s="5"/>
      <c r="G354" s="4"/>
      <c r="H354" s="4"/>
      <c r="I354" s="5"/>
      <c r="J354" s="5"/>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spans="5:37">
      <c r="E355" s="4"/>
      <c r="F355" s="5"/>
      <c r="G355" s="4"/>
      <c r="H355" s="4"/>
      <c r="I355" s="5"/>
      <c r="J355" s="5"/>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spans="5:37">
      <c r="E356" s="4"/>
      <c r="F356" s="5"/>
      <c r="G356" s="4"/>
      <c r="H356" s="4"/>
      <c r="I356" s="5"/>
      <c r="J356" s="5"/>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spans="5:37">
      <c r="E357" s="4"/>
      <c r="F357" s="5"/>
      <c r="G357" s="4"/>
      <c r="H357" s="4"/>
      <c r="I357" s="5"/>
      <c r="J357" s="5"/>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5:37">
      <c r="E358" s="4"/>
      <c r="F358" s="5"/>
      <c r="G358" s="4"/>
      <c r="H358" s="4"/>
      <c r="I358" s="5"/>
      <c r="J358" s="5"/>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spans="5:37">
      <c r="E359" s="4"/>
      <c r="F359" s="5"/>
      <c r="G359" s="4"/>
      <c r="H359" s="4"/>
      <c r="I359" s="5"/>
      <c r="J359" s="5"/>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spans="5:37">
      <c r="E360" s="4"/>
      <c r="F360" s="5"/>
      <c r="G360" s="4"/>
      <c r="H360" s="4"/>
      <c r="I360" s="5"/>
      <c r="J360" s="5"/>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spans="5:37">
      <c r="E361" s="4"/>
      <c r="F361" s="5"/>
      <c r="G361" s="4"/>
      <c r="H361" s="4"/>
      <c r="I361" s="5"/>
      <c r="J361" s="5"/>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spans="5:37">
      <c r="E362" s="4"/>
      <c r="F362" s="5"/>
      <c r="G362" s="4"/>
      <c r="H362" s="4"/>
      <c r="I362" s="5"/>
      <c r="J362" s="5"/>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spans="5:37">
      <c r="E363" s="4"/>
      <c r="F363" s="5"/>
      <c r="G363" s="4"/>
      <c r="H363" s="4"/>
      <c r="I363" s="5"/>
      <c r="J363" s="5"/>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spans="5:37">
      <c r="E364" s="4"/>
      <c r="F364" s="5"/>
      <c r="G364" s="4"/>
      <c r="H364" s="4"/>
      <c r="I364" s="5"/>
      <c r="J364" s="5"/>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spans="5:37">
      <c r="E365" s="4"/>
      <c r="F365" s="5"/>
      <c r="G365" s="4"/>
      <c r="H365" s="4"/>
      <c r="I365" s="5"/>
      <c r="J365" s="5"/>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spans="5:37">
      <c r="E366" s="4"/>
      <c r="F366" s="5"/>
      <c r="G366" s="4"/>
      <c r="H366" s="4"/>
      <c r="I366" s="5"/>
      <c r="J366" s="5"/>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spans="5:37">
      <c r="E367" s="4"/>
      <c r="F367" s="5"/>
      <c r="G367" s="4"/>
      <c r="H367" s="4"/>
      <c r="I367" s="5"/>
      <c r="J367" s="5"/>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spans="5:37">
      <c r="E368" s="4"/>
      <c r="F368" s="5"/>
      <c r="G368" s="4"/>
      <c r="H368" s="4"/>
      <c r="I368" s="5"/>
      <c r="J368" s="5"/>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spans="5:37">
      <c r="E369" s="4"/>
      <c r="F369" s="5"/>
      <c r="G369" s="4"/>
      <c r="H369" s="4"/>
      <c r="I369" s="5"/>
      <c r="J369" s="5"/>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spans="5:37">
      <c r="E370" s="4"/>
      <c r="F370" s="5"/>
      <c r="G370" s="4"/>
      <c r="H370" s="4"/>
      <c r="I370" s="5"/>
      <c r="J370" s="5"/>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spans="5:37">
      <c r="E371" s="4"/>
      <c r="F371" s="5"/>
      <c r="G371" s="4"/>
      <c r="H371" s="4"/>
      <c r="I371" s="5"/>
      <c r="J371" s="5"/>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spans="5:37">
      <c r="E372" s="4"/>
      <c r="F372" s="5"/>
      <c r="G372" s="4"/>
      <c r="H372" s="4"/>
      <c r="I372" s="5"/>
      <c r="J372" s="5"/>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spans="5:37">
      <c r="E373" s="4"/>
      <c r="F373" s="5"/>
      <c r="G373" s="4"/>
      <c r="H373" s="4"/>
      <c r="I373" s="5"/>
      <c r="J373" s="5"/>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spans="5:37">
      <c r="E374" s="4"/>
      <c r="F374" s="5"/>
      <c r="G374" s="4"/>
      <c r="H374" s="4"/>
      <c r="I374" s="5"/>
      <c r="J374" s="5"/>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spans="5:37">
      <c r="E375" s="4"/>
      <c r="F375" s="5"/>
      <c r="G375" s="4"/>
      <c r="H375" s="4"/>
      <c r="I375" s="5"/>
      <c r="J375" s="5"/>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spans="5:37">
      <c r="E376" s="4"/>
      <c r="F376" s="5"/>
      <c r="G376" s="4"/>
      <c r="H376" s="4"/>
      <c r="I376" s="5"/>
      <c r="J376" s="5"/>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spans="5:37">
      <c r="E377" s="4"/>
      <c r="F377" s="5"/>
      <c r="G377" s="4"/>
      <c r="H377" s="4"/>
      <c r="I377" s="5"/>
      <c r="J377" s="5"/>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spans="5:37">
      <c r="E378" s="4"/>
      <c r="F378" s="5"/>
      <c r="G378" s="4"/>
      <c r="H378" s="4"/>
      <c r="I378" s="5"/>
      <c r="J378" s="5"/>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spans="5:37">
      <c r="E379" s="4"/>
      <c r="F379" s="5"/>
      <c r="G379" s="4"/>
      <c r="H379" s="4"/>
      <c r="I379" s="5"/>
      <c r="J379" s="5"/>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spans="5:37">
      <c r="E380" s="4"/>
      <c r="F380" s="5"/>
      <c r="G380" s="4"/>
      <c r="H380" s="4"/>
      <c r="I380" s="5"/>
      <c r="J380" s="5"/>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spans="5:37">
      <c r="E381" s="4"/>
      <c r="F381" s="5"/>
      <c r="G381" s="4"/>
      <c r="H381" s="4"/>
      <c r="I381" s="5"/>
      <c r="J381" s="5"/>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spans="5:37">
      <c r="E382" s="4"/>
      <c r="F382" s="5"/>
      <c r="G382" s="4"/>
      <c r="H382" s="4"/>
      <c r="I382" s="5"/>
      <c r="J382" s="5"/>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spans="5:37">
      <c r="E383" s="4"/>
      <c r="F383" s="5"/>
      <c r="G383" s="4"/>
      <c r="H383" s="4"/>
      <c r="I383" s="5"/>
      <c r="J383" s="5"/>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spans="5:37">
      <c r="E384" s="4"/>
      <c r="F384" s="5"/>
      <c r="G384" s="4"/>
      <c r="H384" s="4"/>
      <c r="I384" s="5"/>
      <c r="J384" s="5"/>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spans="5:37">
      <c r="E385" s="4"/>
      <c r="F385" s="5"/>
      <c r="G385" s="4"/>
      <c r="H385" s="4"/>
      <c r="I385" s="5"/>
      <c r="J385" s="5"/>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spans="5:37">
      <c r="E386" s="4"/>
      <c r="F386" s="5"/>
      <c r="G386" s="4"/>
      <c r="H386" s="4"/>
      <c r="I386" s="5"/>
      <c r="J386" s="5"/>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spans="5:37">
      <c r="E387" s="4"/>
      <c r="F387" s="5"/>
      <c r="G387" s="4"/>
      <c r="H387" s="4"/>
      <c r="I387" s="5"/>
      <c r="J387" s="5"/>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spans="5:37">
      <c r="E388" s="4"/>
      <c r="F388" s="5"/>
      <c r="G388" s="4"/>
      <c r="H388" s="4"/>
      <c r="I388" s="5"/>
      <c r="J388" s="5"/>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spans="5:37">
      <c r="E389" s="4"/>
      <c r="F389" s="5"/>
      <c r="G389" s="4"/>
      <c r="H389" s="4"/>
      <c r="I389" s="5"/>
      <c r="J389" s="5"/>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spans="5:37">
      <c r="E390" s="4"/>
      <c r="F390" s="5"/>
      <c r="G390" s="4"/>
      <c r="H390" s="4"/>
      <c r="I390" s="5"/>
      <c r="J390" s="5"/>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spans="5:37">
      <c r="E391" s="4"/>
      <c r="F391" s="5"/>
      <c r="G391" s="4"/>
      <c r="H391" s="4"/>
      <c r="I391" s="5"/>
      <c r="J391" s="5"/>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spans="5:37">
      <c r="E392" s="4"/>
      <c r="F392" s="5"/>
      <c r="G392" s="4"/>
      <c r="H392" s="4"/>
      <c r="I392" s="5"/>
      <c r="J392" s="5"/>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spans="5:37">
      <c r="E393" s="4"/>
      <c r="F393" s="5"/>
      <c r="G393" s="4"/>
      <c r="H393" s="4"/>
      <c r="I393" s="5"/>
      <c r="J393" s="5"/>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spans="5:37">
      <c r="E394" s="4"/>
      <c r="F394" s="5"/>
      <c r="G394" s="4"/>
      <c r="H394" s="4"/>
      <c r="I394" s="5"/>
      <c r="J394" s="5"/>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spans="5:37">
      <c r="E395" s="4"/>
      <c r="F395" s="5"/>
      <c r="G395" s="4"/>
      <c r="H395" s="4"/>
      <c r="I395" s="5"/>
      <c r="J395" s="5"/>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spans="5:37">
      <c r="E396" s="4"/>
      <c r="F396" s="5"/>
      <c r="G396" s="4"/>
      <c r="H396" s="4"/>
      <c r="I396" s="5"/>
      <c r="J396" s="5"/>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spans="5:37">
      <c r="E397" s="4"/>
      <c r="F397" s="5"/>
      <c r="G397" s="4"/>
      <c r="H397" s="4"/>
      <c r="I397" s="5"/>
      <c r="J397" s="5"/>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spans="5:37">
      <c r="E398" s="4"/>
      <c r="F398" s="5"/>
      <c r="G398" s="4"/>
      <c r="H398" s="4"/>
      <c r="I398" s="5"/>
      <c r="J398" s="5"/>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spans="5:37">
      <c r="E399" s="4"/>
      <c r="F399" s="5"/>
      <c r="G399" s="4"/>
      <c r="H399" s="4"/>
      <c r="I399" s="5"/>
      <c r="J399" s="5"/>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spans="5:37">
      <c r="E400" s="4"/>
      <c r="F400" s="5"/>
      <c r="G400" s="4"/>
      <c r="H400" s="4"/>
      <c r="I400" s="5"/>
      <c r="J400" s="5"/>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spans="5:37">
      <c r="E401" s="4"/>
      <c r="F401" s="5"/>
      <c r="G401" s="4"/>
      <c r="H401" s="4"/>
      <c r="I401" s="5"/>
      <c r="J401" s="5"/>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spans="5:37">
      <c r="E402" s="4"/>
      <c r="F402" s="5"/>
      <c r="G402" s="4"/>
      <c r="H402" s="4"/>
      <c r="I402" s="5"/>
      <c r="J402" s="5"/>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spans="5:37">
      <c r="E403" s="4"/>
      <c r="F403" s="5"/>
      <c r="G403" s="4"/>
      <c r="H403" s="4"/>
      <c r="I403" s="5"/>
      <c r="J403" s="5"/>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spans="5:37">
      <c r="E404" s="4"/>
      <c r="F404" s="5"/>
      <c r="G404" s="4"/>
      <c r="H404" s="4"/>
      <c r="I404" s="5"/>
      <c r="J404" s="5"/>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spans="5:37">
      <c r="E405" s="4"/>
      <c r="F405" s="5"/>
      <c r="G405" s="4"/>
      <c r="H405" s="4"/>
      <c r="I405" s="5"/>
      <c r="J405" s="5"/>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spans="5:37">
      <c r="E406" s="4"/>
      <c r="F406" s="5"/>
      <c r="G406" s="4"/>
      <c r="H406" s="4"/>
      <c r="I406" s="5"/>
      <c r="J406" s="5"/>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spans="5:37">
      <c r="E407" s="4"/>
      <c r="F407" s="5"/>
      <c r="G407" s="4"/>
      <c r="H407" s="4"/>
      <c r="I407" s="5"/>
      <c r="J407" s="5"/>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spans="5:37">
      <c r="E408" s="4"/>
      <c r="F408" s="5"/>
      <c r="G408" s="4"/>
      <c r="H408" s="4"/>
      <c r="I408" s="5"/>
      <c r="J408" s="5"/>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spans="5:37">
      <c r="E409" s="4"/>
      <c r="F409" s="5"/>
      <c r="G409" s="4"/>
      <c r="H409" s="4"/>
      <c r="I409" s="5"/>
      <c r="J409" s="5"/>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spans="5:37">
      <c r="E410" s="4"/>
      <c r="F410" s="5"/>
      <c r="G410" s="4"/>
      <c r="H410" s="4"/>
      <c r="I410" s="5"/>
      <c r="J410" s="5"/>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spans="5:37">
      <c r="E411" s="4"/>
      <c r="F411" s="5"/>
      <c r="G411" s="4"/>
      <c r="H411" s="4"/>
      <c r="I411" s="5"/>
      <c r="J411" s="5"/>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spans="5:37">
      <c r="E412" s="4"/>
      <c r="F412" s="5"/>
      <c r="G412" s="4"/>
      <c r="H412" s="4"/>
      <c r="I412" s="5"/>
      <c r="J412" s="5"/>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spans="5:37">
      <c r="E413" s="4"/>
      <c r="F413" s="5"/>
      <c r="G413" s="4"/>
      <c r="H413" s="4"/>
      <c r="I413" s="5"/>
      <c r="J413" s="5"/>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spans="5:37">
      <c r="E414" s="4"/>
      <c r="F414" s="5"/>
      <c r="G414" s="4"/>
      <c r="H414" s="4"/>
      <c r="I414" s="5"/>
      <c r="J414" s="5"/>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spans="5:37">
      <c r="E415" s="4"/>
      <c r="F415" s="5"/>
      <c r="G415" s="4"/>
      <c r="H415" s="4"/>
      <c r="I415" s="5"/>
      <c r="J415" s="5"/>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spans="5:37">
      <c r="E416" s="4"/>
      <c r="F416" s="5"/>
      <c r="G416" s="4"/>
      <c r="H416" s="4"/>
      <c r="I416" s="5"/>
      <c r="J416" s="5"/>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spans="5:37">
      <c r="E417" s="4"/>
      <c r="F417" s="5"/>
      <c r="G417" s="4"/>
      <c r="H417" s="4"/>
      <c r="I417" s="5"/>
      <c r="J417" s="5"/>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spans="5:37">
      <c r="E418" s="4"/>
      <c r="F418" s="5"/>
      <c r="G418" s="4"/>
      <c r="H418" s="4"/>
      <c r="I418" s="5"/>
      <c r="J418" s="5"/>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spans="5:37">
      <c r="E419" s="4"/>
      <c r="F419" s="5"/>
      <c r="G419" s="4"/>
      <c r="H419" s="4"/>
      <c r="I419" s="5"/>
      <c r="J419" s="5"/>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spans="5:37">
      <c r="E420" s="4"/>
      <c r="F420" s="5"/>
      <c r="G420" s="4"/>
      <c r="H420" s="4"/>
      <c r="I420" s="5"/>
      <c r="J420" s="5"/>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spans="5:37">
      <c r="E421" s="4"/>
      <c r="F421" s="5"/>
      <c r="G421" s="4"/>
      <c r="H421" s="4"/>
      <c r="I421" s="5"/>
      <c r="J421" s="5"/>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spans="5:37">
      <c r="E422" s="4"/>
      <c r="F422" s="5"/>
      <c r="G422" s="4"/>
      <c r="H422" s="4"/>
      <c r="I422" s="5"/>
      <c r="J422" s="5"/>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spans="5:37">
      <c r="E423" s="4"/>
      <c r="F423" s="5"/>
      <c r="G423" s="4"/>
      <c r="H423" s="4"/>
      <c r="I423" s="5"/>
      <c r="J423" s="5"/>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spans="5:37">
      <c r="E424" s="4"/>
      <c r="F424" s="5"/>
      <c r="G424" s="4"/>
      <c r="H424" s="4"/>
      <c r="I424" s="5"/>
      <c r="J424" s="5"/>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spans="5:37">
      <c r="E425" s="4"/>
      <c r="F425" s="5"/>
      <c r="G425" s="4"/>
      <c r="H425" s="4"/>
      <c r="I425" s="5"/>
      <c r="J425" s="5"/>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spans="5:37">
      <c r="E426" s="4"/>
      <c r="F426" s="5"/>
      <c r="G426" s="4"/>
      <c r="H426" s="4"/>
      <c r="I426" s="5"/>
      <c r="J426" s="5"/>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spans="5:37">
      <c r="E427" s="4"/>
      <c r="F427" s="5"/>
      <c r="G427" s="4"/>
      <c r="H427" s="4"/>
      <c r="I427" s="5"/>
      <c r="J427" s="5"/>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spans="5:37">
      <c r="E428" s="4"/>
      <c r="F428" s="5"/>
      <c r="G428" s="4"/>
      <c r="H428" s="4"/>
      <c r="I428" s="5"/>
      <c r="J428" s="5"/>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spans="5:37">
      <c r="E429" s="4"/>
      <c r="F429" s="5"/>
      <c r="G429" s="4"/>
      <c r="H429" s="4"/>
      <c r="I429" s="5"/>
      <c r="J429" s="5"/>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spans="5:37">
      <c r="E430" s="4"/>
      <c r="F430" s="5"/>
      <c r="G430" s="4"/>
      <c r="H430" s="4"/>
      <c r="I430" s="5"/>
      <c r="J430" s="5"/>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spans="5:37">
      <c r="E431" s="4"/>
      <c r="F431" s="5"/>
      <c r="G431" s="4"/>
      <c r="H431" s="4"/>
      <c r="I431" s="5"/>
      <c r="J431" s="5"/>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spans="5:37">
      <c r="E432" s="4"/>
      <c r="F432" s="5"/>
      <c r="G432" s="4"/>
      <c r="H432" s="4"/>
      <c r="I432" s="5"/>
      <c r="J432" s="5"/>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spans="5:37">
      <c r="E433" s="4"/>
      <c r="F433" s="5"/>
      <c r="G433" s="4"/>
      <c r="H433" s="4"/>
      <c r="I433" s="5"/>
      <c r="J433" s="5"/>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spans="5:37">
      <c r="E434" s="4"/>
      <c r="F434" s="5"/>
      <c r="G434" s="4"/>
      <c r="H434" s="4"/>
      <c r="I434" s="5"/>
      <c r="J434" s="5"/>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spans="5:37">
      <c r="E435" s="4"/>
      <c r="F435" s="5"/>
      <c r="G435" s="4"/>
      <c r="H435" s="4"/>
      <c r="I435" s="5"/>
      <c r="J435" s="5"/>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spans="5:37">
      <c r="E436" s="4"/>
      <c r="F436" s="5"/>
      <c r="G436" s="4"/>
      <c r="H436" s="4"/>
      <c r="I436" s="5"/>
      <c r="J436" s="5"/>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spans="5:37">
      <c r="E437" s="4"/>
      <c r="F437" s="5"/>
      <c r="G437" s="4"/>
      <c r="H437" s="4"/>
      <c r="I437" s="5"/>
      <c r="J437" s="5"/>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spans="5:37">
      <c r="E438" s="4"/>
      <c r="F438" s="5"/>
      <c r="G438" s="4"/>
      <c r="H438" s="4"/>
      <c r="I438" s="5"/>
      <c r="J438" s="5"/>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spans="5:37">
      <c r="E439" s="4"/>
      <c r="F439" s="5"/>
      <c r="G439" s="4"/>
      <c r="H439" s="4"/>
      <c r="I439" s="5"/>
      <c r="J439" s="5"/>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spans="5:37">
      <c r="E440" s="4"/>
      <c r="F440" s="5"/>
      <c r="G440" s="4"/>
      <c r="H440" s="4"/>
      <c r="I440" s="5"/>
      <c r="J440" s="5"/>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spans="5:37">
      <c r="E441" s="4"/>
      <c r="F441" s="5"/>
      <c r="G441" s="4"/>
      <c r="H441" s="4"/>
      <c r="I441" s="5"/>
      <c r="J441" s="5"/>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spans="5:37">
      <c r="E442" s="4"/>
      <c r="F442" s="5"/>
      <c r="G442" s="4"/>
      <c r="H442" s="4"/>
      <c r="I442" s="5"/>
      <c r="J442" s="5"/>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spans="5:37">
      <c r="E443" s="4"/>
      <c r="F443" s="5"/>
      <c r="G443" s="4"/>
      <c r="H443" s="4"/>
      <c r="I443" s="5"/>
      <c r="J443" s="5"/>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spans="5:37">
      <c r="E444" s="4"/>
      <c r="F444" s="5"/>
      <c r="G444" s="4"/>
      <c r="H444" s="4"/>
      <c r="I444" s="5"/>
      <c r="J444" s="5"/>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spans="5:37">
      <c r="E445" s="4"/>
      <c r="F445" s="5"/>
      <c r="G445" s="4"/>
      <c r="H445" s="4"/>
      <c r="I445" s="5"/>
      <c r="J445" s="5"/>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spans="5:37">
      <c r="E446" s="4"/>
      <c r="F446" s="5"/>
      <c r="G446" s="4"/>
      <c r="H446" s="4"/>
      <c r="I446" s="5"/>
      <c r="J446" s="5"/>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spans="5:37">
      <c r="E447" s="4"/>
      <c r="F447" s="5"/>
      <c r="G447" s="4"/>
      <c r="H447" s="4"/>
      <c r="I447" s="5"/>
      <c r="J447" s="5"/>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spans="5:37">
      <c r="E448" s="4"/>
      <c r="F448" s="5"/>
      <c r="G448" s="4"/>
      <c r="H448" s="4"/>
      <c r="I448" s="5"/>
      <c r="J448" s="5"/>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spans="5:37">
      <c r="E449" s="4"/>
      <c r="F449" s="5"/>
      <c r="G449" s="4"/>
      <c r="H449" s="4"/>
      <c r="I449" s="5"/>
      <c r="J449" s="5"/>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spans="5:37">
      <c r="E450" s="4"/>
      <c r="F450" s="5"/>
      <c r="G450" s="4"/>
      <c r="H450" s="4"/>
      <c r="I450" s="5"/>
      <c r="J450" s="5"/>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spans="5:37">
      <c r="E451" s="4"/>
      <c r="F451" s="5"/>
      <c r="G451" s="4"/>
      <c r="H451" s="4"/>
      <c r="I451" s="5"/>
      <c r="J451" s="5"/>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spans="5:37">
      <c r="E452" s="4"/>
      <c r="F452" s="5"/>
      <c r="G452" s="4"/>
      <c r="H452" s="4"/>
      <c r="I452" s="5"/>
      <c r="J452" s="5"/>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spans="5:37">
      <c r="E453" s="4"/>
      <c r="F453" s="5"/>
      <c r="G453" s="4"/>
      <c r="H453" s="4"/>
      <c r="I453" s="5"/>
      <c r="J453" s="5"/>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spans="5:37">
      <c r="E454" s="4"/>
      <c r="F454" s="5"/>
      <c r="G454" s="4"/>
      <c r="H454" s="4"/>
      <c r="I454" s="5"/>
      <c r="J454" s="5"/>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spans="5:37">
      <c r="E455" s="4"/>
      <c r="F455" s="5"/>
      <c r="G455" s="4"/>
      <c r="H455" s="4"/>
      <c r="I455" s="5"/>
      <c r="J455" s="5"/>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spans="5:37">
      <c r="E456" s="4"/>
      <c r="F456" s="5"/>
      <c r="G456" s="4"/>
      <c r="H456" s="4"/>
      <c r="I456" s="5"/>
      <c r="J456" s="5"/>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spans="5:37">
      <c r="E457" s="4"/>
      <c r="F457" s="5"/>
      <c r="G457" s="4"/>
      <c r="H457" s="4"/>
      <c r="I457" s="5"/>
      <c r="J457" s="5"/>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spans="5:37">
      <c r="E458" s="4"/>
      <c r="F458" s="5"/>
      <c r="G458" s="4"/>
      <c r="H458" s="4"/>
      <c r="I458" s="5"/>
      <c r="J458" s="5"/>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spans="5:37">
      <c r="E459" s="4"/>
      <c r="F459" s="5"/>
      <c r="G459" s="4"/>
      <c r="H459" s="4"/>
      <c r="I459" s="5"/>
      <c r="J459" s="5"/>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spans="5:37">
      <c r="E460" s="4"/>
      <c r="F460" s="5"/>
      <c r="G460" s="4"/>
      <c r="H460" s="4"/>
      <c r="I460" s="5"/>
      <c r="J460" s="5"/>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spans="5:37">
      <c r="E461" s="4"/>
      <c r="F461" s="5"/>
      <c r="G461" s="4"/>
      <c r="H461" s="4"/>
      <c r="I461" s="5"/>
      <c r="J461" s="5"/>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spans="5:37">
      <c r="E462" s="4"/>
      <c r="F462" s="5"/>
      <c r="G462" s="4"/>
      <c r="H462" s="4"/>
      <c r="I462" s="5"/>
      <c r="J462" s="5"/>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spans="5:37">
      <c r="E463" s="4"/>
      <c r="F463" s="5"/>
      <c r="G463" s="4"/>
      <c r="H463" s="4"/>
      <c r="I463" s="5"/>
      <c r="J463" s="5"/>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spans="5:37">
      <c r="E464" s="4"/>
      <c r="F464" s="5"/>
      <c r="G464" s="4"/>
      <c r="H464" s="4"/>
      <c r="I464" s="5"/>
      <c r="J464" s="5"/>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spans="5:37">
      <c r="E465" s="4"/>
      <c r="F465" s="5"/>
      <c r="G465" s="4"/>
      <c r="H465" s="4"/>
      <c r="I465" s="5"/>
      <c r="J465" s="5"/>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sheetData>
  <mergeCells count="16">
    <mergeCell ref="B19:Z19"/>
    <mergeCell ref="B21:Z21"/>
    <mergeCell ref="F2:Z2"/>
    <mergeCell ref="F4:Z4"/>
    <mergeCell ref="F8:Z8"/>
    <mergeCell ref="F14:Z14"/>
    <mergeCell ref="Q1:R1"/>
    <mergeCell ref="U1:V1"/>
    <mergeCell ref="W1:X1"/>
    <mergeCell ref="Y1:Z1"/>
    <mergeCell ref="G1:H1"/>
    <mergeCell ref="K1:L1"/>
    <mergeCell ref="O1:P1"/>
    <mergeCell ref="S1:T1"/>
    <mergeCell ref="I1:J1"/>
    <mergeCell ref="M1:N1"/>
  </mergeCells>
  <phoneticPr fontId="14" type="noConversion"/>
  <hyperlinks>
    <hyperlink ref="B13" r:id="rId1" display="https://ic.fsc.org/en/what-is-fsc/what-we-do/dispute-resolution/archived-cases"/>
  </hyperlinks>
  <pageMargins left="0.75" right="0.75" top="1" bottom="1" header="0.5" footer="0.5"/>
  <pageSetup scale="71" orientation="landscape" r:id="rId2"/>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indexed="55"/>
    <pageSetUpPr fitToPage="1"/>
  </sheetPr>
  <dimension ref="A1:H45"/>
  <sheetViews>
    <sheetView view="pageBreakPreview" zoomScaleNormal="100" zoomScaleSheetLayoutView="100" workbookViewId="0">
      <selection activeCell="B43" sqref="B43"/>
    </sheetView>
  </sheetViews>
  <sheetFormatPr defaultColWidth="9.140625" defaultRowHeight="12.75"/>
  <cols>
    <col min="1" max="1" width="46.7109375" style="596" customWidth="1"/>
    <col min="2" max="2" width="43" style="596" customWidth="1"/>
    <col min="3" max="3" width="42.42578125" style="596" customWidth="1"/>
    <col min="4" max="5" width="0" style="594" hidden="1" customWidth="1"/>
    <col min="6" max="7" width="9.140625" style="594"/>
    <col min="8" max="8" width="40.85546875" style="594" hidden="1" customWidth="1"/>
    <col min="9" max="16384" width="9.140625" style="594"/>
  </cols>
  <sheetData>
    <row r="1" spans="1:6" ht="156" customHeight="1">
      <c r="A1" s="906"/>
      <c r="B1" s="906" t="s">
        <v>4739</v>
      </c>
      <c r="C1" s="906"/>
    </row>
    <row r="2" spans="1:6" ht="15">
      <c r="A2" s="924" t="s">
        <v>2611</v>
      </c>
      <c r="B2" s="910"/>
      <c r="C2" s="925"/>
    </row>
    <row r="3" spans="1:6" ht="33.75" customHeight="1">
      <c r="A3" s="926" t="s">
        <v>731</v>
      </c>
      <c r="B3" s="1946" t="str">
        <f>'2a Company info '!B9</f>
        <v xml:space="preserve">NB: Company name as given here will appear on Certificate and on Databases. </v>
      </c>
      <c r="C3" s="1947"/>
    </row>
    <row r="4" spans="1:6" ht="31.5" customHeight="1">
      <c r="A4" s="926" t="s">
        <v>1444</v>
      </c>
      <c r="B4" s="1946" t="str">
        <f>CONCATENATE('2a Company info '!B15, IF( '2a Company info '!B15 =  "", "", ", "), '2a Company info '!B16, IF( '2a Company info '!B16 =  "", "", ", "), '2a Company info '!B17, IF( '2a Company info '!B17 =  "", "", ", "), '2a Company info '!B18, IF( '2a Company info '!B18 =  "", "", ", "), '2a Company info '!B19)</f>
        <v/>
      </c>
      <c r="C4" s="1947"/>
    </row>
    <row r="5" spans="1:6" ht="14.25">
      <c r="A5" s="926" t="s">
        <v>732</v>
      </c>
      <c r="B5" s="866" t="str">
        <f>'1a Cover '!B44</f>
        <v>SA-COC-00XXXX</v>
      </c>
      <c r="C5" s="927" t="str">
        <f>'1a Cover '!B47</f>
        <v>SA-PEFC/COC-00XXXX</v>
      </c>
    </row>
    <row r="6" spans="1:6" ht="14.25" customHeight="1">
      <c r="A6" s="926"/>
      <c r="B6" s="866" t="str">
        <f>'1a Cover '!B45</f>
        <v xml:space="preserve">SA-CW-00XXXX NB: delete if not applicable </v>
      </c>
      <c r="C6" s="927"/>
    </row>
    <row r="7" spans="1:6" ht="14.25">
      <c r="A7" s="926"/>
      <c r="B7" s="866"/>
      <c r="C7" s="927"/>
    </row>
    <row r="8" spans="1:6" ht="14.25">
      <c r="A8" s="928" t="s">
        <v>894</v>
      </c>
      <c r="B8" s="867">
        <f>'2a Company info '!B42</f>
        <v>0</v>
      </c>
      <c r="C8" s="929"/>
    </row>
    <row r="9" spans="1:6" ht="14.25">
      <c r="A9" s="930"/>
      <c r="B9" s="930"/>
      <c r="C9" s="930"/>
    </row>
    <row r="10" spans="1:6" ht="15">
      <c r="A10" s="924" t="s">
        <v>164</v>
      </c>
      <c r="B10" s="910"/>
      <c r="C10" s="925"/>
    </row>
    <row r="11" spans="1:6" ht="15">
      <c r="A11" s="926" t="s">
        <v>165</v>
      </c>
      <c r="B11" s="930"/>
      <c r="C11" s="868"/>
      <c r="F11" s="907"/>
    </row>
    <row r="12" spans="1:6" ht="14.25">
      <c r="A12" s="926" t="s">
        <v>166</v>
      </c>
      <c r="B12" s="930"/>
      <c r="C12" s="1441"/>
    </row>
    <row r="13" spans="1:6" ht="28.5">
      <c r="A13" s="1442" t="s">
        <v>5689</v>
      </c>
      <c r="B13" s="867"/>
      <c r="C13" s="869"/>
    </row>
    <row r="14" spans="1:6" ht="14.25">
      <c r="A14" s="930"/>
      <c r="B14" s="930"/>
      <c r="C14" s="930"/>
    </row>
    <row r="15" spans="1:6" ht="16.5">
      <c r="A15" s="924" t="s">
        <v>167</v>
      </c>
      <c r="B15" s="931" t="s">
        <v>5785</v>
      </c>
      <c r="C15" s="932" t="s">
        <v>2168</v>
      </c>
    </row>
    <row r="16" spans="1:6" ht="14.25">
      <c r="A16" s="926" t="s">
        <v>835</v>
      </c>
      <c r="B16" s="926">
        <v>0</v>
      </c>
      <c r="C16" s="933">
        <v>0</v>
      </c>
    </row>
    <row r="17" spans="1:8" ht="14.25">
      <c r="A17" s="926" t="s">
        <v>836</v>
      </c>
      <c r="B17" s="926">
        <v>0</v>
      </c>
      <c r="C17" s="933">
        <v>0</v>
      </c>
    </row>
    <row r="18" spans="1:8" ht="14.25">
      <c r="A18" s="926" t="s">
        <v>837</v>
      </c>
      <c r="B18" s="926">
        <v>0</v>
      </c>
      <c r="C18" s="933">
        <v>0</v>
      </c>
    </row>
    <row r="19" spans="1:8" ht="14.25">
      <c r="A19" s="926" t="s">
        <v>721</v>
      </c>
      <c r="B19" s="934"/>
      <c r="C19" s="870"/>
    </row>
    <row r="20" spans="1:8" ht="42.75">
      <c r="A20" s="926" t="s">
        <v>5685</v>
      </c>
      <c r="B20" s="926" t="str">
        <f>'2a Company info '!B48</f>
        <v>YES</v>
      </c>
      <c r="C20" s="908"/>
    </row>
    <row r="21" spans="1:8" ht="51.75" customHeight="1">
      <c r="A21" s="926" t="s">
        <v>5786</v>
      </c>
      <c r="B21" s="926"/>
      <c r="C21" s="908"/>
    </row>
    <row r="22" spans="1:8" ht="90" customHeight="1">
      <c r="A22" s="926" t="s">
        <v>3520</v>
      </c>
      <c r="B22" s="926"/>
      <c r="C22" s="908"/>
      <c r="H22" s="598" t="s">
        <v>2734</v>
      </c>
    </row>
    <row r="23" spans="1:8" ht="15.75" customHeight="1">
      <c r="A23" s="928" t="s">
        <v>1435</v>
      </c>
      <c r="B23" s="1948" t="s">
        <v>895</v>
      </c>
      <c r="C23" s="1949"/>
      <c r="H23" s="598" t="s">
        <v>1328</v>
      </c>
    </row>
    <row r="24" spans="1:8" ht="13.5" customHeight="1">
      <c r="A24" s="930"/>
      <c r="B24" s="930"/>
      <c r="C24" s="930"/>
      <c r="H24" s="597" t="s">
        <v>4743</v>
      </c>
    </row>
    <row r="25" spans="1:8" ht="43.5" customHeight="1">
      <c r="A25" s="1952" t="s">
        <v>5683</v>
      </c>
      <c r="B25" s="924" t="s">
        <v>1907</v>
      </c>
      <c r="C25" s="1443" t="s">
        <v>1908</v>
      </c>
      <c r="H25" s="594" t="s">
        <v>4744</v>
      </c>
    </row>
    <row r="26" spans="1:8" ht="75.75" customHeight="1">
      <c r="A26" s="1953"/>
      <c r="B26" s="935" t="s">
        <v>2734</v>
      </c>
      <c r="C26" s="935" t="s">
        <v>2734</v>
      </c>
      <c r="H26" s="629"/>
    </row>
    <row r="27" spans="1:8" ht="34.5" customHeight="1">
      <c r="A27" s="936" t="str">
        <f>IF(OR(B26="I recommend the certificate be *not issued/withdrawn/suspended/terminated because (* state below as appropriate and include reason).", C26="I recommend the certificate be *not issued/withdrawn/suspended/terminated because (* state below as appropriate and include reason)."), H25, "")</f>
        <v/>
      </c>
      <c r="B27" s="936"/>
      <c r="C27" s="930"/>
    </row>
    <row r="28" spans="1:8" ht="15">
      <c r="A28" s="909" t="s">
        <v>5686</v>
      </c>
      <c r="B28" s="937"/>
      <c r="C28" s="938"/>
    </row>
    <row r="29" spans="1:8" ht="14.25">
      <c r="A29" s="926"/>
      <c r="B29" s="1440"/>
      <c r="C29" s="1440"/>
    </row>
    <row r="30" spans="1:8" ht="20.25" customHeight="1">
      <c r="A30" s="910" t="s">
        <v>4651</v>
      </c>
      <c r="B30" s="1943"/>
      <c r="C30" s="1943"/>
      <c r="H30" s="594" t="s">
        <v>4650</v>
      </c>
    </row>
    <row r="31" spans="1:8" ht="16.5" customHeight="1">
      <c r="A31" s="911" t="s">
        <v>896</v>
      </c>
      <c r="B31" s="930" t="s">
        <v>4650</v>
      </c>
      <c r="C31" s="930" t="s">
        <v>4650</v>
      </c>
      <c r="H31" s="594" t="s">
        <v>5688</v>
      </c>
    </row>
    <row r="32" spans="1:8" ht="67.5" customHeight="1">
      <c r="A32" s="912" t="s">
        <v>2652</v>
      </c>
      <c r="B32" s="1950"/>
      <c r="C32" s="1951"/>
    </row>
    <row r="33" spans="1:5" ht="15">
      <c r="A33" s="913" t="s">
        <v>5687</v>
      </c>
      <c r="B33" s="1942"/>
      <c r="C33" s="1942"/>
    </row>
    <row r="34" spans="1:5" ht="14.25">
      <c r="A34" s="939"/>
      <c r="B34" s="939"/>
      <c r="C34" s="939"/>
    </row>
    <row r="35" spans="1:5">
      <c r="A35" s="1944" t="s">
        <v>6049</v>
      </c>
      <c r="B35" s="1944"/>
      <c r="C35" s="1944"/>
    </row>
    <row r="36" spans="1:5">
      <c r="A36" s="1945" t="s">
        <v>6056</v>
      </c>
      <c r="B36" s="1945"/>
      <c r="C36" s="1945"/>
    </row>
    <row r="37" spans="1:5">
      <c r="A37" s="1945" t="s">
        <v>2728</v>
      </c>
      <c r="B37" s="1945"/>
      <c r="C37" s="1945"/>
    </row>
    <row r="38" spans="1:5">
      <c r="A38" s="1491"/>
      <c r="B38" s="1491"/>
      <c r="C38" s="1491"/>
    </row>
    <row r="39" spans="1:5">
      <c r="A39" s="1945" t="s">
        <v>856</v>
      </c>
      <c r="B39" s="1945"/>
      <c r="C39" s="1945"/>
    </row>
    <row r="40" spans="1:5" ht="24.75" customHeight="1">
      <c r="A40" s="1944" t="s">
        <v>5787</v>
      </c>
      <c r="B40" s="1944"/>
      <c r="C40" s="1945"/>
    </row>
    <row r="41" spans="1:5">
      <c r="A41" s="940"/>
      <c r="B41" s="940"/>
      <c r="C41" s="940"/>
    </row>
    <row r="42" spans="1:5" ht="26.25">
      <c r="A42" s="914"/>
      <c r="B42" s="914"/>
      <c r="C42" s="915"/>
      <c r="D42" s="907" t="s">
        <v>4650</v>
      </c>
      <c r="E42" s="907" t="s">
        <v>416</v>
      </c>
    </row>
    <row r="43" spans="1:5">
      <c r="C43" s="595"/>
    </row>
    <row r="44" spans="1:5">
      <c r="C44" s="916"/>
    </row>
    <row r="45" spans="1:5" ht="14.25">
      <c r="A45" s="917"/>
      <c r="B45" s="917"/>
    </row>
  </sheetData>
  <sheetProtection password="CD46" sheet="1" objects="1" formatCells="0" formatColumns="0" formatRows="0" insertColumns="0" insertRows="0" insertHyperlinks="0" deleteColumns="0" deleteRows="0" sort="0" autoFilter="0" pivotTables="0"/>
  <mergeCells count="12">
    <mergeCell ref="B3:C3"/>
    <mergeCell ref="B4:C4"/>
    <mergeCell ref="B23:C23"/>
    <mergeCell ref="B32:C32"/>
    <mergeCell ref="A25:A26"/>
    <mergeCell ref="B33:C33"/>
    <mergeCell ref="B30:C30"/>
    <mergeCell ref="A40:C40"/>
    <mergeCell ref="A36:C36"/>
    <mergeCell ref="A37:C37"/>
    <mergeCell ref="A39:C39"/>
    <mergeCell ref="A35:C35"/>
  </mergeCells>
  <conditionalFormatting sqref="B20">
    <cfRule type="containsText" dxfId="1" priority="1" operator="containsText" text="NO FSC">
      <formula>NOT(ISERROR(SEARCH("NO FSC",B20)))</formula>
    </cfRule>
    <cfRule type="cellIs" dxfId="0" priority="2" operator="equal">
      <formula>"NO FSC CERTIFIED SALES"</formula>
    </cfRule>
  </conditionalFormatting>
  <dataValidations count="2">
    <dataValidation type="list" allowBlank="1" showInputMessage="1" showErrorMessage="1" sqref="B26:C26">
      <formula1>$H$22:$H$24</formula1>
    </dataValidation>
    <dataValidation type="list" allowBlank="1" showInputMessage="1" showErrorMessage="1" sqref="B31:C31">
      <formula1>$H$30:$H$31</formula1>
    </dataValidation>
  </dataValidations>
  <printOptions horizontalCentered="1"/>
  <pageMargins left="0.74803149606299213" right="0.74803149606299213" top="0.55118110236220474" bottom="0.78740157480314965" header="0.51181102362204722" footer="0.51181102362204722"/>
  <pageSetup paperSize="9" scale="66"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55"/>
    <pageSetUpPr fitToPage="1"/>
  </sheetPr>
  <dimension ref="A1:E40"/>
  <sheetViews>
    <sheetView view="pageBreakPreview" zoomScaleNormal="100" zoomScaleSheetLayoutView="100" workbookViewId="0">
      <selection activeCell="G21" sqref="G21"/>
    </sheetView>
  </sheetViews>
  <sheetFormatPr defaultColWidth="9.140625" defaultRowHeight="12.75"/>
  <cols>
    <col min="1" max="1" width="21.28515625" style="535" customWidth="1"/>
    <col min="2" max="2" width="18.42578125" style="535" customWidth="1"/>
    <col min="3" max="3" width="24" style="535" customWidth="1"/>
    <col min="4" max="4" width="19.42578125" style="535" customWidth="1"/>
    <col min="5" max="5" width="23.5703125" style="535" customWidth="1"/>
    <col min="6" max="7" width="9.140625" style="447"/>
    <col min="8" max="8" width="13.5703125" style="447" customWidth="1"/>
    <col min="9" max="9" width="42.140625" style="447" customWidth="1"/>
    <col min="10" max="10" width="21.28515625" style="447" customWidth="1"/>
    <col min="11" max="11" width="26.85546875" style="447" customWidth="1"/>
    <col min="12" max="16384" width="9.140625" style="447"/>
  </cols>
  <sheetData>
    <row r="1" spans="1:5" ht="136.5" customHeight="1">
      <c r="A1" s="1959" t="s">
        <v>5788</v>
      </c>
      <c r="B1" s="1960"/>
      <c r="C1" s="1960"/>
      <c r="D1" s="1960"/>
      <c r="E1" s="1961"/>
    </row>
    <row r="2" spans="1:5" ht="8.25" customHeight="1">
      <c r="A2" s="871"/>
      <c r="B2" s="871"/>
      <c r="C2" s="872"/>
      <c r="D2" s="872"/>
      <c r="E2" s="873"/>
    </row>
    <row r="3" spans="1:5">
      <c r="A3" s="1962" t="s">
        <v>693</v>
      </c>
      <c r="B3" s="1962"/>
      <c r="C3" s="1962"/>
      <c r="D3" s="1962"/>
      <c r="E3" s="1962"/>
    </row>
    <row r="4" spans="1:5" ht="37.5" customHeight="1">
      <c r="A4" s="1962"/>
      <c r="B4" s="1962"/>
      <c r="C4" s="1962"/>
      <c r="D4" s="1962"/>
      <c r="E4" s="1962"/>
    </row>
    <row r="5" spans="1:5" ht="15">
      <c r="A5" s="1963" t="s">
        <v>1955</v>
      </c>
      <c r="B5" s="1963"/>
      <c r="C5" s="1963"/>
      <c r="D5" s="874"/>
      <c r="E5" s="875"/>
    </row>
    <row r="6" spans="1:5" ht="20.100000000000001" customHeight="1">
      <c r="A6" s="876" t="s">
        <v>731</v>
      </c>
      <c r="B6" s="1964" t="str">
        <f>'2a Company info '!B9</f>
        <v xml:space="preserve">NB: Company name as given here will appear on Certificate and on Databases. </v>
      </c>
      <c r="C6" s="1964"/>
      <c r="D6" s="1964"/>
      <c r="E6" s="1965"/>
    </row>
    <row r="7" spans="1:5" ht="45" customHeight="1">
      <c r="A7" s="876" t="s">
        <v>1444</v>
      </c>
      <c r="B7" s="1964" t="str">
        <f>CONCATENATE('2a Company info '!B15, IF( '2a Company info '!B15 =  "", "", ", "), '2a Company info '!B16, IF( '2a Company info '!B16 =  "", "", ", "), '2a Company info '!B17, IF( '2a Company info '!B17 =  "", "", ", "), '2a Company info '!B18, IF( '2a Company info '!B18 =  "", "", ", "), '2a Company info '!B19)</f>
        <v/>
      </c>
      <c r="C7" s="1964"/>
      <c r="D7" s="1964"/>
      <c r="E7" s="1965"/>
    </row>
    <row r="8" spans="1:5" ht="20.100000000000001" customHeight="1">
      <c r="A8" s="876" t="s">
        <v>732</v>
      </c>
      <c r="B8" s="1966" t="str">
        <f>'1a Cover '!B44:H44</f>
        <v>SA-COC-00XXXX</v>
      </c>
      <c r="C8" s="1966"/>
      <c r="D8" s="1967" t="str">
        <f>'1a Cover '!B45</f>
        <v xml:space="preserve">SA-CW-00XXXX NB: delete if not applicable </v>
      </c>
      <c r="E8" s="1967"/>
    </row>
    <row r="9" spans="1:5" ht="20.100000000000001" customHeight="1">
      <c r="A9" s="876" t="s">
        <v>894</v>
      </c>
      <c r="B9" s="1964">
        <f>'2a Company info '!B42</f>
        <v>0</v>
      </c>
      <c r="C9" s="1964"/>
      <c r="D9" s="1964"/>
      <c r="E9" s="1964"/>
    </row>
    <row r="10" spans="1:5" ht="20.100000000000001" customHeight="1">
      <c r="A10" s="876" t="s">
        <v>1759</v>
      </c>
      <c r="B10" s="877" t="str">
        <f>'1a Cover '!B49</f>
        <v xml:space="preserve">dd/mm/YYYY </v>
      </c>
      <c r="C10" s="878" t="s">
        <v>1760</v>
      </c>
      <c r="D10" s="1971" t="str">
        <f>'1a Cover '!B50</f>
        <v>dd/mm/YYYY</v>
      </c>
      <c r="E10" s="1971"/>
    </row>
    <row r="11" spans="1:5" ht="8.25" customHeight="1">
      <c r="A11" s="876"/>
      <c r="B11" s="879"/>
      <c r="C11" s="880"/>
      <c r="D11" s="880"/>
      <c r="E11" s="879"/>
    </row>
    <row r="12" spans="1:5" ht="43.5" customHeight="1">
      <c r="A12" s="1963" t="s">
        <v>1734</v>
      </c>
      <c r="B12" s="1963"/>
      <c r="C12" s="1972" t="s">
        <v>5863</v>
      </c>
      <c r="D12" s="1972"/>
      <c r="E12" s="1972"/>
    </row>
    <row r="13" spans="1:5" ht="46.5" customHeight="1">
      <c r="A13" s="1963" t="s">
        <v>5789</v>
      </c>
      <c r="B13" s="1973"/>
      <c r="C13" s="1973"/>
      <c r="D13" s="1973"/>
      <c r="E13" s="881"/>
    </row>
    <row r="14" spans="1:5" ht="22.5" customHeight="1">
      <c r="A14" s="882" t="s">
        <v>1279</v>
      </c>
      <c r="B14" s="1974" t="s">
        <v>414</v>
      </c>
      <c r="C14" s="1975"/>
      <c r="D14" s="1975"/>
      <c r="E14" s="882" t="s">
        <v>398</v>
      </c>
    </row>
    <row r="15" spans="1:5" ht="29.25" customHeight="1">
      <c r="A15" s="875" t="s">
        <v>6040</v>
      </c>
      <c r="B15" s="1968" t="s">
        <v>1735</v>
      </c>
      <c r="C15" s="1969"/>
      <c r="D15" s="1969"/>
      <c r="E15" s="875" t="s">
        <v>1874</v>
      </c>
    </row>
    <row r="16" spans="1:5" ht="45" customHeight="1">
      <c r="A16" s="875" t="s">
        <v>6041</v>
      </c>
      <c r="B16" s="1968" t="s">
        <v>1758</v>
      </c>
      <c r="C16" s="1969"/>
      <c r="D16" s="1969"/>
      <c r="E16" s="883" t="s">
        <v>1473</v>
      </c>
    </row>
    <row r="17" spans="1:5" s="540" customFormat="1" ht="30" customHeight="1">
      <c r="A17" s="1970" t="s">
        <v>1761</v>
      </c>
      <c r="B17" s="1970"/>
      <c r="C17" s="1970"/>
      <c r="D17" s="1970"/>
      <c r="E17" s="884"/>
    </row>
    <row r="18" spans="1:5" ht="63">
      <c r="A18" s="885" t="s">
        <v>733</v>
      </c>
      <c r="B18" s="885" t="s">
        <v>1762</v>
      </c>
      <c r="C18" s="886" t="s">
        <v>1663</v>
      </c>
      <c r="D18" s="886" t="s">
        <v>734</v>
      </c>
      <c r="E18" s="886" t="s">
        <v>6022</v>
      </c>
    </row>
    <row r="19" spans="1:5" ht="95.25" customHeight="1">
      <c r="A19" s="887" t="s">
        <v>1717</v>
      </c>
      <c r="B19" s="888" t="s">
        <v>1397</v>
      </c>
      <c r="C19" s="889"/>
      <c r="D19" s="889"/>
      <c r="E19" s="946" t="s">
        <v>5936</v>
      </c>
    </row>
    <row r="20" spans="1:5" ht="36.75" customHeight="1">
      <c r="A20" s="887" t="s">
        <v>1718</v>
      </c>
      <c r="B20" s="888" t="s">
        <v>1398</v>
      </c>
      <c r="C20" s="889"/>
      <c r="D20" s="889"/>
      <c r="E20" s="891" t="s">
        <v>2514</v>
      </c>
    </row>
    <row r="21" spans="1:5" ht="28.5" customHeight="1">
      <c r="A21" s="887" t="s">
        <v>1399</v>
      </c>
      <c r="B21" s="888" t="s">
        <v>1811</v>
      </c>
      <c r="C21" s="889"/>
      <c r="D21" s="889"/>
      <c r="E21" s="890" t="s">
        <v>735</v>
      </c>
    </row>
    <row r="22" spans="1:5" ht="14.25" customHeight="1">
      <c r="A22" s="887"/>
      <c r="B22" s="891"/>
      <c r="C22" s="889"/>
      <c r="D22" s="889"/>
      <c r="E22" s="887"/>
    </row>
    <row r="23" spans="1:5" ht="14.25">
      <c r="A23" s="887"/>
      <c r="B23" s="891"/>
      <c r="C23" s="889"/>
      <c r="D23" s="889"/>
      <c r="E23" s="887"/>
    </row>
    <row r="24" spans="1:5" ht="14.25">
      <c r="A24" s="887"/>
      <c r="B24" s="891"/>
      <c r="C24" s="889"/>
      <c r="D24" s="889"/>
      <c r="E24" s="888"/>
    </row>
    <row r="25" spans="1:5" ht="16.5" customHeight="1">
      <c r="A25" s="879"/>
      <c r="B25" s="879"/>
      <c r="C25" s="880"/>
      <c r="D25" s="880"/>
      <c r="E25" s="892"/>
    </row>
    <row r="26" spans="1:5" ht="16.5" customHeight="1">
      <c r="A26" s="1954" t="s">
        <v>4740</v>
      </c>
      <c r="B26" s="1954"/>
      <c r="C26" s="1954"/>
      <c r="D26" s="1955"/>
      <c r="E26" s="1490"/>
    </row>
    <row r="27" spans="1:5" ht="14.25">
      <c r="A27" s="876"/>
      <c r="B27" s="876"/>
      <c r="C27" s="893"/>
      <c r="D27" s="874"/>
      <c r="E27" s="873"/>
    </row>
    <row r="28" spans="1:5" ht="12.75" customHeight="1">
      <c r="A28" s="1957" t="s">
        <v>6049</v>
      </c>
      <c r="B28" s="1957"/>
      <c r="C28" s="1957"/>
      <c r="D28" s="1957"/>
      <c r="E28" s="1957"/>
    </row>
    <row r="29" spans="1:5">
      <c r="A29" s="1957" t="s">
        <v>6056</v>
      </c>
      <c r="B29" s="1957"/>
      <c r="C29" s="1957"/>
      <c r="D29" s="1957"/>
      <c r="E29" s="1957"/>
    </row>
    <row r="30" spans="1:5">
      <c r="A30" s="1957" t="s">
        <v>2728</v>
      </c>
      <c r="B30" s="1957"/>
      <c r="C30" s="1957"/>
      <c r="D30" s="1957"/>
      <c r="E30" s="1957"/>
    </row>
    <row r="31" spans="1:5">
      <c r="A31" s="1957"/>
      <c r="B31" s="1957"/>
      <c r="C31" s="1957"/>
      <c r="D31" s="1957"/>
      <c r="E31" s="1957"/>
    </row>
    <row r="32" spans="1:5">
      <c r="A32" s="1957" t="s">
        <v>856</v>
      </c>
      <c r="B32" s="1957"/>
      <c r="C32" s="1957"/>
      <c r="D32" s="1957"/>
      <c r="E32" s="1957"/>
    </row>
    <row r="33" spans="1:5">
      <c r="A33" s="1957" t="s">
        <v>857</v>
      </c>
      <c r="B33" s="1957"/>
      <c r="C33" s="1957"/>
      <c r="D33" s="1957"/>
      <c r="E33" s="1957"/>
    </row>
    <row r="34" spans="1:5">
      <c r="A34" s="1957" t="s">
        <v>5790</v>
      </c>
      <c r="B34" s="1957"/>
      <c r="C34" s="1957"/>
      <c r="D34" s="1957"/>
      <c r="E34" s="1957"/>
    </row>
    <row r="35" spans="1:5">
      <c r="A35" s="448"/>
      <c r="B35" s="448"/>
      <c r="C35" s="448"/>
      <c r="D35" s="448"/>
      <c r="E35" s="448"/>
    </row>
    <row r="36" spans="1:5">
      <c r="A36" s="448"/>
      <c r="B36" s="448"/>
      <c r="C36" s="448"/>
      <c r="D36" s="448"/>
      <c r="E36" s="448"/>
    </row>
    <row r="37" spans="1:5" ht="14.25">
      <c r="A37" s="449"/>
      <c r="B37" s="450"/>
      <c r="C37" s="1958"/>
      <c r="D37" s="1958"/>
      <c r="E37" s="451"/>
    </row>
    <row r="38" spans="1:5" ht="14.25">
      <c r="A38" s="449"/>
      <c r="B38" s="452"/>
      <c r="C38" s="1956"/>
      <c r="D38" s="1956"/>
      <c r="E38" s="453"/>
    </row>
    <row r="39" spans="1:5" ht="14.25">
      <c r="A39" s="449"/>
      <c r="B39" s="452"/>
      <c r="C39" s="1956"/>
      <c r="D39" s="1956"/>
      <c r="E39" s="453"/>
    </row>
    <row r="40" spans="1:5" ht="14.25">
      <c r="A40" s="449"/>
      <c r="B40" s="452"/>
      <c r="C40" s="534"/>
      <c r="D40" s="534"/>
      <c r="E40" s="453"/>
    </row>
  </sheetData>
  <mergeCells count="27">
    <mergeCell ref="B8:C8"/>
    <mergeCell ref="D8:E8"/>
    <mergeCell ref="B15:D15"/>
    <mergeCell ref="B16:D16"/>
    <mergeCell ref="A17:D17"/>
    <mergeCell ref="B9:E9"/>
    <mergeCell ref="D10:E10"/>
    <mergeCell ref="A12:B12"/>
    <mergeCell ref="C12:E12"/>
    <mergeCell ref="A13:D13"/>
    <mergeCell ref="B14:D14"/>
    <mergeCell ref="A1:E1"/>
    <mergeCell ref="A3:E4"/>
    <mergeCell ref="A5:C5"/>
    <mergeCell ref="B6:E6"/>
    <mergeCell ref="B7:E7"/>
    <mergeCell ref="A26:D26"/>
    <mergeCell ref="C38:D38"/>
    <mergeCell ref="C39:D39"/>
    <mergeCell ref="A28:E28"/>
    <mergeCell ref="A29:E29"/>
    <mergeCell ref="A30:E30"/>
    <mergeCell ref="A31:E31"/>
    <mergeCell ref="A32:E32"/>
    <mergeCell ref="A33:E33"/>
    <mergeCell ref="A34:E34"/>
    <mergeCell ref="C37:D37"/>
  </mergeCells>
  <printOptions horizontalCentered="1"/>
  <pageMargins left="0.74803149606299213" right="0.74803149606299213" top="0.62992125984251968" bottom="0.74803149606299213" header="0.51181102362204722" footer="0.51181102362204722"/>
  <pageSetup paperSize="9" scale="7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indexed="55"/>
    <pageSetUpPr fitToPage="1"/>
  </sheetPr>
  <dimension ref="A1:BJ109"/>
  <sheetViews>
    <sheetView view="pageBreakPreview" zoomScaleNormal="100" zoomScaleSheetLayoutView="100" workbookViewId="0">
      <selection activeCell="J23" sqref="J23"/>
    </sheetView>
  </sheetViews>
  <sheetFormatPr defaultColWidth="9.140625" defaultRowHeight="12.75"/>
  <cols>
    <col min="1" max="1" width="23.85546875" style="92" customWidth="1"/>
    <col min="2" max="2" width="18.5703125" style="92" customWidth="1"/>
    <col min="3" max="3" width="21.42578125" style="92" customWidth="1"/>
    <col min="4" max="4" width="11" style="92" customWidth="1"/>
    <col min="5" max="5" width="9.85546875" style="92" customWidth="1"/>
    <col min="6" max="6" width="17" style="92" customWidth="1"/>
    <col min="7" max="8" width="9.140625" style="92"/>
    <col min="9" max="16384" width="9.140625" style="10"/>
  </cols>
  <sheetData>
    <row r="1" spans="1:62" s="92" customFormat="1" ht="141" customHeight="1">
      <c r="A1" s="1445" t="s">
        <v>1244</v>
      </c>
      <c r="B1" s="1976" t="s">
        <v>6042</v>
      </c>
      <c r="C1" s="1976"/>
      <c r="D1" s="1976"/>
      <c r="E1" s="1980"/>
      <c r="F1" s="1981"/>
    </row>
    <row r="2" spans="1:62" s="92" customFormat="1" ht="9.75" customHeight="1">
      <c r="A2" s="1446"/>
      <c r="B2" s="1447"/>
      <c r="C2" s="1447"/>
      <c r="D2" s="1447"/>
      <c r="E2" s="1448"/>
      <c r="F2" s="1449"/>
    </row>
    <row r="3" spans="1:62" s="49" customFormat="1" ht="33.75" customHeight="1">
      <c r="A3" s="1983" t="s">
        <v>1476</v>
      </c>
      <c r="B3" s="1984"/>
      <c r="C3" s="1984"/>
      <c r="D3" s="1984"/>
      <c r="E3" s="1984"/>
      <c r="F3" s="1978"/>
      <c r="G3" s="1450"/>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c r="AT3" s="1451"/>
      <c r="AU3" s="1451"/>
      <c r="AV3" s="1451"/>
      <c r="AW3" s="1451"/>
      <c r="AX3" s="1451"/>
      <c r="AY3" s="1451"/>
      <c r="AZ3" s="1451"/>
      <c r="BA3" s="1451"/>
      <c r="BB3" s="1451"/>
      <c r="BC3" s="1451"/>
      <c r="BD3" s="1451"/>
      <c r="BE3" s="1451"/>
      <c r="BF3" s="1451"/>
      <c r="BG3" s="1451"/>
      <c r="BH3" s="1451"/>
      <c r="BI3" s="1451"/>
      <c r="BJ3" s="1451"/>
    </row>
    <row r="4" spans="1:62" s="49" customFormat="1" ht="36.75" customHeight="1">
      <c r="A4" s="1985" t="s">
        <v>5716</v>
      </c>
      <c r="B4" s="1984"/>
      <c r="C4" s="1984"/>
      <c r="D4" s="1984"/>
      <c r="E4" s="1984"/>
      <c r="F4" s="1986"/>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c r="AD4" s="1451"/>
      <c r="AE4" s="1451"/>
      <c r="AF4" s="1451"/>
      <c r="AG4" s="1451"/>
      <c r="AH4" s="1451"/>
      <c r="AI4" s="1451"/>
      <c r="AJ4" s="1451"/>
      <c r="AK4" s="1451"/>
      <c r="AL4" s="1451"/>
      <c r="AM4" s="1451"/>
      <c r="AN4" s="1451"/>
      <c r="AO4" s="1451"/>
      <c r="AP4" s="1451"/>
      <c r="AQ4" s="1451"/>
      <c r="AR4" s="1451"/>
      <c r="AS4" s="1451"/>
      <c r="AT4" s="1451"/>
      <c r="AU4" s="1451"/>
      <c r="AV4" s="1451"/>
      <c r="AW4" s="1451"/>
      <c r="AX4" s="1451"/>
      <c r="AY4" s="1451"/>
      <c r="AZ4" s="1451"/>
      <c r="BA4" s="1451"/>
      <c r="BB4" s="1451"/>
      <c r="BC4" s="1451"/>
      <c r="BD4" s="1451"/>
      <c r="BE4" s="1451"/>
      <c r="BF4" s="1451"/>
      <c r="BG4" s="1451"/>
      <c r="BH4" s="1451"/>
      <c r="BI4" s="1451"/>
      <c r="BJ4" s="1451"/>
    </row>
    <row r="5" spans="1:62" s="49" customFormat="1" ht="15">
      <c r="A5" s="1982" t="s">
        <v>5717</v>
      </c>
      <c r="B5" s="1982"/>
      <c r="C5" s="1982"/>
      <c r="D5" s="1452"/>
      <c r="E5" s="1453"/>
      <c r="F5" s="1453"/>
      <c r="G5" s="1451"/>
      <c r="H5" s="1451"/>
      <c r="I5" s="1451"/>
      <c r="J5" s="1451"/>
      <c r="K5" s="1451"/>
      <c r="L5" s="1451"/>
      <c r="M5" s="1451"/>
      <c r="N5" s="1451"/>
      <c r="O5" s="1451"/>
      <c r="P5" s="1451"/>
      <c r="Q5" s="1451"/>
      <c r="R5" s="1451"/>
      <c r="S5" s="1451"/>
      <c r="T5" s="1451"/>
      <c r="U5" s="1451"/>
      <c r="V5" s="1451"/>
      <c r="W5" s="1451"/>
      <c r="X5" s="1451"/>
      <c r="Y5" s="1451"/>
      <c r="Z5" s="1451"/>
      <c r="AA5" s="1451"/>
      <c r="AB5" s="1451"/>
      <c r="AC5" s="1451"/>
      <c r="AD5" s="1451"/>
      <c r="AE5" s="1451"/>
      <c r="AF5" s="1451"/>
      <c r="AG5" s="1451"/>
      <c r="AH5" s="1451"/>
      <c r="AI5" s="1451"/>
      <c r="AJ5" s="1451"/>
      <c r="AK5" s="1451"/>
      <c r="AL5" s="1451"/>
      <c r="AM5" s="1451"/>
      <c r="AN5" s="1451"/>
      <c r="AO5" s="1451"/>
      <c r="AP5" s="1451"/>
      <c r="AQ5" s="1451"/>
      <c r="AR5" s="1451"/>
      <c r="AS5" s="1451"/>
      <c r="AT5" s="1451"/>
      <c r="AU5" s="1451"/>
      <c r="AV5" s="1451"/>
      <c r="AW5" s="1451"/>
      <c r="AX5" s="1451"/>
      <c r="AY5" s="1451"/>
      <c r="AZ5" s="1451"/>
      <c r="BA5" s="1451"/>
      <c r="BB5" s="1451"/>
      <c r="BC5" s="1451"/>
      <c r="BD5" s="1451"/>
      <c r="BE5" s="1451"/>
      <c r="BF5" s="1451"/>
      <c r="BG5" s="1451"/>
      <c r="BH5" s="1451"/>
      <c r="BI5" s="1451"/>
      <c r="BJ5" s="1451"/>
    </row>
    <row r="6" spans="1:62" s="49" customFormat="1" ht="20.100000000000001" customHeight="1">
      <c r="A6" s="1454" t="s">
        <v>731</v>
      </c>
      <c r="B6" s="1964" t="str">
        <f>'2a Company info '!B9</f>
        <v xml:space="preserve">NB: Company name as given here will appear on Certificate and on Databases. </v>
      </c>
      <c r="C6" s="1964"/>
      <c r="D6" s="1964"/>
      <c r="E6" s="1977"/>
      <c r="F6" s="1989"/>
      <c r="G6" s="1451"/>
      <c r="H6" s="1451"/>
      <c r="I6" s="1451"/>
      <c r="J6" s="1451"/>
      <c r="K6" s="1451"/>
      <c r="L6" s="1451"/>
      <c r="M6" s="1451"/>
      <c r="N6" s="1451"/>
      <c r="O6" s="1451"/>
      <c r="P6" s="1451"/>
      <c r="Q6" s="1451"/>
      <c r="R6" s="1451"/>
      <c r="S6" s="1451"/>
      <c r="T6" s="1451"/>
      <c r="U6" s="1451"/>
      <c r="V6" s="1451"/>
      <c r="W6" s="1451"/>
      <c r="X6" s="1451"/>
      <c r="Y6" s="1451"/>
      <c r="Z6" s="1451"/>
      <c r="AA6" s="1451"/>
      <c r="AB6" s="1451"/>
      <c r="AC6" s="1451"/>
      <c r="AD6" s="1451"/>
      <c r="AE6" s="1451"/>
      <c r="AF6" s="1451"/>
      <c r="AG6" s="1451"/>
      <c r="AH6" s="1451"/>
      <c r="AI6" s="1451"/>
      <c r="AJ6" s="1451"/>
      <c r="AK6" s="1451"/>
      <c r="AL6" s="1451"/>
      <c r="AM6" s="1451"/>
      <c r="AN6" s="1451"/>
      <c r="AO6" s="1451"/>
      <c r="AP6" s="1451"/>
      <c r="AQ6" s="1451"/>
      <c r="AR6" s="1451"/>
      <c r="AS6" s="1451"/>
      <c r="AT6" s="1451"/>
      <c r="AU6" s="1451"/>
      <c r="AV6" s="1451"/>
      <c r="AW6" s="1451"/>
      <c r="AX6" s="1451"/>
      <c r="AY6" s="1451"/>
      <c r="AZ6" s="1451"/>
      <c r="BA6" s="1451"/>
      <c r="BB6" s="1451"/>
      <c r="BC6" s="1451"/>
      <c r="BD6" s="1451"/>
      <c r="BE6" s="1451"/>
      <c r="BF6" s="1451"/>
      <c r="BG6" s="1451"/>
      <c r="BH6" s="1451"/>
      <c r="BI6" s="1451"/>
      <c r="BJ6" s="1451"/>
    </row>
    <row r="7" spans="1:62" s="49" customFormat="1" ht="37.5" customHeight="1">
      <c r="A7" s="1454" t="s">
        <v>1444</v>
      </c>
      <c r="B7" s="1964" t="str">
        <f>CONCATENATE('2a Company info '!B15, IF( '2a Company info '!B15 =  "", "", ", "), '2a Company info '!B16, IF( '2a Company info '!B16 =  "", "", ", "), '2a Company info '!B17, IF( '2a Company info '!B17 =  "", "", ", "), '2a Company info '!B18, IF( '2a Company info '!B18 =  "", "", ", "), '2a Company info '!B19)</f>
        <v/>
      </c>
      <c r="C7" s="1964"/>
      <c r="D7" s="1964"/>
      <c r="E7" s="1977"/>
      <c r="F7" s="1978"/>
      <c r="G7" s="1451"/>
      <c r="H7" s="1451"/>
      <c r="I7" s="1451"/>
      <c r="J7" s="1451"/>
      <c r="K7" s="1451"/>
      <c r="L7" s="1451"/>
      <c r="M7" s="1451"/>
      <c r="N7" s="1451"/>
      <c r="O7" s="1451"/>
      <c r="P7" s="1451"/>
      <c r="Q7" s="1451"/>
      <c r="R7" s="1451"/>
      <c r="S7" s="1451"/>
      <c r="T7" s="1451"/>
      <c r="U7" s="1451"/>
      <c r="V7" s="1451"/>
      <c r="W7" s="1451"/>
      <c r="X7" s="1451"/>
      <c r="Y7" s="1451"/>
      <c r="Z7" s="1451"/>
      <c r="AA7" s="1451"/>
      <c r="AB7" s="1451"/>
      <c r="AC7" s="1451"/>
      <c r="AD7" s="1451"/>
      <c r="AE7" s="1451"/>
      <c r="AF7" s="1451"/>
      <c r="AG7" s="1451"/>
      <c r="AH7" s="1451"/>
      <c r="AI7" s="1451"/>
      <c r="AJ7" s="1451"/>
      <c r="AK7" s="1451"/>
      <c r="AL7" s="1451"/>
      <c r="AM7" s="1451"/>
      <c r="AN7" s="1451"/>
      <c r="AO7" s="1451"/>
      <c r="AP7" s="1451"/>
      <c r="AQ7" s="1451"/>
      <c r="AR7" s="1451"/>
      <c r="AS7" s="1451"/>
      <c r="AT7" s="1451"/>
      <c r="AU7" s="1451"/>
      <c r="AV7" s="1451"/>
      <c r="AW7" s="1451"/>
      <c r="AX7" s="1451"/>
      <c r="AY7" s="1451"/>
      <c r="AZ7" s="1451"/>
      <c r="BA7" s="1451"/>
      <c r="BB7" s="1451"/>
      <c r="BC7" s="1451"/>
      <c r="BD7" s="1451"/>
      <c r="BE7" s="1451"/>
      <c r="BF7" s="1451"/>
      <c r="BG7" s="1451"/>
      <c r="BH7" s="1451"/>
      <c r="BI7" s="1451"/>
      <c r="BJ7" s="1451"/>
    </row>
    <row r="8" spans="1:62" s="1458" customFormat="1" ht="20.100000000000001" customHeight="1">
      <c r="A8" s="1454" t="s">
        <v>1477</v>
      </c>
      <c r="B8" s="1979" t="str">
        <f>'1a Cover '!B47</f>
        <v>SA-PEFC/COC-00XXXX</v>
      </c>
      <c r="C8" s="1979"/>
      <c r="D8" s="1455"/>
      <c r="E8" s="1453"/>
      <c r="F8" s="1456"/>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c r="AT8" s="1457"/>
      <c r="AU8" s="1457"/>
      <c r="AV8" s="1457"/>
      <c r="AW8" s="1457"/>
      <c r="AX8" s="1457"/>
      <c r="AY8" s="1457"/>
      <c r="AZ8" s="1457"/>
      <c r="BA8" s="1457"/>
      <c r="BB8" s="1457"/>
      <c r="BC8" s="1457"/>
      <c r="BD8" s="1457"/>
      <c r="BE8" s="1457"/>
      <c r="BF8" s="1457"/>
      <c r="BG8" s="1457"/>
      <c r="BH8" s="1457"/>
      <c r="BI8" s="1457"/>
      <c r="BJ8" s="1457"/>
    </row>
    <row r="9" spans="1:62" s="1458" customFormat="1" ht="20.100000000000001" customHeight="1">
      <c r="A9" s="1454" t="s">
        <v>918</v>
      </c>
      <c r="B9" s="1979">
        <f>'2a Company info '!B42</f>
        <v>0</v>
      </c>
      <c r="C9" s="1979"/>
      <c r="D9" s="1455"/>
      <c r="E9" s="1453"/>
      <c r="F9" s="1456"/>
      <c r="G9" s="1457"/>
      <c r="H9" s="1457"/>
      <c r="I9" s="1457"/>
      <c r="J9" s="1457"/>
      <c r="K9" s="1457"/>
      <c r="L9" s="1457"/>
      <c r="M9" s="1457"/>
      <c r="N9" s="1457"/>
      <c r="O9" s="1457"/>
      <c r="P9" s="1457"/>
      <c r="Q9" s="1457"/>
      <c r="R9" s="1457"/>
      <c r="S9" s="1457"/>
      <c r="T9" s="1457"/>
      <c r="U9" s="1457"/>
      <c r="V9" s="1457"/>
      <c r="W9" s="1457"/>
      <c r="X9" s="1457"/>
      <c r="Y9" s="1457"/>
      <c r="Z9" s="1457"/>
      <c r="AA9" s="1457"/>
      <c r="AB9" s="1457"/>
      <c r="AC9" s="1457"/>
      <c r="AD9" s="1457"/>
      <c r="AE9" s="1457"/>
      <c r="AF9" s="1457"/>
      <c r="AG9" s="1457"/>
      <c r="AH9" s="1457"/>
      <c r="AI9" s="1457"/>
      <c r="AJ9" s="1457"/>
      <c r="AK9" s="1457"/>
      <c r="AL9" s="1457"/>
      <c r="AM9" s="1457"/>
      <c r="AN9" s="1457"/>
      <c r="AO9" s="1457"/>
      <c r="AP9" s="1457"/>
      <c r="AQ9" s="1457"/>
      <c r="AR9" s="1457"/>
      <c r="AS9" s="1457"/>
      <c r="AT9" s="1457"/>
      <c r="AU9" s="1457"/>
      <c r="AV9" s="1457"/>
      <c r="AW9" s="1457"/>
      <c r="AX9" s="1457"/>
      <c r="AY9" s="1457"/>
      <c r="AZ9" s="1457"/>
      <c r="BA9" s="1457"/>
      <c r="BB9" s="1457"/>
      <c r="BC9" s="1457"/>
      <c r="BD9" s="1457"/>
      <c r="BE9" s="1457"/>
      <c r="BF9" s="1457"/>
      <c r="BG9" s="1457"/>
      <c r="BH9" s="1457"/>
      <c r="BI9" s="1457"/>
      <c r="BJ9" s="1457"/>
    </row>
    <row r="10" spans="1:62" s="1458" customFormat="1" ht="20.100000000000001" customHeight="1">
      <c r="A10" s="1454" t="s">
        <v>1478</v>
      </c>
      <c r="B10" s="1459" t="str">
        <f>'1a Cover '!B51</f>
        <v>dd/mm/YYYY</v>
      </c>
      <c r="C10" s="1460" t="s">
        <v>1479</v>
      </c>
      <c r="D10" s="1987" t="str">
        <f>'1a Cover '!B52</f>
        <v>dd/mm/YYYY</v>
      </c>
      <c r="E10" s="1988"/>
      <c r="F10" s="1456"/>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c r="AT10" s="1457"/>
      <c r="AU10" s="1457"/>
      <c r="AV10" s="1457"/>
      <c r="AW10" s="1457"/>
      <c r="AX10" s="1457"/>
      <c r="AY10" s="1457"/>
      <c r="AZ10" s="1457"/>
      <c r="BA10" s="1457"/>
      <c r="BB10" s="1457"/>
      <c r="BC10" s="1457"/>
      <c r="BD10" s="1457"/>
      <c r="BE10" s="1457"/>
      <c r="BF10" s="1457"/>
      <c r="BG10" s="1457"/>
      <c r="BH10" s="1457"/>
      <c r="BI10" s="1457"/>
      <c r="BJ10" s="1457"/>
    </row>
    <row r="11" spans="1:62" s="1458" customFormat="1" ht="14.25">
      <c r="A11" s="1454"/>
      <c r="B11" s="1455"/>
      <c r="C11" s="1455"/>
      <c r="D11" s="1455"/>
      <c r="E11" s="1455"/>
      <c r="F11" s="1456"/>
      <c r="G11" s="1457"/>
      <c r="H11" s="1457"/>
      <c r="I11" s="1457"/>
      <c r="J11" s="1457"/>
      <c r="K11" s="1457"/>
      <c r="L11" s="1457"/>
      <c r="M11" s="1457"/>
      <c r="N11" s="1457"/>
      <c r="O11" s="1457"/>
      <c r="P11" s="1457"/>
      <c r="Q11" s="1457"/>
      <c r="R11" s="1457"/>
      <c r="S11" s="1457"/>
      <c r="T11" s="1457"/>
      <c r="U11" s="1457"/>
      <c r="V11" s="1457"/>
      <c r="W11" s="1457"/>
      <c r="X11" s="1457"/>
      <c r="Y11" s="1457"/>
      <c r="Z11" s="1457"/>
      <c r="AA11" s="1457"/>
      <c r="AB11" s="1457"/>
      <c r="AC11" s="1457"/>
      <c r="AD11" s="1457"/>
      <c r="AE11" s="1457"/>
      <c r="AF11" s="1457"/>
      <c r="AG11" s="1457"/>
      <c r="AH11" s="1457"/>
      <c r="AI11" s="1457"/>
      <c r="AJ11" s="1457"/>
      <c r="AK11" s="1457"/>
      <c r="AL11" s="1457"/>
      <c r="AM11" s="1457"/>
      <c r="AN11" s="1457"/>
      <c r="AO11" s="1457"/>
      <c r="AP11" s="1457"/>
      <c r="AQ11" s="1457"/>
      <c r="AR11" s="1457"/>
      <c r="AS11" s="1457"/>
      <c r="AT11" s="1457"/>
      <c r="AU11" s="1457"/>
      <c r="AV11" s="1457"/>
      <c r="AW11" s="1457"/>
      <c r="AX11" s="1457"/>
      <c r="AY11" s="1457"/>
      <c r="AZ11" s="1457"/>
      <c r="BA11" s="1457"/>
      <c r="BB11" s="1457"/>
      <c r="BC11" s="1457"/>
      <c r="BD11" s="1457"/>
      <c r="BE11" s="1457"/>
      <c r="BF11" s="1457"/>
      <c r="BG11" s="1457"/>
      <c r="BH11" s="1457"/>
      <c r="BI11" s="1457"/>
      <c r="BJ11" s="1457"/>
    </row>
    <row r="12" spans="1:62" s="1458" customFormat="1" ht="33" customHeight="1">
      <c r="A12" s="1997" t="s">
        <v>1480</v>
      </c>
      <c r="B12" s="1964"/>
      <c r="C12" s="1972" t="s">
        <v>2157</v>
      </c>
      <c r="D12" s="1972"/>
      <c r="E12" s="1972"/>
      <c r="F12" s="1456"/>
      <c r="G12" s="1457"/>
      <c r="H12" s="1457"/>
      <c r="I12" s="1457"/>
      <c r="J12" s="1457"/>
      <c r="K12" s="1457"/>
      <c r="L12" s="1457"/>
      <c r="M12" s="1457"/>
      <c r="N12" s="1457"/>
      <c r="O12" s="1457"/>
      <c r="P12" s="1457"/>
      <c r="Q12" s="1457"/>
      <c r="R12" s="1457"/>
      <c r="S12" s="1457"/>
      <c r="T12" s="1457"/>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c r="AT12" s="1457"/>
      <c r="AU12" s="1457"/>
      <c r="AV12" s="1457"/>
      <c r="AW12" s="1457"/>
      <c r="AX12" s="1457"/>
      <c r="AY12" s="1457"/>
      <c r="AZ12" s="1457"/>
      <c r="BA12" s="1457"/>
      <c r="BB12" s="1457"/>
      <c r="BC12" s="1457"/>
      <c r="BD12" s="1457"/>
      <c r="BE12" s="1457"/>
      <c r="BF12" s="1457"/>
      <c r="BG12" s="1457"/>
      <c r="BH12" s="1457"/>
      <c r="BI12" s="1457"/>
      <c r="BJ12" s="1457"/>
    </row>
    <row r="13" spans="1:62" s="1458" customFormat="1" ht="19.5" customHeight="1">
      <c r="A13" s="1461" t="s">
        <v>1316</v>
      </c>
      <c r="B13" s="1462"/>
      <c r="C13" s="1992" t="s">
        <v>2653</v>
      </c>
      <c r="D13" s="1993"/>
      <c r="E13" s="1993"/>
      <c r="F13" s="1994"/>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row>
    <row r="14" spans="1:62" s="1458" customFormat="1" ht="49.5" customHeight="1">
      <c r="A14" s="1995" t="s">
        <v>6043</v>
      </c>
      <c r="B14" s="1996"/>
      <c r="C14" s="1996"/>
      <c r="D14" s="1996"/>
      <c r="E14" s="1996"/>
      <c r="F14" s="1456"/>
      <c r="G14" s="1457"/>
      <c r="H14" s="1457"/>
      <c r="I14" s="1457"/>
      <c r="J14" s="1457"/>
      <c r="K14" s="1457"/>
      <c r="L14" s="1457"/>
      <c r="M14" s="1457"/>
      <c r="N14" s="1457"/>
      <c r="O14" s="1457"/>
      <c r="P14" s="1457"/>
      <c r="Q14" s="1457"/>
      <c r="R14" s="1457"/>
      <c r="S14" s="1457"/>
      <c r="T14" s="1457"/>
      <c r="U14" s="1457"/>
      <c r="V14" s="1457"/>
      <c r="W14" s="1457"/>
      <c r="X14" s="1457"/>
      <c r="Y14" s="1457"/>
      <c r="Z14" s="1457"/>
      <c r="AA14" s="1457"/>
      <c r="AB14" s="1457"/>
      <c r="AC14" s="1457"/>
      <c r="AD14" s="1457"/>
      <c r="AE14" s="1457"/>
      <c r="AF14" s="1457"/>
      <c r="AG14" s="1457"/>
      <c r="AH14" s="1457"/>
      <c r="AI14" s="1457"/>
      <c r="AJ14" s="1457"/>
      <c r="AK14" s="1457"/>
      <c r="AL14" s="1457"/>
      <c r="AM14" s="1457"/>
      <c r="AN14" s="1457"/>
      <c r="AO14" s="1457"/>
      <c r="AP14" s="1457"/>
      <c r="AQ14" s="1457"/>
      <c r="AR14" s="1457"/>
      <c r="AS14" s="1457"/>
      <c r="AT14" s="1457"/>
      <c r="AU14" s="1457"/>
      <c r="AV14" s="1457"/>
      <c r="AW14" s="1457"/>
      <c r="AX14" s="1457"/>
      <c r="AY14" s="1457"/>
      <c r="AZ14" s="1457"/>
      <c r="BA14" s="1457"/>
      <c r="BB14" s="1457"/>
      <c r="BC14" s="1457"/>
      <c r="BD14" s="1457"/>
      <c r="BE14" s="1457"/>
      <c r="BF14" s="1457"/>
      <c r="BG14" s="1457"/>
      <c r="BH14" s="1457"/>
      <c r="BI14" s="1457"/>
      <c r="BJ14" s="1457"/>
    </row>
    <row r="15" spans="1:62" s="1458" customFormat="1" ht="30">
      <c r="A15" s="1463" t="s">
        <v>1279</v>
      </c>
      <c r="B15" s="1998" t="s">
        <v>380</v>
      </c>
      <c r="C15" s="1999"/>
      <c r="D15" s="1999"/>
      <c r="E15" s="1464" t="s">
        <v>395</v>
      </c>
      <c r="F15" s="1465" t="s">
        <v>1315</v>
      </c>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c r="AT15" s="1457"/>
      <c r="AU15" s="1457"/>
      <c r="AV15" s="1457"/>
      <c r="AW15" s="1457"/>
      <c r="AX15" s="1457"/>
      <c r="AY15" s="1457"/>
      <c r="AZ15" s="1457"/>
      <c r="BA15" s="1457"/>
      <c r="BB15" s="1457"/>
      <c r="BC15" s="1457"/>
      <c r="BD15" s="1457"/>
      <c r="BE15" s="1457"/>
      <c r="BF15" s="1457"/>
      <c r="BG15" s="1457"/>
      <c r="BH15" s="1457"/>
      <c r="BI15" s="1457"/>
      <c r="BJ15" s="1457"/>
    </row>
    <row r="16" spans="1:62" s="1458" customFormat="1" ht="33.75" customHeight="1">
      <c r="A16" s="1466" t="s">
        <v>6040</v>
      </c>
      <c r="B16" s="2001" t="s">
        <v>1735</v>
      </c>
      <c r="C16" s="2002"/>
      <c r="D16" s="2002"/>
      <c r="E16" s="1467" t="s">
        <v>1874</v>
      </c>
      <c r="F16" s="1468" t="s">
        <v>396</v>
      </c>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7"/>
      <c r="AQ16" s="1457"/>
      <c r="AR16" s="1457"/>
      <c r="AS16" s="1457"/>
      <c r="AT16" s="1457"/>
      <c r="AU16" s="1457"/>
      <c r="AV16" s="1457"/>
      <c r="AW16" s="1457"/>
      <c r="AX16" s="1457"/>
      <c r="AY16" s="1457"/>
      <c r="AZ16" s="1457"/>
      <c r="BA16" s="1457"/>
      <c r="BB16" s="1457"/>
      <c r="BC16" s="1457"/>
      <c r="BD16" s="1457"/>
      <c r="BE16" s="1457"/>
      <c r="BF16" s="1457"/>
      <c r="BG16" s="1457"/>
      <c r="BH16" s="1457"/>
      <c r="BI16" s="1457"/>
      <c r="BJ16" s="1457"/>
    </row>
    <row r="17" spans="1:62" s="1458" customFormat="1" ht="28.5" customHeight="1">
      <c r="A17" s="1466" t="s">
        <v>6041</v>
      </c>
      <c r="B17" s="2001" t="s">
        <v>1758</v>
      </c>
      <c r="C17" s="2002"/>
      <c r="D17" s="2002"/>
      <c r="E17" s="1469" t="s">
        <v>1473</v>
      </c>
      <c r="F17" s="1468" t="s">
        <v>397</v>
      </c>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457"/>
      <c r="AM17" s="1457"/>
      <c r="AN17" s="1457"/>
      <c r="AO17" s="1457"/>
      <c r="AP17" s="1457"/>
      <c r="AQ17" s="1457"/>
      <c r="AR17" s="1457"/>
      <c r="AS17" s="1457"/>
      <c r="AT17" s="1457"/>
      <c r="AU17" s="1457"/>
      <c r="AV17" s="1457"/>
      <c r="AW17" s="1457"/>
      <c r="AX17" s="1457"/>
      <c r="AY17" s="1457"/>
      <c r="AZ17" s="1457"/>
      <c r="BA17" s="1457"/>
      <c r="BB17" s="1457"/>
      <c r="BC17" s="1457"/>
      <c r="BD17" s="1457"/>
      <c r="BE17" s="1457"/>
      <c r="BF17" s="1457"/>
      <c r="BG17" s="1457"/>
      <c r="BH17" s="1457"/>
      <c r="BI17" s="1457"/>
      <c r="BJ17" s="1457"/>
    </row>
    <row r="18" spans="1:62" s="1458" customFormat="1" ht="14.25">
      <c r="A18" s="1452"/>
      <c r="B18" s="1455"/>
      <c r="C18" s="1470"/>
      <c r="D18" s="1471"/>
      <c r="E18" s="1453"/>
      <c r="F18" s="1453"/>
      <c r="G18" s="1457"/>
      <c r="H18" s="1457"/>
      <c r="I18" s="1457"/>
      <c r="J18" s="1457"/>
      <c r="K18" s="1457"/>
      <c r="L18" s="1457"/>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c r="AN18" s="1457"/>
      <c r="AO18" s="1457"/>
      <c r="AP18" s="1457"/>
      <c r="AQ18" s="1457"/>
      <c r="AR18" s="1457"/>
      <c r="AS18" s="1457"/>
      <c r="AT18" s="1457"/>
      <c r="AU18" s="1457"/>
      <c r="AV18" s="1457"/>
      <c r="AW18" s="1457"/>
      <c r="AX18" s="1457"/>
      <c r="AY18" s="1457"/>
      <c r="AZ18" s="1457"/>
      <c r="BA18" s="1457"/>
      <c r="BB18" s="1457"/>
      <c r="BC18" s="1457"/>
      <c r="BD18" s="1457"/>
      <c r="BE18" s="1457"/>
      <c r="BF18" s="1457"/>
      <c r="BG18" s="1457"/>
      <c r="BH18" s="1457"/>
      <c r="BI18" s="1457"/>
      <c r="BJ18" s="1457"/>
    </row>
    <row r="19" spans="1:62" s="49" customFormat="1" ht="24" customHeight="1">
      <c r="A19" s="1982" t="s">
        <v>1481</v>
      </c>
      <c r="B19" s="1982"/>
      <c r="C19" s="1982"/>
      <c r="D19" s="1982"/>
      <c r="E19" s="1453"/>
      <c r="F19" s="1453"/>
      <c r="G19" s="1451"/>
      <c r="H19" s="1451"/>
      <c r="I19" s="1451"/>
      <c r="J19" s="1451"/>
      <c r="K19" s="1451"/>
      <c r="L19" s="1451"/>
      <c r="M19" s="1451"/>
      <c r="N19" s="1451"/>
      <c r="O19" s="1451"/>
      <c r="P19" s="1451"/>
      <c r="Q19" s="1451"/>
      <c r="R19" s="1451"/>
      <c r="S19" s="1451"/>
      <c r="T19" s="1451"/>
      <c r="U19" s="1451"/>
      <c r="V19" s="1451"/>
      <c r="W19" s="1451"/>
      <c r="X19" s="1451"/>
      <c r="Y19" s="1451"/>
      <c r="Z19" s="1451"/>
      <c r="AA19" s="1451"/>
      <c r="AB19" s="1451"/>
      <c r="AC19" s="1451"/>
      <c r="AD19" s="1451"/>
      <c r="AE19" s="1451"/>
      <c r="AF19" s="1451"/>
      <c r="AG19" s="1451"/>
      <c r="AH19" s="1451"/>
      <c r="AI19" s="1451"/>
      <c r="AJ19" s="1451"/>
      <c r="AK19" s="1451"/>
      <c r="AL19" s="1451"/>
      <c r="AM19" s="1451"/>
      <c r="AN19" s="1451"/>
      <c r="AO19" s="1451"/>
      <c r="AP19" s="1451"/>
      <c r="AQ19" s="1451"/>
      <c r="AR19" s="1451"/>
      <c r="AS19" s="1451"/>
      <c r="AT19" s="1451"/>
      <c r="AU19" s="1451"/>
      <c r="AV19" s="1451"/>
      <c r="AW19" s="1451"/>
      <c r="AX19" s="1451"/>
      <c r="AY19" s="1451"/>
      <c r="AZ19" s="1451"/>
      <c r="BA19" s="1451"/>
      <c r="BB19" s="1451"/>
      <c r="BC19" s="1451"/>
      <c r="BD19" s="1451"/>
      <c r="BE19" s="1451"/>
      <c r="BF19" s="1451"/>
      <c r="BG19" s="1451"/>
      <c r="BH19" s="1451"/>
      <c r="BI19" s="1451"/>
      <c r="BJ19" s="1451"/>
    </row>
    <row r="20" spans="1:62" s="49" customFormat="1" ht="35.25" customHeight="1">
      <c r="A20" s="1472" t="s">
        <v>422</v>
      </c>
      <c r="B20" s="1472" t="s">
        <v>423</v>
      </c>
      <c r="C20" s="1473" t="s">
        <v>1663</v>
      </c>
      <c r="D20" s="886" t="s">
        <v>734</v>
      </c>
      <c r="E20" s="2000" t="s">
        <v>1772</v>
      </c>
      <c r="F20" s="1991"/>
      <c r="G20" s="1451"/>
      <c r="H20" s="1451"/>
      <c r="I20" s="1451"/>
      <c r="J20" s="1451"/>
      <c r="K20" s="1451"/>
      <c r="L20" s="1451"/>
      <c r="M20" s="1451"/>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c r="AL20" s="1451"/>
      <c r="AM20" s="1451"/>
      <c r="AN20" s="1451"/>
      <c r="AO20" s="1451"/>
      <c r="AP20" s="1451"/>
      <c r="AQ20" s="1451"/>
      <c r="AR20" s="1451"/>
      <c r="AS20" s="1451"/>
      <c r="AT20" s="1451"/>
      <c r="AU20" s="1451"/>
      <c r="AV20" s="1451"/>
      <c r="AW20" s="1451"/>
      <c r="AX20" s="1451"/>
      <c r="AY20" s="1451"/>
      <c r="AZ20" s="1451"/>
      <c r="BA20" s="1451"/>
      <c r="BB20" s="1451"/>
      <c r="BC20" s="1451"/>
      <c r="BD20" s="1451"/>
      <c r="BE20" s="1451"/>
      <c r="BF20" s="1451"/>
      <c r="BG20" s="1451"/>
      <c r="BH20" s="1451"/>
      <c r="BI20" s="1451"/>
      <c r="BJ20" s="1451"/>
    </row>
    <row r="21" spans="1:62" s="94" customFormat="1" ht="28.5">
      <c r="A21" s="887" t="s">
        <v>2515</v>
      </c>
      <c r="B21" s="887" t="s">
        <v>424</v>
      </c>
      <c r="C21" s="887" t="s">
        <v>1470</v>
      </c>
      <c r="D21" s="1474" t="s">
        <v>2516</v>
      </c>
      <c r="E21" s="1990" t="s">
        <v>2654</v>
      </c>
      <c r="F21" s="1991"/>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1475"/>
      <c r="AN21" s="1475"/>
      <c r="AO21" s="1475"/>
      <c r="AP21" s="1475"/>
      <c r="AQ21" s="1475"/>
      <c r="AR21" s="1475"/>
      <c r="AS21" s="1475"/>
      <c r="AT21" s="1475"/>
      <c r="AU21" s="1475"/>
      <c r="AV21" s="1475"/>
      <c r="AW21" s="1475"/>
      <c r="AX21" s="1475"/>
      <c r="AY21" s="1475"/>
      <c r="AZ21" s="1475"/>
      <c r="BA21" s="1475"/>
      <c r="BB21" s="1475"/>
      <c r="BC21" s="1475"/>
      <c r="BD21" s="1475"/>
      <c r="BE21" s="1475"/>
      <c r="BF21" s="1475"/>
      <c r="BG21" s="1475"/>
      <c r="BH21" s="1475"/>
      <c r="BI21" s="1475"/>
      <c r="BJ21" s="1475"/>
    </row>
    <row r="22" spans="1:62" s="1477" customFormat="1" ht="30.75" customHeight="1">
      <c r="A22" s="887" t="s">
        <v>2515</v>
      </c>
      <c r="B22" s="887" t="s">
        <v>834</v>
      </c>
      <c r="C22" s="887" t="s">
        <v>153</v>
      </c>
      <c r="D22" s="1474" t="s">
        <v>425</v>
      </c>
      <c r="E22" s="1990" t="s">
        <v>2517</v>
      </c>
      <c r="F22" s="1991"/>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row>
    <row r="23" spans="1:62" s="1477" customFormat="1" ht="14.25">
      <c r="A23" s="887"/>
      <c r="B23" s="887"/>
      <c r="C23" s="887"/>
      <c r="D23" s="1474"/>
      <c r="E23" s="1990"/>
      <c r="F23" s="1991"/>
      <c r="G23" s="1476"/>
      <c r="H23" s="1476"/>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c r="AT23" s="1476"/>
      <c r="AU23" s="1476"/>
      <c r="AV23" s="1476"/>
      <c r="AW23" s="1476"/>
      <c r="AX23" s="1476"/>
      <c r="AY23" s="1476"/>
      <c r="AZ23" s="1476"/>
      <c r="BA23" s="1476"/>
      <c r="BB23" s="1476"/>
      <c r="BC23" s="1476"/>
      <c r="BD23" s="1476"/>
      <c r="BE23" s="1476"/>
      <c r="BF23" s="1476"/>
      <c r="BG23" s="1476"/>
      <c r="BH23" s="1476"/>
      <c r="BI23" s="1476"/>
      <c r="BJ23" s="1476"/>
    </row>
    <row r="24" spans="1:62" s="1477" customFormat="1" ht="18" customHeight="1">
      <c r="A24" s="887"/>
      <c r="B24" s="1478"/>
      <c r="C24" s="887"/>
      <c r="D24" s="1474"/>
      <c r="E24" s="1990"/>
      <c r="F24" s="1991"/>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1476"/>
      <c r="AM24" s="1476"/>
      <c r="AN24" s="1476"/>
      <c r="AO24" s="1476"/>
      <c r="AP24" s="1476"/>
      <c r="AQ24" s="1476"/>
      <c r="AR24" s="1476"/>
      <c r="AS24" s="1476"/>
      <c r="AT24" s="1476"/>
      <c r="AU24" s="1476"/>
      <c r="AV24" s="1476"/>
      <c r="AW24" s="1476"/>
      <c r="AX24" s="1476"/>
      <c r="AY24" s="1476"/>
      <c r="AZ24" s="1476"/>
      <c r="BA24" s="1476"/>
      <c r="BB24" s="1476"/>
      <c r="BC24" s="1476"/>
      <c r="BD24" s="1476"/>
      <c r="BE24" s="1476"/>
      <c r="BF24" s="1476"/>
      <c r="BG24" s="1476"/>
      <c r="BH24" s="1476"/>
      <c r="BI24" s="1476"/>
      <c r="BJ24" s="1476"/>
    </row>
    <row r="25" spans="1:62" s="1477" customFormat="1" ht="12" customHeight="1">
      <c r="A25" s="1444"/>
      <c r="B25" s="1479"/>
      <c r="C25" s="1444"/>
      <c r="D25" s="1480"/>
      <c r="E25" s="1444"/>
      <c r="F25" s="1481"/>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c r="AW25" s="1476"/>
      <c r="AX25" s="1476"/>
      <c r="AY25" s="1476"/>
      <c r="AZ25" s="1476"/>
      <c r="BA25" s="1476"/>
      <c r="BB25" s="1476"/>
      <c r="BC25" s="1476"/>
      <c r="BD25" s="1476"/>
      <c r="BE25" s="1476"/>
      <c r="BF25" s="1476"/>
      <c r="BG25" s="1476"/>
      <c r="BH25" s="1476"/>
      <c r="BI25" s="1476"/>
      <c r="BJ25" s="1476"/>
    </row>
    <row r="26" spans="1:62" s="49" customFormat="1" ht="17.25" customHeight="1">
      <c r="A26" s="2008" t="s">
        <v>4740</v>
      </c>
      <c r="B26" s="2008"/>
      <c r="C26" s="2008"/>
      <c r="D26" s="2008"/>
      <c r="E26" s="2007"/>
      <c r="F26" s="2007"/>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451"/>
      <c r="AM26" s="1451"/>
      <c r="AN26" s="1451"/>
      <c r="AO26" s="1451"/>
      <c r="AP26" s="1451"/>
      <c r="AQ26" s="1451"/>
      <c r="AR26" s="1451"/>
      <c r="AS26" s="1451"/>
      <c r="AT26" s="1451"/>
      <c r="AU26" s="1451"/>
      <c r="AV26" s="1451"/>
      <c r="AW26" s="1451"/>
      <c r="AX26" s="1451"/>
      <c r="AY26" s="1451"/>
      <c r="AZ26" s="1451"/>
      <c r="BA26" s="1451"/>
      <c r="BB26" s="1451"/>
      <c r="BC26" s="1451"/>
      <c r="BD26" s="1451"/>
      <c r="BE26" s="1451"/>
      <c r="BF26" s="1451"/>
      <c r="BG26" s="1451"/>
      <c r="BH26" s="1451"/>
      <c r="BI26" s="1451"/>
      <c r="BJ26" s="1451"/>
    </row>
    <row r="27" spans="1:62" s="49" customFormat="1" ht="17.25" customHeight="1">
      <c r="A27" s="1482"/>
      <c r="B27" s="1482"/>
      <c r="C27" s="1483"/>
      <c r="D27" s="1483"/>
      <c r="E27" s="1483"/>
      <c r="F27" s="1484"/>
      <c r="G27" s="1451"/>
      <c r="H27" s="1451"/>
      <c r="I27" s="1451"/>
      <c r="J27" s="1451"/>
      <c r="K27" s="1451"/>
      <c r="L27" s="1451"/>
      <c r="M27" s="1451"/>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1"/>
      <c r="AL27" s="1451"/>
      <c r="AM27" s="1451"/>
      <c r="AN27" s="1451"/>
      <c r="AO27" s="1451"/>
      <c r="AP27" s="1451"/>
      <c r="AQ27" s="1451"/>
      <c r="AR27" s="1451"/>
      <c r="AS27" s="1451"/>
      <c r="AT27" s="1451"/>
      <c r="AU27" s="1451"/>
      <c r="AV27" s="1451"/>
      <c r="AW27" s="1451"/>
      <c r="AX27" s="1451"/>
      <c r="AY27" s="1451"/>
      <c r="AZ27" s="1451"/>
      <c r="BA27" s="1451"/>
      <c r="BB27" s="1451"/>
      <c r="BC27" s="1451"/>
      <c r="BD27" s="1451"/>
      <c r="BE27" s="1451"/>
      <c r="BF27" s="1451"/>
      <c r="BG27" s="1451"/>
      <c r="BH27" s="1451"/>
      <c r="BI27" s="1451"/>
      <c r="BJ27" s="1451"/>
    </row>
    <row r="28" spans="1:62" ht="15" customHeight="1">
      <c r="A28" s="2003" t="s">
        <v>6049</v>
      </c>
      <c r="B28" s="2003"/>
      <c r="C28" s="2003"/>
      <c r="D28" s="2003"/>
      <c r="E28" s="2003"/>
      <c r="F28" s="2003"/>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row>
    <row r="29" spans="1:62" ht="14.25" customHeight="1">
      <c r="A29" s="2004" t="s">
        <v>6056</v>
      </c>
      <c r="B29" s="2005"/>
      <c r="C29" s="2005"/>
      <c r="D29" s="2005"/>
      <c r="E29" s="2005"/>
      <c r="F29" s="2006"/>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row>
    <row r="30" spans="1:62">
      <c r="A30" s="2004" t="s">
        <v>2728</v>
      </c>
      <c r="B30" s="2005"/>
      <c r="C30" s="2005"/>
      <c r="D30" s="2005"/>
      <c r="E30" s="2005"/>
      <c r="F30" s="2006"/>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row>
    <row r="31" spans="1:62" ht="9" customHeight="1">
      <c r="A31" s="1485"/>
      <c r="B31" s="1486"/>
      <c r="C31" s="1486"/>
      <c r="D31" s="2005"/>
      <c r="E31" s="1986"/>
      <c r="F31" s="1487"/>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row>
    <row r="32" spans="1:62" ht="13.5" customHeight="1">
      <c r="A32" s="2004" t="s">
        <v>856</v>
      </c>
      <c r="B32" s="2005"/>
      <c r="C32" s="2005"/>
      <c r="D32" s="2005"/>
      <c r="E32" s="2005"/>
      <c r="F32" s="2006"/>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row>
    <row r="33" spans="1:62" ht="13.5" customHeight="1">
      <c r="A33" s="2004" t="s">
        <v>857</v>
      </c>
      <c r="B33" s="2005"/>
      <c r="C33" s="2005"/>
      <c r="D33" s="2005"/>
      <c r="E33" s="2005"/>
      <c r="F33" s="2006"/>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row>
    <row r="34" spans="1:62" ht="24.75" customHeight="1">
      <c r="A34" s="2010" t="s">
        <v>3127</v>
      </c>
      <c r="B34" s="2011"/>
      <c r="C34" s="2011"/>
      <c r="D34" s="2011"/>
      <c r="E34" s="2011"/>
      <c r="F34" s="201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row>
    <row r="35" spans="1:62">
      <c r="A35" s="2009"/>
      <c r="B35" s="2009"/>
      <c r="C35" s="2009"/>
      <c r="D35" s="2009"/>
      <c r="E35" s="2009"/>
      <c r="F35" s="2009"/>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row>
    <row r="36" spans="1:6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row>
    <row r="37" spans="1:6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row>
    <row r="38" spans="1:62" ht="13.5" customHeight="1">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row>
    <row r="39" spans="1:6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row>
    <row r="40" spans="1:6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row>
    <row r="41" spans="1:6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row>
    <row r="42" spans="1:6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row>
    <row r="43" spans="1:6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row>
    <row r="44" spans="1:6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row>
    <row r="45" spans="1:6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row>
    <row r="46" spans="1:62" s="92" customFormat="1"/>
    <row r="47" spans="1:62" s="92" customFormat="1"/>
    <row r="48" spans="1:62" s="92" customFormat="1"/>
    <row r="49" s="92" customFormat="1"/>
    <row r="50" s="92" customFormat="1"/>
    <row r="51" s="92" customFormat="1"/>
    <row r="52" s="92" customFormat="1"/>
    <row r="53" s="92" customFormat="1"/>
    <row r="54" s="92" customFormat="1"/>
    <row r="55" s="92" customFormat="1"/>
    <row r="56" s="92" customFormat="1"/>
    <row r="57" s="92" customFormat="1"/>
    <row r="58" s="92" customFormat="1"/>
    <row r="59" s="92" customFormat="1"/>
    <row r="60" s="92" customFormat="1"/>
    <row r="61" s="92" customFormat="1"/>
    <row r="62" s="92" customFormat="1"/>
    <row r="63" s="92" customFormat="1"/>
    <row r="64" s="92" customFormat="1"/>
    <row r="65" spans="9:27">
      <c r="I65" s="92"/>
      <c r="J65" s="92"/>
      <c r="K65" s="92"/>
      <c r="L65" s="92"/>
      <c r="M65" s="92"/>
      <c r="N65" s="92"/>
      <c r="O65" s="92"/>
      <c r="P65" s="92"/>
      <c r="Q65" s="92"/>
      <c r="R65" s="92"/>
      <c r="S65" s="92"/>
      <c r="T65" s="92"/>
      <c r="U65" s="92"/>
      <c r="V65" s="92"/>
      <c r="W65" s="92"/>
      <c r="X65" s="92"/>
      <c r="Y65" s="92"/>
      <c r="Z65" s="92"/>
      <c r="AA65" s="92"/>
    </row>
    <row r="66" spans="9:27">
      <c r="I66" s="92"/>
      <c r="J66" s="92"/>
      <c r="K66" s="92"/>
      <c r="L66" s="92"/>
      <c r="M66" s="92"/>
      <c r="N66" s="92"/>
      <c r="O66" s="92"/>
      <c r="P66" s="92"/>
      <c r="Q66" s="92"/>
      <c r="R66" s="92"/>
      <c r="S66" s="92"/>
      <c r="T66" s="92"/>
      <c r="U66" s="92"/>
      <c r="V66" s="92"/>
      <c r="W66" s="92"/>
      <c r="X66" s="92"/>
      <c r="Y66" s="92"/>
      <c r="Z66" s="92"/>
      <c r="AA66" s="92"/>
    </row>
    <row r="67" spans="9:27">
      <c r="I67" s="92"/>
      <c r="J67" s="92"/>
      <c r="K67" s="92"/>
      <c r="L67" s="92"/>
      <c r="M67" s="92"/>
      <c r="N67" s="92"/>
      <c r="O67" s="92"/>
      <c r="P67" s="92"/>
      <c r="Q67" s="92"/>
      <c r="R67" s="92"/>
      <c r="S67" s="92"/>
      <c r="T67" s="92"/>
      <c r="U67" s="92"/>
      <c r="V67" s="92"/>
      <c r="W67" s="92"/>
      <c r="X67" s="92"/>
      <c r="Y67" s="92"/>
      <c r="Z67" s="92"/>
      <c r="AA67" s="92"/>
    </row>
    <row r="68" spans="9:27">
      <c r="I68" s="92"/>
      <c r="J68" s="92"/>
      <c r="K68" s="92"/>
      <c r="L68" s="92"/>
      <c r="M68" s="92"/>
      <c r="N68" s="92"/>
      <c r="O68" s="92"/>
      <c r="P68" s="92"/>
      <c r="Q68" s="92"/>
      <c r="R68" s="92"/>
      <c r="S68" s="92"/>
      <c r="T68" s="92"/>
      <c r="U68" s="92"/>
      <c r="V68" s="92"/>
      <c r="W68" s="92"/>
      <c r="X68" s="92"/>
      <c r="Y68" s="92"/>
      <c r="Z68" s="92"/>
      <c r="AA68" s="92"/>
    </row>
    <row r="69" spans="9:27">
      <c r="I69" s="92"/>
      <c r="J69" s="92"/>
      <c r="K69" s="92"/>
      <c r="L69" s="92"/>
      <c r="M69" s="92"/>
      <c r="N69" s="92"/>
      <c r="O69" s="92"/>
      <c r="P69" s="92"/>
      <c r="Q69" s="92"/>
      <c r="R69" s="92"/>
      <c r="S69" s="92"/>
      <c r="T69" s="92"/>
      <c r="U69" s="92"/>
      <c r="V69" s="92"/>
      <c r="W69" s="92"/>
      <c r="X69" s="92"/>
      <c r="Y69" s="92"/>
      <c r="Z69" s="92"/>
      <c r="AA69" s="92"/>
    </row>
    <row r="70" spans="9:27">
      <c r="I70" s="92"/>
      <c r="J70" s="92"/>
      <c r="K70" s="92"/>
      <c r="L70" s="92"/>
      <c r="M70" s="92"/>
      <c r="N70" s="92"/>
      <c r="O70" s="92"/>
      <c r="P70" s="92"/>
      <c r="Q70" s="92"/>
      <c r="R70" s="92"/>
      <c r="S70" s="92"/>
      <c r="T70" s="92"/>
      <c r="U70" s="92"/>
      <c r="V70" s="92"/>
      <c r="W70" s="92"/>
      <c r="X70" s="92"/>
      <c r="Y70" s="92"/>
      <c r="Z70" s="92"/>
      <c r="AA70" s="92"/>
    </row>
    <row r="71" spans="9:27">
      <c r="I71" s="92"/>
      <c r="J71" s="92"/>
      <c r="K71" s="92"/>
      <c r="L71" s="92"/>
      <c r="M71" s="92"/>
      <c r="N71" s="92"/>
      <c r="O71" s="92"/>
      <c r="P71" s="92"/>
      <c r="Q71" s="92"/>
      <c r="R71" s="92"/>
      <c r="S71" s="92"/>
      <c r="T71" s="92"/>
      <c r="U71" s="92"/>
      <c r="V71" s="92"/>
      <c r="W71" s="92"/>
      <c r="X71" s="92"/>
      <c r="Y71" s="92"/>
      <c r="Z71" s="92"/>
      <c r="AA71" s="92"/>
    </row>
    <row r="72" spans="9:27">
      <c r="I72" s="92"/>
      <c r="J72" s="92"/>
      <c r="K72" s="92"/>
      <c r="L72" s="92"/>
      <c r="M72" s="92"/>
      <c r="N72" s="92"/>
      <c r="O72" s="92"/>
      <c r="P72" s="92"/>
      <c r="Q72" s="92"/>
      <c r="R72" s="92"/>
      <c r="S72" s="92"/>
      <c r="T72" s="92"/>
      <c r="U72" s="92"/>
      <c r="V72" s="92"/>
      <c r="W72" s="92"/>
      <c r="X72" s="92"/>
      <c r="Y72" s="92"/>
      <c r="Z72" s="92"/>
      <c r="AA72" s="92"/>
    </row>
    <row r="73" spans="9:27">
      <c r="I73" s="92"/>
      <c r="J73" s="92"/>
      <c r="K73" s="92"/>
      <c r="L73" s="92"/>
      <c r="M73" s="92"/>
      <c r="N73" s="92"/>
      <c r="O73" s="92"/>
      <c r="P73" s="92"/>
      <c r="Q73" s="92"/>
      <c r="R73" s="92"/>
      <c r="S73" s="92"/>
      <c r="T73" s="92"/>
      <c r="U73" s="92"/>
      <c r="V73" s="92"/>
      <c r="W73" s="92"/>
      <c r="X73" s="92"/>
      <c r="Y73" s="92"/>
      <c r="Z73" s="92"/>
      <c r="AA73" s="92"/>
    </row>
    <row r="74" spans="9:27">
      <c r="I74" s="92"/>
      <c r="J74" s="92"/>
      <c r="K74" s="92"/>
      <c r="L74" s="92"/>
      <c r="M74" s="92"/>
      <c r="N74" s="92"/>
      <c r="O74" s="92"/>
      <c r="P74" s="92"/>
      <c r="Q74" s="92"/>
      <c r="R74" s="92"/>
      <c r="S74" s="92"/>
      <c r="T74" s="92"/>
      <c r="U74" s="92"/>
      <c r="V74" s="92"/>
      <c r="W74" s="92"/>
      <c r="X74" s="92"/>
      <c r="Y74" s="92"/>
      <c r="Z74" s="92"/>
      <c r="AA74" s="92"/>
    </row>
    <row r="75" spans="9:27">
      <c r="I75" s="92"/>
      <c r="J75" s="92"/>
      <c r="K75" s="92"/>
      <c r="L75" s="92"/>
      <c r="M75" s="92"/>
      <c r="N75" s="92"/>
      <c r="O75" s="92"/>
      <c r="P75" s="92"/>
      <c r="Q75" s="92"/>
      <c r="R75" s="92"/>
      <c r="S75" s="92"/>
      <c r="T75" s="92"/>
      <c r="U75" s="92"/>
      <c r="V75" s="92"/>
      <c r="W75" s="92"/>
      <c r="X75" s="92"/>
      <c r="Y75" s="92"/>
      <c r="Z75" s="92"/>
      <c r="AA75" s="92"/>
    </row>
    <row r="76" spans="9:27">
      <c r="I76" s="92"/>
      <c r="J76" s="92"/>
      <c r="K76" s="92"/>
      <c r="L76" s="92"/>
      <c r="M76" s="92"/>
      <c r="N76" s="92"/>
      <c r="O76" s="92"/>
      <c r="P76" s="92"/>
      <c r="Q76" s="92"/>
      <c r="R76" s="92"/>
      <c r="S76" s="92"/>
      <c r="T76" s="92"/>
      <c r="U76" s="92"/>
      <c r="V76" s="92"/>
      <c r="W76" s="92"/>
      <c r="X76" s="92"/>
      <c r="Y76" s="92"/>
      <c r="Z76" s="92"/>
      <c r="AA76" s="92"/>
    </row>
    <row r="77" spans="9:27">
      <c r="I77" s="92"/>
      <c r="J77" s="92"/>
      <c r="K77" s="92"/>
      <c r="L77" s="92"/>
      <c r="M77" s="92"/>
      <c r="N77" s="92"/>
      <c r="O77" s="92"/>
      <c r="P77" s="92"/>
      <c r="Q77" s="92"/>
      <c r="R77" s="92"/>
      <c r="S77" s="92"/>
      <c r="T77" s="92"/>
      <c r="U77" s="92"/>
      <c r="V77" s="92"/>
      <c r="W77" s="92"/>
      <c r="X77" s="92"/>
      <c r="Y77" s="92"/>
      <c r="Z77" s="92"/>
      <c r="AA77" s="92"/>
    </row>
    <row r="78" spans="9:27">
      <c r="I78" s="92"/>
      <c r="J78" s="92"/>
      <c r="K78" s="92"/>
      <c r="L78" s="92"/>
      <c r="M78" s="92"/>
      <c r="N78" s="92"/>
      <c r="O78" s="92"/>
      <c r="P78" s="92"/>
      <c r="Q78" s="92"/>
      <c r="R78" s="92"/>
      <c r="S78" s="92"/>
      <c r="T78" s="92"/>
      <c r="U78" s="92"/>
      <c r="V78" s="92"/>
      <c r="W78" s="92"/>
      <c r="X78" s="92"/>
      <c r="Y78" s="92"/>
      <c r="Z78" s="92"/>
      <c r="AA78" s="92"/>
    </row>
    <row r="79" spans="9:27">
      <c r="I79" s="92"/>
      <c r="J79" s="92"/>
      <c r="K79" s="92"/>
      <c r="L79" s="92"/>
      <c r="M79" s="92"/>
      <c r="N79" s="92"/>
      <c r="O79" s="92"/>
      <c r="P79" s="92"/>
      <c r="Q79" s="92"/>
      <c r="R79" s="92"/>
      <c r="S79" s="92"/>
      <c r="T79" s="92"/>
      <c r="U79" s="92"/>
      <c r="V79" s="92"/>
      <c r="W79" s="92"/>
      <c r="X79" s="92"/>
      <c r="Y79" s="92"/>
      <c r="Z79" s="92"/>
      <c r="AA79" s="92"/>
    </row>
    <row r="80" spans="9:27">
      <c r="I80" s="92"/>
      <c r="J80" s="92"/>
      <c r="K80" s="92"/>
      <c r="L80" s="92"/>
      <c r="M80" s="92"/>
      <c r="N80" s="92"/>
      <c r="O80" s="92"/>
      <c r="P80" s="92"/>
      <c r="Q80" s="92"/>
      <c r="R80" s="92"/>
      <c r="S80" s="92"/>
      <c r="T80" s="92"/>
      <c r="U80" s="92"/>
      <c r="V80" s="92"/>
      <c r="W80" s="92"/>
      <c r="X80" s="92"/>
      <c r="Y80" s="92"/>
      <c r="Z80" s="92"/>
      <c r="AA80" s="92"/>
    </row>
    <row r="81" spans="9:27">
      <c r="I81" s="92"/>
      <c r="J81" s="92"/>
      <c r="K81" s="92"/>
      <c r="L81" s="92"/>
      <c r="M81" s="92"/>
      <c r="N81" s="92"/>
      <c r="O81" s="92"/>
      <c r="P81" s="92"/>
      <c r="Q81" s="92"/>
      <c r="R81" s="92"/>
      <c r="S81" s="92"/>
      <c r="T81" s="92"/>
      <c r="U81" s="92"/>
      <c r="V81" s="92"/>
      <c r="W81" s="92"/>
      <c r="X81" s="92"/>
      <c r="Y81" s="92"/>
      <c r="Z81" s="92"/>
      <c r="AA81" s="92"/>
    </row>
    <row r="82" spans="9:27">
      <c r="I82" s="92"/>
      <c r="J82" s="92"/>
      <c r="K82" s="92"/>
      <c r="L82" s="92"/>
      <c r="M82" s="92"/>
      <c r="N82" s="92"/>
      <c r="O82" s="92"/>
      <c r="P82" s="92"/>
      <c r="Q82" s="92"/>
      <c r="R82" s="92"/>
      <c r="S82" s="92"/>
      <c r="T82" s="92"/>
      <c r="U82" s="92"/>
      <c r="V82" s="92"/>
      <c r="W82" s="92"/>
      <c r="X82" s="92"/>
      <c r="Y82" s="92"/>
      <c r="Z82" s="92"/>
      <c r="AA82" s="92"/>
    </row>
    <row r="83" spans="9:27">
      <c r="I83" s="92"/>
      <c r="J83" s="92"/>
      <c r="K83" s="92"/>
      <c r="L83" s="92"/>
      <c r="M83" s="92"/>
      <c r="N83" s="92"/>
      <c r="O83" s="92"/>
      <c r="P83" s="92"/>
      <c r="Q83" s="92"/>
      <c r="R83" s="92"/>
      <c r="S83" s="92"/>
      <c r="T83" s="92"/>
      <c r="U83" s="92"/>
      <c r="V83" s="92"/>
      <c r="W83" s="92"/>
      <c r="X83" s="92"/>
      <c r="Y83" s="92"/>
      <c r="Z83" s="92"/>
      <c r="AA83" s="92"/>
    </row>
    <row r="84" spans="9:27">
      <c r="I84" s="92"/>
      <c r="J84" s="92"/>
      <c r="K84" s="92"/>
      <c r="L84" s="92"/>
      <c r="M84" s="92"/>
      <c r="N84" s="92"/>
      <c r="O84" s="92"/>
      <c r="P84" s="92"/>
      <c r="Q84" s="92"/>
      <c r="R84" s="92"/>
      <c r="S84" s="92"/>
      <c r="T84" s="92"/>
      <c r="U84" s="92"/>
      <c r="V84" s="92"/>
      <c r="W84" s="92"/>
      <c r="X84" s="92"/>
      <c r="Y84" s="92"/>
      <c r="Z84" s="92"/>
      <c r="AA84" s="92"/>
    </row>
    <row r="85" spans="9:27">
      <c r="I85" s="92"/>
      <c r="J85" s="92"/>
      <c r="K85" s="92"/>
      <c r="L85" s="92"/>
      <c r="M85" s="92"/>
      <c r="N85" s="92"/>
      <c r="O85" s="92"/>
      <c r="P85" s="92"/>
      <c r="Q85" s="92"/>
      <c r="R85" s="92"/>
      <c r="S85" s="92"/>
      <c r="T85" s="92"/>
      <c r="U85" s="92"/>
      <c r="V85" s="92"/>
      <c r="W85" s="92"/>
      <c r="X85" s="92"/>
      <c r="Y85" s="92"/>
      <c r="Z85" s="92"/>
      <c r="AA85" s="92"/>
    </row>
    <row r="86" spans="9:27">
      <c r="I86" s="92"/>
      <c r="J86" s="92"/>
      <c r="K86" s="92"/>
      <c r="L86" s="92"/>
      <c r="M86" s="92"/>
      <c r="N86" s="92"/>
      <c r="O86" s="92"/>
      <c r="P86" s="92"/>
      <c r="Q86" s="92"/>
      <c r="R86" s="92"/>
      <c r="S86" s="92"/>
      <c r="T86" s="92"/>
      <c r="U86" s="92"/>
      <c r="V86" s="92"/>
      <c r="W86" s="92"/>
      <c r="X86" s="92"/>
      <c r="Y86" s="92"/>
      <c r="Z86" s="92"/>
      <c r="AA86" s="92"/>
    </row>
    <row r="87" spans="9:27">
      <c r="I87" s="92"/>
      <c r="J87" s="92"/>
      <c r="K87" s="92"/>
      <c r="L87" s="92"/>
      <c r="M87" s="92"/>
      <c r="N87" s="92"/>
      <c r="O87" s="92"/>
      <c r="P87" s="92"/>
      <c r="Q87" s="92"/>
      <c r="R87" s="92"/>
      <c r="S87" s="92"/>
      <c r="T87" s="92"/>
      <c r="U87" s="92"/>
      <c r="V87" s="92"/>
      <c r="W87" s="92"/>
      <c r="X87" s="92"/>
      <c r="Y87" s="92"/>
      <c r="Z87" s="92"/>
      <c r="AA87" s="92"/>
    </row>
    <row r="88" spans="9:27">
      <c r="I88" s="92"/>
      <c r="J88" s="92"/>
      <c r="K88" s="92"/>
      <c r="L88" s="92"/>
      <c r="M88" s="92"/>
      <c r="N88" s="92"/>
      <c r="O88" s="92"/>
      <c r="P88" s="92"/>
      <c r="Q88" s="92"/>
      <c r="R88" s="92"/>
      <c r="S88" s="92"/>
      <c r="T88" s="92"/>
      <c r="U88" s="92"/>
      <c r="V88" s="92"/>
      <c r="W88" s="92"/>
      <c r="X88" s="92"/>
      <c r="Y88" s="92"/>
      <c r="Z88" s="92"/>
      <c r="AA88" s="92"/>
    </row>
    <row r="89" spans="9:27">
      <c r="I89" s="92"/>
      <c r="J89" s="92"/>
      <c r="K89" s="92"/>
      <c r="L89" s="92"/>
      <c r="M89" s="92"/>
      <c r="N89" s="92"/>
      <c r="O89" s="92"/>
      <c r="P89" s="92"/>
      <c r="Q89" s="92"/>
      <c r="R89" s="92"/>
      <c r="S89" s="92"/>
      <c r="T89" s="92"/>
      <c r="U89" s="92"/>
      <c r="V89" s="92"/>
      <c r="W89" s="92"/>
      <c r="X89" s="92"/>
      <c r="Y89" s="92"/>
      <c r="Z89" s="92"/>
      <c r="AA89" s="92"/>
    </row>
    <row r="90" spans="9:27">
      <c r="I90" s="92"/>
      <c r="J90" s="92"/>
      <c r="K90" s="92"/>
      <c r="L90" s="92"/>
      <c r="M90" s="92"/>
      <c r="N90" s="92"/>
      <c r="O90" s="92"/>
      <c r="P90" s="92"/>
      <c r="Q90" s="92"/>
      <c r="R90" s="92"/>
      <c r="S90" s="92"/>
      <c r="T90" s="92"/>
      <c r="U90" s="92"/>
      <c r="V90" s="92"/>
      <c r="W90" s="92"/>
      <c r="X90" s="92"/>
      <c r="Y90" s="92"/>
      <c r="Z90" s="92"/>
      <c r="AA90" s="92"/>
    </row>
    <row r="91" spans="9:27">
      <c r="I91" s="92"/>
      <c r="J91" s="92"/>
      <c r="K91" s="92"/>
      <c r="L91" s="92"/>
      <c r="M91" s="92"/>
      <c r="N91" s="92"/>
      <c r="O91" s="92"/>
      <c r="P91" s="92"/>
      <c r="Q91" s="92"/>
      <c r="R91" s="92"/>
      <c r="S91" s="92"/>
      <c r="T91" s="92"/>
      <c r="U91" s="92"/>
      <c r="V91" s="92"/>
      <c r="W91" s="92"/>
      <c r="X91" s="92"/>
      <c r="Y91" s="92"/>
      <c r="Z91" s="92"/>
      <c r="AA91" s="92"/>
    </row>
    <row r="92" spans="9:27">
      <c r="I92" s="92"/>
      <c r="J92" s="92"/>
      <c r="K92" s="92"/>
      <c r="L92" s="92"/>
      <c r="M92" s="92"/>
      <c r="N92" s="92"/>
      <c r="O92" s="92"/>
      <c r="P92" s="92"/>
      <c r="Q92" s="92"/>
      <c r="R92" s="92"/>
      <c r="S92" s="92"/>
      <c r="T92" s="92"/>
      <c r="U92" s="92"/>
      <c r="V92" s="92"/>
      <c r="W92" s="92"/>
      <c r="X92" s="92"/>
      <c r="Y92" s="92"/>
      <c r="Z92" s="92"/>
      <c r="AA92" s="92"/>
    </row>
    <row r="93" spans="9:27">
      <c r="I93" s="92"/>
      <c r="J93" s="92"/>
      <c r="K93" s="92"/>
      <c r="L93" s="92"/>
      <c r="M93" s="92"/>
      <c r="N93" s="92"/>
      <c r="O93" s="92"/>
      <c r="P93" s="92"/>
      <c r="Q93" s="92"/>
      <c r="R93" s="92"/>
      <c r="S93" s="92"/>
      <c r="T93" s="92"/>
      <c r="U93" s="92"/>
      <c r="V93" s="92"/>
      <c r="W93" s="92"/>
      <c r="X93" s="92"/>
      <c r="Y93" s="92"/>
      <c r="Z93" s="92"/>
      <c r="AA93" s="92"/>
    </row>
    <row r="94" spans="9:27">
      <c r="I94" s="92"/>
      <c r="J94" s="92"/>
      <c r="K94" s="92"/>
      <c r="L94" s="92"/>
      <c r="M94" s="92"/>
      <c r="N94" s="92"/>
      <c r="O94" s="92"/>
      <c r="P94" s="92"/>
      <c r="Q94" s="92"/>
      <c r="R94" s="92"/>
      <c r="S94" s="92"/>
      <c r="T94" s="92"/>
      <c r="U94" s="92"/>
      <c r="V94" s="92"/>
      <c r="W94" s="92"/>
      <c r="X94" s="92"/>
      <c r="Y94" s="92"/>
      <c r="Z94" s="92"/>
      <c r="AA94" s="92"/>
    </row>
    <row r="95" spans="9:27">
      <c r="I95" s="92"/>
      <c r="J95" s="92"/>
      <c r="K95" s="92"/>
      <c r="L95" s="92"/>
      <c r="M95" s="92"/>
      <c r="N95" s="92"/>
      <c r="O95" s="92"/>
      <c r="P95" s="92"/>
      <c r="Q95" s="92"/>
      <c r="R95" s="92"/>
      <c r="S95" s="92"/>
      <c r="T95" s="92"/>
      <c r="U95" s="92"/>
      <c r="V95" s="92"/>
      <c r="W95" s="92"/>
      <c r="X95" s="92"/>
      <c r="Y95" s="92"/>
      <c r="Z95" s="92"/>
      <c r="AA95" s="92"/>
    </row>
    <row r="96" spans="9:27">
      <c r="I96" s="92"/>
      <c r="J96" s="92"/>
      <c r="K96" s="92"/>
      <c r="L96" s="92"/>
      <c r="M96" s="92"/>
      <c r="N96" s="92"/>
      <c r="O96" s="92"/>
      <c r="P96" s="92"/>
      <c r="Q96" s="92"/>
      <c r="R96" s="92"/>
      <c r="S96" s="92"/>
      <c r="T96" s="92"/>
      <c r="U96" s="92"/>
      <c r="V96" s="92"/>
      <c r="W96" s="92"/>
      <c r="X96" s="92"/>
      <c r="Y96" s="92"/>
      <c r="Z96" s="92"/>
      <c r="AA96" s="92"/>
    </row>
    <row r="97" spans="9:27">
      <c r="I97" s="92"/>
      <c r="J97" s="92"/>
      <c r="K97" s="92"/>
      <c r="L97" s="92"/>
      <c r="M97" s="92"/>
      <c r="N97" s="92"/>
      <c r="O97" s="92"/>
      <c r="P97" s="92"/>
      <c r="Q97" s="92"/>
      <c r="R97" s="92"/>
      <c r="S97" s="92"/>
      <c r="T97" s="92"/>
      <c r="U97" s="92"/>
      <c r="V97" s="92"/>
      <c r="W97" s="92"/>
      <c r="X97" s="92"/>
      <c r="Y97" s="92"/>
      <c r="Z97" s="92"/>
      <c r="AA97" s="92"/>
    </row>
    <row r="98" spans="9:27">
      <c r="I98" s="92"/>
      <c r="J98" s="92"/>
      <c r="K98" s="92"/>
      <c r="L98" s="92"/>
      <c r="M98" s="92"/>
      <c r="N98" s="92"/>
      <c r="O98" s="92"/>
      <c r="P98" s="92"/>
      <c r="Q98" s="92"/>
      <c r="R98" s="92"/>
      <c r="S98" s="92"/>
      <c r="T98" s="92"/>
      <c r="U98" s="92"/>
      <c r="V98" s="92"/>
      <c r="W98" s="92"/>
      <c r="X98" s="92"/>
      <c r="Y98" s="92"/>
      <c r="Z98" s="92"/>
      <c r="AA98" s="92"/>
    </row>
    <row r="99" spans="9:27">
      <c r="I99" s="92"/>
      <c r="J99" s="92"/>
      <c r="K99" s="92"/>
      <c r="L99" s="92"/>
      <c r="M99" s="92"/>
      <c r="N99" s="92"/>
      <c r="O99" s="92"/>
      <c r="P99" s="92"/>
      <c r="Q99" s="92"/>
      <c r="R99" s="92"/>
      <c r="S99" s="92"/>
      <c r="T99" s="92"/>
      <c r="U99" s="92"/>
      <c r="V99" s="92"/>
      <c r="W99" s="92"/>
      <c r="X99" s="92"/>
      <c r="Y99" s="92"/>
      <c r="Z99" s="92"/>
      <c r="AA99" s="92"/>
    </row>
    <row r="100" spans="9:27">
      <c r="I100" s="92"/>
      <c r="J100" s="92"/>
      <c r="K100" s="92"/>
      <c r="L100" s="92"/>
      <c r="M100" s="92"/>
      <c r="N100" s="92"/>
      <c r="O100" s="92"/>
      <c r="P100" s="92"/>
      <c r="Q100" s="92"/>
      <c r="R100" s="92"/>
      <c r="S100" s="92"/>
      <c r="T100" s="92"/>
      <c r="U100" s="92"/>
      <c r="V100" s="92"/>
      <c r="W100" s="92"/>
      <c r="X100" s="92"/>
      <c r="Y100" s="92"/>
      <c r="Z100" s="92"/>
      <c r="AA100" s="92"/>
    </row>
    <row r="101" spans="9:27">
      <c r="I101" s="92"/>
      <c r="J101" s="92"/>
      <c r="K101" s="92"/>
      <c r="L101" s="92"/>
      <c r="M101" s="92"/>
      <c r="N101" s="92"/>
      <c r="O101" s="92"/>
      <c r="P101" s="92"/>
      <c r="Q101" s="92"/>
      <c r="R101" s="92"/>
      <c r="S101" s="92"/>
      <c r="T101" s="92"/>
      <c r="U101" s="92"/>
      <c r="V101" s="92"/>
      <c r="W101" s="92"/>
      <c r="X101" s="92"/>
      <c r="Y101" s="92"/>
      <c r="Z101" s="92"/>
      <c r="AA101" s="92"/>
    </row>
    <row r="102" spans="9:27">
      <c r="I102" s="92"/>
      <c r="J102" s="92"/>
      <c r="K102" s="92"/>
      <c r="L102" s="92"/>
      <c r="M102" s="92"/>
      <c r="N102" s="92"/>
      <c r="O102" s="92"/>
      <c r="P102" s="92"/>
      <c r="Q102" s="92"/>
      <c r="R102" s="92"/>
      <c r="S102" s="92"/>
      <c r="T102" s="92"/>
      <c r="U102" s="92"/>
      <c r="V102" s="92"/>
      <c r="W102" s="92"/>
      <c r="X102" s="92"/>
      <c r="Y102" s="92"/>
      <c r="Z102" s="92"/>
      <c r="AA102" s="92"/>
    </row>
    <row r="103" spans="9:27">
      <c r="I103" s="92"/>
      <c r="J103" s="92"/>
      <c r="K103" s="92"/>
      <c r="L103" s="92"/>
      <c r="M103" s="92"/>
      <c r="N103" s="92"/>
      <c r="O103" s="92"/>
      <c r="P103" s="92"/>
      <c r="Q103" s="92"/>
      <c r="R103" s="92"/>
      <c r="S103" s="92"/>
      <c r="T103" s="92"/>
      <c r="U103" s="92"/>
      <c r="V103" s="92"/>
      <c r="W103" s="92"/>
      <c r="X103" s="92"/>
      <c r="Y103" s="92"/>
      <c r="Z103" s="92"/>
      <c r="AA103" s="92"/>
    </row>
    <row r="104" spans="9:27">
      <c r="I104" s="92"/>
      <c r="J104" s="92"/>
      <c r="K104" s="92"/>
      <c r="L104" s="92"/>
      <c r="M104" s="92"/>
      <c r="N104" s="92"/>
      <c r="O104" s="92"/>
      <c r="P104" s="92"/>
      <c r="Q104" s="92"/>
      <c r="R104" s="92"/>
      <c r="S104" s="92"/>
      <c r="T104" s="92"/>
      <c r="U104" s="92"/>
      <c r="V104" s="92"/>
      <c r="W104" s="92"/>
      <c r="X104" s="92"/>
      <c r="Y104" s="92"/>
      <c r="Z104" s="92"/>
      <c r="AA104" s="92"/>
    </row>
    <row r="105" spans="9:27">
      <c r="I105" s="92"/>
      <c r="J105" s="92"/>
      <c r="K105" s="92"/>
      <c r="L105" s="92"/>
      <c r="M105" s="92"/>
      <c r="N105" s="92"/>
      <c r="O105" s="92"/>
      <c r="P105" s="92"/>
      <c r="Q105" s="92"/>
      <c r="R105" s="92"/>
      <c r="S105" s="92"/>
      <c r="T105" s="92"/>
      <c r="U105" s="92"/>
      <c r="V105" s="92"/>
      <c r="W105" s="92"/>
      <c r="X105" s="92"/>
      <c r="Y105" s="92"/>
      <c r="Z105" s="92"/>
      <c r="AA105" s="92"/>
    </row>
    <row r="106" spans="9:27">
      <c r="I106" s="92"/>
      <c r="J106" s="92"/>
      <c r="K106" s="92"/>
      <c r="L106" s="92"/>
      <c r="M106" s="92"/>
      <c r="N106" s="92"/>
      <c r="O106" s="92"/>
      <c r="P106" s="92"/>
      <c r="Q106" s="92"/>
      <c r="R106" s="92"/>
      <c r="S106" s="92"/>
      <c r="T106" s="92"/>
      <c r="U106" s="92"/>
      <c r="V106" s="92"/>
      <c r="W106" s="92"/>
      <c r="X106" s="92"/>
      <c r="Y106" s="92"/>
      <c r="Z106" s="92"/>
      <c r="AA106" s="92"/>
    </row>
    <row r="107" spans="9:27">
      <c r="I107" s="92"/>
      <c r="J107" s="92"/>
      <c r="K107" s="92"/>
      <c r="L107" s="92"/>
      <c r="M107" s="92"/>
      <c r="N107" s="92"/>
      <c r="O107" s="92"/>
      <c r="P107" s="92"/>
      <c r="Q107" s="92"/>
      <c r="R107" s="92"/>
      <c r="S107" s="92"/>
      <c r="T107" s="92"/>
      <c r="U107" s="92"/>
      <c r="V107" s="92"/>
      <c r="W107" s="92"/>
      <c r="X107" s="92"/>
      <c r="Y107" s="92"/>
      <c r="Z107" s="92"/>
      <c r="AA107" s="92"/>
    </row>
    <row r="108" spans="9:27">
      <c r="I108" s="92"/>
      <c r="J108" s="92"/>
      <c r="K108" s="92"/>
      <c r="L108" s="92"/>
      <c r="M108" s="92"/>
      <c r="N108" s="92"/>
      <c r="O108" s="92"/>
      <c r="P108" s="92"/>
      <c r="Q108" s="92"/>
      <c r="R108" s="92"/>
      <c r="S108" s="92"/>
      <c r="T108" s="92"/>
      <c r="U108" s="92"/>
      <c r="V108" s="92"/>
      <c r="W108" s="92"/>
      <c r="X108" s="92"/>
      <c r="Y108" s="92"/>
      <c r="Z108" s="92"/>
      <c r="AA108" s="92"/>
    </row>
    <row r="109" spans="9:27">
      <c r="I109" s="92"/>
      <c r="J109" s="92"/>
      <c r="K109" s="92"/>
      <c r="L109" s="92"/>
      <c r="M109" s="92"/>
      <c r="N109" s="92"/>
      <c r="O109" s="92"/>
      <c r="P109" s="92"/>
      <c r="Q109" s="92"/>
      <c r="R109" s="92"/>
      <c r="S109" s="92"/>
      <c r="T109" s="92"/>
      <c r="U109" s="92"/>
      <c r="V109" s="92"/>
      <c r="W109" s="92"/>
      <c r="X109" s="92"/>
      <c r="Y109" s="92"/>
      <c r="Z109" s="92"/>
      <c r="AA109" s="92"/>
    </row>
  </sheetData>
  <mergeCells count="33">
    <mergeCell ref="A28:F28"/>
    <mergeCell ref="A29:F29"/>
    <mergeCell ref="E26:F26"/>
    <mergeCell ref="A26:D26"/>
    <mergeCell ref="A35:F35"/>
    <mergeCell ref="D31:E31"/>
    <mergeCell ref="A33:F33"/>
    <mergeCell ref="A34:F34"/>
    <mergeCell ref="A30:F30"/>
    <mergeCell ref="A32:F32"/>
    <mergeCell ref="E24:F24"/>
    <mergeCell ref="B15:D15"/>
    <mergeCell ref="E20:F20"/>
    <mergeCell ref="E23:F23"/>
    <mergeCell ref="B17:D17"/>
    <mergeCell ref="B16:D16"/>
    <mergeCell ref="E22:F22"/>
    <mergeCell ref="D10:E10"/>
    <mergeCell ref="B6:F6"/>
    <mergeCell ref="A19:D19"/>
    <mergeCell ref="E21:F21"/>
    <mergeCell ref="C13:F13"/>
    <mergeCell ref="A14:E14"/>
    <mergeCell ref="A12:B12"/>
    <mergeCell ref="C12:E12"/>
    <mergeCell ref="B1:D1"/>
    <mergeCell ref="B7:F7"/>
    <mergeCell ref="B8:C8"/>
    <mergeCell ref="B9:C9"/>
    <mergeCell ref="E1:F1"/>
    <mergeCell ref="A5:C5"/>
    <mergeCell ref="A3:F3"/>
    <mergeCell ref="A4:F4"/>
  </mergeCells>
  <phoneticPr fontId="14" type="noConversion"/>
  <printOptions horizontalCentered="1"/>
  <pageMargins left="0.74803149606299213" right="0.74803149606299213" top="0.62992125984251968" bottom="0.78740157480314965" header="0.51181102362204722" footer="0.51181102362204722"/>
  <pageSetup paperSize="9" scale="86"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1"/>
  <sheetViews>
    <sheetView zoomScaleNormal="100" workbookViewId="0">
      <selection activeCell="C1" sqref="C1"/>
    </sheetView>
  </sheetViews>
  <sheetFormatPr defaultRowHeight="12.75"/>
  <cols>
    <col min="2" max="2" width="2.85546875" style="268" customWidth="1"/>
    <col min="3" max="3" width="117.7109375" customWidth="1"/>
  </cols>
  <sheetData>
    <row r="1" spans="1:3" s="24" customFormat="1" ht="21" customHeight="1">
      <c r="A1" s="289" t="s">
        <v>2445</v>
      </c>
      <c r="B1" s="269"/>
      <c r="C1" s="290"/>
    </row>
    <row r="2" spans="1:3" s="24" customFormat="1">
      <c r="A2" s="272">
        <v>1</v>
      </c>
      <c r="B2" s="270"/>
      <c r="C2" s="291" t="s">
        <v>2446</v>
      </c>
    </row>
    <row r="3" spans="1:3" s="24" customFormat="1">
      <c r="A3" s="272">
        <v>2</v>
      </c>
      <c r="B3" s="270"/>
      <c r="C3" s="291" t="s">
        <v>2447</v>
      </c>
    </row>
    <row r="4" spans="1:3" s="24" customFormat="1">
      <c r="A4" s="272">
        <v>3</v>
      </c>
      <c r="B4" s="270"/>
      <c r="C4" s="291" t="s">
        <v>2448</v>
      </c>
    </row>
    <row r="5" spans="1:3" s="24" customFormat="1">
      <c r="A5" s="272">
        <v>4</v>
      </c>
      <c r="B5" s="270"/>
      <c r="C5" s="291" t="s">
        <v>2449</v>
      </c>
    </row>
    <row r="6" spans="1:3" s="24" customFormat="1">
      <c r="A6" s="272">
        <v>5</v>
      </c>
      <c r="B6" s="270"/>
      <c r="C6" s="291" t="s">
        <v>2491</v>
      </c>
    </row>
    <row r="7" spans="1:3" s="24" customFormat="1">
      <c r="A7" s="272">
        <v>6</v>
      </c>
      <c r="B7" s="270"/>
      <c r="C7" s="291" t="s">
        <v>2450</v>
      </c>
    </row>
    <row r="8" spans="1:3" s="24" customFormat="1">
      <c r="A8" s="272">
        <v>7</v>
      </c>
      <c r="B8" s="270"/>
      <c r="C8" s="291" t="s">
        <v>2451</v>
      </c>
    </row>
    <row r="9" spans="1:3" s="24" customFormat="1">
      <c r="A9" s="272">
        <v>8</v>
      </c>
      <c r="B9" s="270"/>
      <c r="C9" s="291" t="s">
        <v>2452</v>
      </c>
    </row>
    <row r="10" spans="1:3" s="24" customFormat="1">
      <c r="A10" s="272">
        <v>9</v>
      </c>
      <c r="B10" s="270"/>
      <c r="C10" s="291" t="s">
        <v>2453</v>
      </c>
    </row>
    <row r="11" spans="1:3" s="24" customFormat="1">
      <c r="A11" s="272">
        <v>10</v>
      </c>
      <c r="B11" s="270"/>
      <c r="C11" s="291" t="s">
        <v>2454</v>
      </c>
    </row>
    <row r="12" spans="1:3" s="24" customFormat="1">
      <c r="A12" s="272">
        <v>11</v>
      </c>
      <c r="B12" s="270"/>
      <c r="C12" s="291" t="s">
        <v>2455</v>
      </c>
    </row>
    <row r="13" spans="1:3" s="24" customFormat="1">
      <c r="A13" s="272">
        <v>12</v>
      </c>
      <c r="B13" s="270"/>
      <c r="C13" s="291" t="s">
        <v>2490</v>
      </c>
    </row>
    <row r="14" spans="1:3" s="24" customFormat="1">
      <c r="A14" s="272">
        <v>13</v>
      </c>
      <c r="B14" s="270"/>
      <c r="C14" s="291" t="s">
        <v>2736</v>
      </c>
    </row>
    <row r="15" spans="1:3" s="24" customFormat="1">
      <c r="A15" s="272">
        <v>14</v>
      </c>
      <c r="B15" s="270"/>
      <c r="C15" s="291" t="s">
        <v>2444</v>
      </c>
    </row>
    <row r="16" spans="1:3" s="24" customFormat="1" ht="20.25" customHeight="1">
      <c r="A16" s="289" t="s">
        <v>2456</v>
      </c>
      <c r="B16" s="271"/>
      <c r="C16" s="290"/>
    </row>
    <row r="17" spans="1:3" s="24" customFormat="1">
      <c r="A17" s="272">
        <v>1</v>
      </c>
      <c r="B17" s="270"/>
      <c r="C17" s="291" t="s">
        <v>2457</v>
      </c>
    </row>
    <row r="18" spans="1:3" s="24" customFormat="1">
      <c r="A18" s="272">
        <v>2</v>
      </c>
      <c r="B18" s="270"/>
      <c r="C18" s="291" t="s">
        <v>2458</v>
      </c>
    </row>
    <row r="19" spans="1:3" s="24" customFormat="1">
      <c r="A19" s="272">
        <v>3</v>
      </c>
      <c r="B19" s="270"/>
      <c r="C19" s="291" t="s">
        <v>2735</v>
      </c>
    </row>
    <row r="20" spans="1:3" s="24" customFormat="1">
      <c r="A20" s="272">
        <v>4</v>
      </c>
      <c r="B20" s="270"/>
      <c r="C20" s="291" t="s">
        <v>2459</v>
      </c>
    </row>
    <row r="21" spans="1:3" s="24" customFormat="1">
      <c r="A21" s="272">
        <v>5</v>
      </c>
      <c r="B21" s="270"/>
      <c r="C21" s="291" t="s">
        <v>2736</v>
      </c>
    </row>
  </sheetData>
  <pageMargins left="0.25" right="0.25"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48"/>
  <sheetViews>
    <sheetView topLeftCell="A31" zoomScaleNormal="100" workbookViewId="0">
      <selection activeCell="B3" sqref="B3:N3"/>
    </sheetView>
  </sheetViews>
  <sheetFormatPr defaultColWidth="9.140625" defaultRowHeight="12.75"/>
  <cols>
    <col min="1" max="1" width="6.85546875" style="10" customWidth="1"/>
    <col min="2" max="2" width="30.85546875" style="10" customWidth="1"/>
    <col min="3" max="3" width="24" style="10" customWidth="1"/>
    <col min="4" max="4" width="10.7109375" style="10" customWidth="1"/>
    <col min="5" max="5" width="10.140625" style="10" customWidth="1"/>
    <col min="6" max="6" width="13.7109375" style="10" customWidth="1"/>
    <col min="7" max="7" width="11.7109375" style="10" customWidth="1"/>
    <col min="8" max="8" width="12" style="10" customWidth="1"/>
    <col min="9" max="9" width="12.85546875" style="10" customWidth="1"/>
    <col min="10" max="10" width="9.140625" style="10"/>
    <col min="11" max="11" width="11.5703125" style="10" customWidth="1"/>
    <col min="12" max="16384" width="9.140625" style="10"/>
  </cols>
  <sheetData>
    <row r="1" spans="1:15" ht="15.75">
      <c r="A1" s="2015" t="s">
        <v>2737</v>
      </c>
      <c r="B1" s="2015"/>
      <c r="C1" s="2015"/>
      <c r="D1" s="2015"/>
      <c r="E1" s="2015"/>
      <c r="F1" s="2015"/>
      <c r="G1" s="2015"/>
      <c r="H1" s="2015"/>
      <c r="I1" s="12"/>
      <c r="J1" s="13"/>
      <c r="K1" s="13"/>
      <c r="L1" s="13"/>
      <c r="M1" s="13"/>
      <c r="N1" s="13"/>
      <c r="O1" s="13"/>
    </row>
    <row r="2" spans="1:15" ht="15.75" thickBot="1">
      <c r="A2" s="14"/>
      <c r="B2" s="12"/>
      <c r="C2" s="12"/>
      <c r="D2" s="12"/>
      <c r="E2" s="12"/>
      <c r="F2" s="12"/>
      <c r="G2" s="12"/>
      <c r="H2" s="12"/>
      <c r="I2" s="12"/>
      <c r="J2" s="13"/>
      <c r="K2" s="13"/>
      <c r="L2" s="13"/>
      <c r="M2" s="13"/>
      <c r="N2" s="13"/>
      <c r="O2" s="13"/>
    </row>
    <row r="3" spans="1:15" ht="146.25" customHeight="1">
      <c r="A3" s="15" t="s">
        <v>1299</v>
      </c>
      <c r="B3" s="2016" t="s">
        <v>6050</v>
      </c>
      <c r="C3" s="2017"/>
      <c r="D3" s="2017"/>
      <c r="E3" s="2017"/>
      <c r="F3" s="2017"/>
      <c r="G3" s="2017"/>
      <c r="H3" s="2017"/>
      <c r="I3" s="2017"/>
      <c r="J3" s="2017"/>
      <c r="K3" s="2017"/>
      <c r="L3" s="2017"/>
      <c r="M3" s="2017"/>
      <c r="N3" s="2017"/>
      <c r="O3" s="13"/>
    </row>
    <row r="4" spans="1:15" ht="14.25">
      <c r="O4" s="13"/>
    </row>
    <row r="5" spans="1:15" ht="14.25">
      <c r="O5" s="13"/>
    </row>
    <row r="6" spans="1:15" ht="63.75">
      <c r="B6" s="241" t="s">
        <v>2359</v>
      </c>
      <c r="C6" s="136"/>
      <c r="D6" s="242" t="s">
        <v>2360</v>
      </c>
      <c r="E6" s="259" t="s">
        <v>2361</v>
      </c>
      <c r="F6" s="258" t="s">
        <v>2362</v>
      </c>
      <c r="G6" s="258" t="s">
        <v>2363</v>
      </c>
      <c r="H6" s="11"/>
      <c r="O6" s="13"/>
    </row>
    <row r="7" spans="1:15" ht="38.25">
      <c r="B7" s="243" t="s">
        <v>2364</v>
      </c>
      <c r="C7" s="243" t="s">
        <v>2365</v>
      </c>
      <c r="D7" s="244">
        <v>0.1</v>
      </c>
      <c r="E7" s="245">
        <v>0.1</v>
      </c>
      <c r="F7" s="136"/>
      <c r="G7" s="136"/>
      <c r="H7" s="11"/>
      <c r="O7" s="13"/>
    </row>
    <row r="8" spans="1:15" ht="54" customHeight="1" thickBot="1">
      <c r="B8" s="246"/>
      <c r="C8" s="246" t="s">
        <v>2366</v>
      </c>
      <c r="D8" s="247">
        <v>0.2</v>
      </c>
      <c r="E8" s="248"/>
      <c r="F8" s="136"/>
      <c r="G8" s="136"/>
      <c r="H8" s="11"/>
      <c r="O8" s="13"/>
    </row>
    <row r="9" spans="1:15" ht="14.25">
      <c r="B9" s="249" t="s">
        <v>2367</v>
      </c>
      <c r="C9" s="249" t="s">
        <v>2368</v>
      </c>
      <c r="D9" s="250">
        <v>0.2</v>
      </c>
      <c r="E9" s="251">
        <v>0.2</v>
      </c>
      <c r="F9" s="136"/>
      <c r="G9" s="136"/>
      <c r="H9" s="11"/>
      <c r="O9" s="13"/>
    </row>
    <row r="10" spans="1:15" ht="25.5">
      <c r="B10" s="32"/>
      <c r="C10" s="32" t="s">
        <v>2369</v>
      </c>
      <c r="D10" s="242">
        <v>0.3</v>
      </c>
      <c r="E10" s="252"/>
      <c r="F10" s="136"/>
      <c r="G10" s="136"/>
      <c r="H10" s="11"/>
      <c r="O10" s="16"/>
    </row>
    <row r="11" spans="1:15" ht="25.5">
      <c r="B11" s="32"/>
      <c r="C11" s="32" t="s">
        <v>2370</v>
      </c>
      <c r="D11" s="242">
        <v>0.4</v>
      </c>
      <c r="E11" s="252"/>
      <c r="F11" s="136"/>
      <c r="G11" s="136"/>
      <c r="H11" s="11"/>
      <c r="O11" s="13"/>
    </row>
    <row r="12" spans="1:15" ht="25.5" customHeight="1">
      <c r="B12" s="32"/>
      <c r="C12" s="32" t="s">
        <v>2371</v>
      </c>
      <c r="D12" s="242">
        <v>0.5</v>
      </c>
      <c r="E12" s="252"/>
      <c r="F12" s="136"/>
      <c r="G12" s="136"/>
      <c r="H12" s="11"/>
      <c r="O12" s="13"/>
    </row>
    <row r="13" spans="1:15" ht="13.5" thickBot="1">
      <c r="B13" s="246"/>
      <c r="C13" s="246" t="s">
        <v>2372</v>
      </c>
      <c r="D13" s="247">
        <v>0.6</v>
      </c>
      <c r="E13" s="248"/>
      <c r="F13" s="136"/>
      <c r="G13" s="136"/>
      <c r="H13" s="11"/>
      <c r="O13" s="18"/>
    </row>
    <row r="14" spans="1:15" ht="38.25">
      <c r="B14" s="249" t="s">
        <v>2373</v>
      </c>
      <c r="C14" s="249" t="s">
        <v>2374</v>
      </c>
      <c r="D14" s="250">
        <v>0.1</v>
      </c>
      <c r="E14" s="251">
        <v>0.1</v>
      </c>
      <c r="F14" s="136"/>
      <c r="G14" s="136"/>
      <c r="H14" s="11"/>
      <c r="O14" s="18"/>
    </row>
    <row r="15" spans="1:15" ht="38.25">
      <c r="B15" s="32"/>
      <c r="C15" s="32" t="s">
        <v>2375</v>
      </c>
      <c r="D15" s="242">
        <v>0.1</v>
      </c>
      <c r="E15" s="252"/>
      <c r="F15" s="136"/>
      <c r="G15" s="136"/>
      <c r="H15" s="11"/>
      <c r="O15" s="18"/>
    </row>
    <row r="16" spans="1:15" ht="38.25">
      <c r="B16" s="32"/>
      <c r="C16" s="32" t="s">
        <v>2376</v>
      </c>
      <c r="D16" s="242">
        <v>0.2</v>
      </c>
      <c r="E16" s="252"/>
      <c r="F16" s="136"/>
      <c r="G16" s="136"/>
      <c r="H16" s="11"/>
      <c r="O16" s="18"/>
    </row>
    <row r="17" spans="2:16" ht="38.25">
      <c r="B17" s="32"/>
      <c r="C17" s="32" t="s">
        <v>2377</v>
      </c>
      <c r="D17" s="242">
        <v>0.3</v>
      </c>
      <c r="E17" s="252"/>
      <c r="F17" s="136"/>
      <c r="G17" s="136"/>
      <c r="H17" s="11"/>
      <c r="O17" s="18"/>
    </row>
    <row r="18" spans="2:16" ht="57.75" customHeight="1" thickBot="1">
      <c r="B18" s="246"/>
      <c r="C18" s="246" t="s">
        <v>2378</v>
      </c>
      <c r="D18" s="247">
        <v>0.4</v>
      </c>
      <c r="E18" s="248"/>
      <c r="F18" s="136"/>
      <c r="G18" s="136"/>
      <c r="H18" s="11"/>
      <c r="O18" s="18"/>
    </row>
    <row r="19" spans="2:16" ht="25.5">
      <c r="B19" s="249" t="s">
        <v>2379</v>
      </c>
      <c r="C19" s="249" t="s">
        <v>2380</v>
      </c>
      <c r="D19" s="250">
        <v>0.1</v>
      </c>
      <c r="E19" s="251">
        <v>0.1</v>
      </c>
      <c r="F19" s="136"/>
      <c r="G19" s="136"/>
      <c r="O19" s="18"/>
    </row>
    <row r="20" spans="2:16" ht="14.25">
      <c r="B20" s="32"/>
      <c r="C20" s="32" t="s">
        <v>1948</v>
      </c>
      <c r="D20" s="242">
        <v>0.2</v>
      </c>
      <c r="E20" s="252"/>
      <c r="F20" s="136"/>
      <c r="G20" s="136"/>
      <c r="O20" s="13"/>
    </row>
    <row r="21" spans="2:16" ht="14.25">
      <c r="B21" s="32"/>
      <c r="C21" s="32" t="s">
        <v>2381</v>
      </c>
      <c r="D21" s="242">
        <v>0.3</v>
      </c>
      <c r="E21" s="252"/>
      <c r="F21" s="136"/>
      <c r="G21" s="136"/>
      <c r="O21" s="20"/>
    </row>
    <row r="22" spans="2:16" ht="39" thickBot="1">
      <c r="B22" s="246"/>
      <c r="C22" s="246" t="s">
        <v>2382</v>
      </c>
      <c r="D22" s="247">
        <v>0.3</v>
      </c>
      <c r="E22" s="248"/>
      <c r="F22" s="136"/>
      <c r="G22" s="136"/>
      <c r="O22" s="20"/>
    </row>
    <row r="23" spans="2:16" ht="71.25" customHeight="1" thickBot="1">
      <c r="B23" s="2018" t="s">
        <v>2383</v>
      </c>
      <c r="C23" s="2019"/>
      <c r="D23" s="2020"/>
      <c r="E23" s="253">
        <f>SUM(E7:E22)</f>
        <v>0.5</v>
      </c>
      <c r="F23" s="253">
        <f>SUM(F7:F22)</f>
        <v>0</v>
      </c>
      <c r="G23" s="253">
        <f>SUM(G7:G22)</f>
        <v>0</v>
      </c>
      <c r="H23" s="2022" t="s">
        <v>2384</v>
      </c>
      <c r="I23" s="2014"/>
      <c r="J23" s="2014"/>
      <c r="K23" s="2014"/>
      <c r="O23" s="20"/>
    </row>
    <row r="24" spans="2:16" ht="14.25">
      <c r="B24" s="115"/>
      <c r="C24" s="11"/>
      <c r="D24" s="11"/>
      <c r="E24" s="254"/>
      <c r="F24" s="241" t="s">
        <v>5354</v>
      </c>
      <c r="G24" s="136"/>
      <c r="O24" s="20"/>
    </row>
    <row r="25" spans="2:16" ht="71.25" customHeight="1">
      <c r="B25" s="615" t="s">
        <v>5355</v>
      </c>
      <c r="C25" s="609">
        <v>22</v>
      </c>
      <c r="D25" s="11"/>
      <c r="E25" s="255">
        <f>SQRT(C25)*E23</f>
        <v>2.3452078799117149</v>
      </c>
      <c r="F25" s="619">
        <f>ROUNDUP(E25,0)</f>
        <v>3</v>
      </c>
      <c r="G25" s="617"/>
      <c r="O25" s="21"/>
      <c r="P25" s="21"/>
    </row>
    <row r="26" spans="2:16" ht="42.75" customHeight="1">
      <c r="B26" s="115" t="s">
        <v>5214</v>
      </c>
      <c r="C26" s="5"/>
      <c r="D26" s="11"/>
      <c r="E26" s="255">
        <f>SQRT(C26)*F23</f>
        <v>0</v>
      </c>
      <c r="F26" s="619">
        <f>ROUNDUP(E26,0)</f>
        <v>0</v>
      </c>
      <c r="G26" s="617"/>
      <c r="O26" s="21"/>
      <c r="P26" s="21"/>
    </row>
    <row r="27" spans="2:16" ht="42.75" customHeight="1">
      <c r="B27" s="115" t="s">
        <v>5213</v>
      </c>
      <c r="C27" s="7"/>
      <c r="D27" s="11"/>
      <c r="E27" s="136">
        <f>SQRT(C27)*G23</f>
        <v>0</v>
      </c>
      <c r="F27" s="619">
        <f>ROUNDUP(E27,0)</f>
        <v>0</v>
      </c>
      <c r="G27" s="617"/>
      <c r="O27" s="21"/>
      <c r="P27" s="21"/>
    </row>
    <row r="28" spans="2:16" ht="42.75" customHeight="1">
      <c r="B28" s="115" t="s">
        <v>5215</v>
      </c>
      <c r="C28" s="7">
        <f>SUM(C25:C27)</f>
        <v>22</v>
      </c>
      <c r="D28" s="11"/>
      <c r="E28" s="618"/>
      <c r="F28" s="617"/>
      <c r="G28" s="617"/>
      <c r="O28" s="21"/>
      <c r="P28" s="21"/>
    </row>
    <row r="29" spans="2:16">
      <c r="B29" s="256" t="s">
        <v>2385</v>
      </c>
      <c r="C29" s="257"/>
      <c r="D29" s="257"/>
      <c r="E29" s="241"/>
      <c r="F29" s="620">
        <f>SUM(F25:F27)</f>
        <v>3</v>
      </c>
      <c r="G29" s="136"/>
      <c r="O29" s="21"/>
      <c r="P29" s="21"/>
    </row>
    <row r="30" spans="2:16">
      <c r="O30" s="19"/>
      <c r="P30" s="19"/>
    </row>
    <row r="31" spans="2:16">
      <c r="O31" s="19"/>
      <c r="P31" s="19"/>
    </row>
    <row r="32" spans="2:16">
      <c r="O32" s="19"/>
      <c r="P32" s="19"/>
    </row>
    <row r="33" spans="2:16">
      <c r="O33" s="19"/>
      <c r="P33" s="19"/>
    </row>
    <row r="34" spans="2:16" ht="14.25">
      <c r="B34" s="2021" t="s">
        <v>686</v>
      </c>
      <c r="C34" s="2021"/>
      <c r="D34" s="2021"/>
      <c r="E34" s="17">
        <f>C28*2</f>
        <v>44</v>
      </c>
      <c r="O34" s="19"/>
      <c r="P34" s="19"/>
    </row>
    <row r="37" spans="2:16">
      <c r="B37" s="10" t="s">
        <v>5766</v>
      </c>
    </row>
    <row r="39" spans="2:16">
      <c r="B39" s="10" t="s">
        <v>2386</v>
      </c>
    </row>
    <row r="40" spans="2:16">
      <c r="B40" s="10" t="s">
        <v>2387</v>
      </c>
    </row>
    <row r="41" spans="2:16">
      <c r="B41" s="10" t="s">
        <v>2388</v>
      </c>
    </row>
    <row r="42" spans="2:16">
      <c r="B42" s="10" t="s">
        <v>2389</v>
      </c>
    </row>
    <row r="43" spans="2:16">
      <c r="B43" s="10" t="s">
        <v>2390</v>
      </c>
    </row>
    <row r="44" spans="2:16">
      <c r="B44" s="10" t="s">
        <v>2391</v>
      </c>
    </row>
    <row r="46" spans="2:16" ht="45" customHeight="1">
      <c r="B46" s="2013" t="s">
        <v>2392</v>
      </c>
      <c r="C46" s="2014"/>
      <c r="D46" s="2014"/>
      <c r="E46" s="2014"/>
      <c r="F46" s="2014"/>
      <c r="G46" s="2014"/>
      <c r="H46" s="2014"/>
    </row>
    <row r="47" spans="2:16">
      <c r="B47" s="10" t="s">
        <v>2394</v>
      </c>
    </row>
    <row r="48" spans="2:16" ht="45" customHeight="1">
      <c r="B48" s="2013" t="s">
        <v>2393</v>
      </c>
      <c r="C48" s="2014"/>
      <c r="D48" s="2014"/>
      <c r="E48" s="2014"/>
      <c r="F48" s="2014"/>
      <c r="G48" s="2014"/>
      <c r="H48" s="2014"/>
    </row>
  </sheetData>
  <mergeCells count="7">
    <mergeCell ref="B46:H46"/>
    <mergeCell ref="B48:H48"/>
    <mergeCell ref="A1:H1"/>
    <mergeCell ref="B3:N3"/>
    <mergeCell ref="B23:D23"/>
    <mergeCell ref="B34:D34"/>
    <mergeCell ref="H23:K23"/>
  </mergeCells>
  <phoneticPr fontId="14" type="noConversion"/>
  <pageMargins left="0.25" right="0.25" top="0.75" bottom="0.75" header="0.3" footer="0.3"/>
  <pageSetup paperSize="9" scale="54" orientation="landscape"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Q63"/>
  <sheetViews>
    <sheetView view="pageBreakPreview" zoomScale="80" zoomScaleNormal="70" zoomScaleSheetLayoutView="80" workbookViewId="0">
      <selection activeCell="D5" sqref="D5:F5"/>
    </sheetView>
  </sheetViews>
  <sheetFormatPr defaultRowHeight="12.75"/>
  <cols>
    <col min="1" max="1" width="42" customWidth="1"/>
    <col min="2" max="2" width="56.5703125" style="10" customWidth="1"/>
    <col min="3" max="3" width="18.28515625" customWidth="1"/>
    <col min="4" max="4" width="18.7109375" style="10" customWidth="1"/>
    <col min="5" max="5" width="20.7109375" customWidth="1"/>
    <col min="6" max="6" width="68.7109375" customWidth="1"/>
    <col min="7" max="7" width="19.7109375" style="44" customWidth="1"/>
    <col min="8" max="8" width="18.7109375" style="44" customWidth="1"/>
    <col min="9" max="9" width="20.7109375" style="44" customWidth="1"/>
    <col min="10" max="10" width="33.7109375" style="44" customWidth="1"/>
    <col min="11" max="11" width="19" style="44" customWidth="1"/>
    <col min="12" max="12" width="18.7109375" style="44" customWidth="1"/>
    <col min="13" max="13" width="20.7109375" style="44" customWidth="1"/>
    <col min="14" max="14" width="33.7109375" style="44" customWidth="1"/>
  </cols>
  <sheetData>
    <row r="1" spans="1:17" ht="159.75" customHeight="1">
      <c r="A1" s="2041" t="s">
        <v>6055</v>
      </c>
      <c r="B1" s="2041"/>
      <c r="C1" s="2041"/>
      <c r="D1" s="2041"/>
      <c r="E1" s="2041"/>
      <c r="F1" s="2041"/>
      <c r="G1" s="2041"/>
      <c r="H1" s="2041"/>
      <c r="I1" s="2041"/>
      <c r="J1" s="2041"/>
      <c r="K1" s="2041"/>
      <c r="L1" s="2041"/>
      <c r="M1" s="2041"/>
      <c r="N1" s="2041"/>
      <c r="O1" s="25"/>
      <c r="P1" s="25"/>
      <c r="Q1" s="25"/>
    </row>
    <row r="2" spans="1:17" ht="87" customHeight="1">
      <c r="A2" s="541"/>
      <c r="B2" s="542" t="s">
        <v>10</v>
      </c>
      <c r="C2" s="2042" t="s">
        <v>860</v>
      </c>
      <c r="D2" s="2042"/>
      <c r="E2" s="2043"/>
      <c r="F2" s="2043"/>
      <c r="G2" s="88"/>
      <c r="H2" s="88"/>
      <c r="I2" s="88"/>
      <c r="J2" s="88"/>
      <c r="K2" s="88"/>
      <c r="L2" s="88"/>
      <c r="M2" s="88"/>
      <c r="N2" s="88"/>
      <c r="O2" s="25"/>
      <c r="P2" s="25"/>
      <c r="Q2" s="25"/>
    </row>
    <row r="3" spans="1:17" ht="99.75" customHeight="1">
      <c r="A3" s="89"/>
      <c r="B3" s="543" t="s">
        <v>3443</v>
      </c>
      <c r="C3" s="79" t="s">
        <v>858</v>
      </c>
      <c r="D3" s="2044"/>
      <c r="E3" s="2044"/>
      <c r="F3" s="2044"/>
      <c r="G3" s="120"/>
      <c r="H3" s="2045"/>
      <c r="I3" s="2045"/>
      <c r="J3" s="2045"/>
      <c r="K3" s="120"/>
      <c r="L3" s="2045"/>
      <c r="M3" s="2045"/>
      <c r="N3" s="2045"/>
      <c r="O3" s="25"/>
      <c r="P3" s="25"/>
      <c r="Q3" s="25"/>
    </row>
    <row r="4" spans="1:17" ht="54.75" customHeight="1">
      <c r="A4" s="90"/>
      <c r="B4" s="544" t="s">
        <v>3444</v>
      </c>
      <c r="C4" s="80" t="s">
        <v>859</v>
      </c>
      <c r="D4" s="2027"/>
      <c r="E4" s="2028"/>
      <c r="F4" s="2029"/>
      <c r="G4" s="121"/>
      <c r="H4" s="2047"/>
      <c r="I4" s="2047"/>
      <c r="J4" s="2047"/>
      <c r="K4" s="121"/>
      <c r="L4" s="2047"/>
      <c r="M4" s="2047"/>
      <c r="N4" s="2047"/>
      <c r="O4" s="25"/>
      <c r="P4" s="25"/>
      <c r="Q4" s="25"/>
    </row>
    <row r="5" spans="1:17" ht="44.25" customHeight="1">
      <c r="A5" s="1587"/>
      <c r="B5" s="2038" t="s">
        <v>3445</v>
      </c>
      <c r="C5" s="80" t="s">
        <v>2738</v>
      </c>
      <c r="D5" s="2027"/>
      <c r="E5" s="2028"/>
      <c r="F5" s="2029"/>
      <c r="G5" s="121"/>
      <c r="H5" s="2047"/>
      <c r="I5" s="2047"/>
      <c r="J5" s="2047"/>
      <c r="K5" s="121"/>
      <c r="L5" s="2047"/>
      <c r="M5" s="2047"/>
      <c r="N5" s="2047"/>
      <c r="O5" s="25"/>
      <c r="P5" s="25"/>
      <c r="Q5" s="25"/>
    </row>
    <row r="6" spans="1:17" ht="51.75" customHeight="1">
      <c r="A6" s="1587"/>
      <c r="B6" s="2039"/>
      <c r="C6" s="80" t="s">
        <v>861</v>
      </c>
      <c r="D6" s="2030"/>
      <c r="E6" s="2031"/>
      <c r="F6" s="2032"/>
      <c r="G6" s="121"/>
      <c r="H6" s="2047"/>
      <c r="I6" s="2047"/>
      <c r="J6" s="2047"/>
      <c r="K6" s="121"/>
      <c r="L6" s="2047"/>
      <c r="M6" s="2047"/>
      <c r="N6" s="2047"/>
      <c r="O6" s="25"/>
      <c r="P6" s="25"/>
      <c r="Q6" s="25"/>
    </row>
    <row r="7" spans="1:17" ht="51.75" customHeight="1">
      <c r="A7" s="1587"/>
      <c r="B7" s="2040"/>
      <c r="C7" s="80" t="s">
        <v>3446</v>
      </c>
      <c r="D7" s="2030"/>
      <c r="E7" s="2031"/>
      <c r="F7" s="2032"/>
      <c r="G7" s="121"/>
      <c r="H7" s="2047"/>
      <c r="I7" s="2047"/>
      <c r="J7" s="2047"/>
      <c r="K7" s="121"/>
      <c r="L7" s="2047"/>
      <c r="M7" s="2047"/>
      <c r="N7" s="2047"/>
      <c r="O7" s="25"/>
      <c r="P7" s="25"/>
      <c r="Q7" s="25"/>
    </row>
    <row r="8" spans="1:17" ht="108" customHeight="1">
      <c r="A8" s="91"/>
      <c r="B8" s="545" t="s">
        <v>3447</v>
      </c>
      <c r="C8" s="78" t="s">
        <v>625</v>
      </c>
      <c r="D8" s="2035"/>
      <c r="E8" s="2036"/>
      <c r="F8" s="2037"/>
      <c r="G8" s="121"/>
      <c r="H8" s="2047"/>
      <c r="I8" s="2047"/>
      <c r="J8" s="2047"/>
      <c r="K8" s="121"/>
      <c r="L8" s="2047"/>
      <c r="M8" s="2047"/>
      <c r="N8" s="2047"/>
      <c r="O8" s="2046" t="s">
        <v>626</v>
      </c>
      <c r="P8" s="2046"/>
      <c r="Q8" s="2046"/>
    </row>
    <row r="9" spans="1:17" ht="101.25" customHeight="1">
      <c r="A9" s="81" t="s">
        <v>627</v>
      </c>
      <c r="B9" s="26" t="s">
        <v>628</v>
      </c>
      <c r="C9" s="78" t="s">
        <v>629</v>
      </c>
      <c r="D9" s="78" t="s">
        <v>3448</v>
      </c>
      <c r="E9" s="78" t="s">
        <v>630</v>
      </c>
      <c r="F9" s="116" t="s">
        <v>631</v>
      </c>
      <c r="G9" s="121"/>
      <c r="H9" s="122"/>
      <c r="I9" s="121"/>
      <c r="J9" s="121"/>
      <c r="K9" s="121"/>
      <c r="L9" s="122"/>
      <c r="M9" s="121"/>
      <c r="N9" s="121"/>
      <c r="O9" s="25"/>
      <c r="P9" s="25"/>
      <c r="Q9" s="25"/>
    </row>
    <row r="10" spans="1:17" s="553" customFormat="1" ht="198" customHeight="1">
      <c r="A10" s="546"/>
      <c r="B10" s="547" t="s">
        <v>3449</v>
      </c>
      <c r="C10" s="548"/>
      <c r="D10" s="548"/>
      <c r="E10" s="548"/>
      <c r="F10" s="549"/>
      <c r="G10" s="550"/>
      <c r="H10" s="551"/>
      <c r="I10" s="550"/>
      <c r="J10" s="550"/>
      <c r="K10" s="550"/>
      <c r="L10" s="551"/>
      <c r="M10" s="550"/>
      <c r="N10" s="550"/>
      <c r="O10" s="552"/>
      <c r="P10" s="552"/>
      <c r="Q10" s="552"/>
    </row>
    <row r="11" spans="1:17" ht="57">
      <c r="A11" s="82" t="s">
        <v>3450</v>
      </c>
      <c r="B11" s="2033" t="s">
        <v>3451</v>
      </c>
      <c r="C11" s="9"/>
      <c r="D11" s="9"/>
      <c r="E11" s="9"/>
      <c r="F11" s="102"/>
      <c r="G11" s="123"/>
      <c r="H11" s="123"/>
      <c r="I11" s="123"/>
      <c r="J11" s="123"/>
      <c r="K11" s="123"/>
      <c r="L11" s="123"/>
      <c r="M11" s="123"/>
      <c r="N11" s="123"/>
      <c r="O11" s="25"/>
      <c r="P11" s="25"/>
      <c r="Q11" s="25"/>
    </row>
    <row r="12" spans="1:17" ht="264" customHeight="1">
      <c r="A12" s="83" t="s">
        <v>3452</v>
      </c>
      <c r="B12" s="2033"/>
      <c r="C12" s="27"/>
      <c r="D12" s="27"/>
      <c r="E12" s="27"/>
      <c r="F12" s="117"/>
      <c r="G12" s="25"/>
      <c r="H12" s="25"/>
      <c r="I12" s="25"/>
      <c r="J12" s="25"/>
      <c r="K12" s="25"/>
      <c r="L12" s="25"/>
      <c r="M12" s="25"/>
      <c r="N12" s="25"/>
      <c r="O12" s="25"/>
      <c r="P12" s="25"/>
      <c r="Q12" s="25"/>
    </row>
    <row r="13" spans="1:17" ht="71.25">
      <c r="A13" s="84" t="s">
        <v>3453</v>
      </c>
      <c r="B13" s="2033"/>
      <c r="C13" s="27"/>
      <c r="D13" s="27"/>
      <c r="E13" s="27"/>
      <c r="F13" s="117"/>
      <c r="G13" s="25"/>
      <c r="H13" s="25"/>
      <c r="I13" s="25"/>
      <c r="J13" s="25"/>
      <c r="K13" s="25"/>
      <c r="L13" s="25"/>
      <c r="M13" s="25"/>
      <c r="N13" s="25"/>
      <c r="O13" s="25"/>
      <c r="P13" s="25"/>
      <c r="Q13" s="25"/>
    </row>
    <row r="14" spans="1:17" ht="42.75">
      <c r="A14" s="84" t="s">
        <v>1778</v>
      </c>
      <c r="B14" s="2033"/>
      <c r="C14" s="27"/>
      <c r="D14" s="27"/>
      <c r="E14" s="27"/>
      <c r="F14" s="117"/>
      <c r="G14" s="25"/>
      <c r="H14" s="25"/>
      <c r="I14" s="25"/>
      <c r="J14" s="25"/>
      <c r="K14" s="25"/>
      <c r="L14" s="25"/>
      <c r="M14" s="25"/>
      <c r="N14" s="25"/>
      <c r="O14" s="25"/>
      <c r="P14" s="25"/>
      <c r="Q14" s="25"/>
    </row>
    <row r="15" spans="1:17" ht="244.5" customHeight="1">
      <c r="A15" s="84" t="s">
        <v>3454</v>
      </c>
      <c r="B15" s="2033"/>
      <c r="C15" s="27"/>
      <c r="D15" s="27"/>
      <c r="E15" s="27"/>
      <c r="F15" s="118"/>
      <c r="G15" s="25"/>
      <c r="H15" s="25"/>
      <c r="I15" s="25"/>
      <c r="J15" s="25"/>
      <c r="K15" s="25"/>
      <c r="L15" s="25"/>
      <c r="M15" s="25"/>
      <c r="N15" s="25"/>
      <c r="O15" s="25"/>
      <c r="P15" s="25"/>
      <c r="Q15" s="25"/>
    </row>
    <row r="16" spans="1:17" ht="60">
      <c r="A16" s="85" t="s">
        <v>1895</v>
      </c>
      <c r="B16" s="28" t="s">
        <v>309</v>
      </c>
      <c r="C16" s="9"/>
      <c r="D16" s="9"/>
      <c r="E16" s="9"/>
      <c r="F16" s="102"/>
      <c r="G16" s="123"/>
      <c r="H16" s="123"/>
      <c r="I16" s="123"/>
      <c r="J16" s="123"/>
      <c r="K16" s="123"/>
      <c r="L16" s="123"/>
      <c r="M16" s="123"/>
      <c r="N16" s="123"/>
      <c r="O16" s="25"/>
      <c r="P16" s="25"/>
      <c r="Q16" s="25"/>
    </row>
    <row r="17" spans="1:17" s="559" customFormat="1" ht="122.25" customHeight="1">
      <c r="A17" s="554"/>
      <c r="B17" s="555" t="s">
        <v>3455</v>
      </c>
      <c r="C17" s="556"/>
      <c r="D17" s="556"/>
      <c r="E17" s="556"/>
      <c r="F17" s="557"/>
      <c r="G17" s="558"/>
      <c r="H17" s="558"/>
      <c r="I17" s="558"/>
      <c r="J17" s="558"/>
      <c r="K17" s="558"/>
      <c r="L17" s="558"/>
      <c r="M17" s="558"/>
      <c r="N17" s="558"/>
      <c r="O17" s="558"/>
      <c r="P17" s="558"/>
      <c r="Q17" s="558"/>
    </row>
    <row r="18" spans="1:17" ht="75" customHeight="1">
      <c r="A18" s="86" t="s">
        <v>3456</v>
      </c>
      <c r="B18" s="555"/>
      <c r="C18" s="9"/>
      <c r="D18" s="9"/>
      <c r="E18" s="9"/>
      <c r="F18" s="102"/>
      <c r="G18" s="123"/>
      <c r="H18" s="123"/>
      <c r="I18" s="123"/>
      <c r="J18" s="123"/>
      <c r="K18" s="123"/>
      <c r="L18" s="123"/>
      <c r="M18" s="123"/>
      <c r="N18" s="123"/>
      <c r="O18" s="25"/>
      <c r="P18" s="25"/>
      <c r="Q18" s="25"/>
    </row>
    <row r="19" spans="1:17" ht="48" customHeight="1">
      <c r="A19" s="84" t="s">
        <v>920</v>
      </c>
      <c r="B19" s="555" t="s">
        <v>3457</v>
      </c>
      <c r="C19" s="27"/>
      <c r="D19" s="27"/>
      <c r="E19" s="27"/>
      <c r="F19" s="117"/>
      <c r="G19" s="25"/>
      <c r="H19" s="25"/>
      <c r="I19" s="25"/>
      <c r="J19" s="25"/>
      <c r="K19" s="25"/>
      <c r="L19" s="25"/>
      <c r="M19" s="25"/>
      <c r="N19" s="25"/>
      <c r="O19" s="25"/>
      <c r="P19" s="25"/>
      <c r="Q19" s="25"/>
    </row>
    <row r="20" spans="1:17" ht="123.75" customHeight="1">
      <c r="A20" s="84" t="s">
        <v>3458</v>
      </c>
      <c r="B20" s="555" t="s">
        <v>942</v>
      </c>
      <c r="C20" s="27"/>
      <c r="D20" s="27"/>
      <c r="E20" s="27"/>
      <c r="F20" s="117"/>
      <c r="G20" s="25"/>
      <c r="H20" s="25"/>
      <c r="I20" s="25"/>
      <c r="J20" s="25"/>
      <c r="K20" s="25"/>
      <c r="L20" s="25"/>
      <c r="M20" s="25"/>
      <c r="N20" s="25"/>
      <c r="O20" s="25"/>
      <c r="P20" s="25"/>
      <c r="Q20" s="25"/>
    </row>
    <row r="21" spans="1:17" ht="71.25">
      <c r="A21" s="84" t="s">
        <v>3459</v>
      </c>
      <c r="B21" s="555" t="s">
        <v>943</v>
      </c>
      <c r="C21" s="27"/>
      <c r="D21" s="27"/>
      <c r="E21" s="27"/>
      <c r="F21" s="31"/>
      <c r="G21" s="25"/>
      <c r="H21" s="25"/>
      <c r="I21" s="25"/>
      <c r="J21" s="25"/>
      <c r="K21" s="25"/>
      <c r="L21" s="25"/>
      <c r="M21" s="25"/>
      <c r="N21" s="25"/>
      <c r="O21" s="25"/>
      <c r="P21" s="25"/>
      <c r="Q21" s="25"/>
    </row>
    <row r="22" spans="1:17" ht="221.25" customHeight="1">
      <c r="A22" s="84" t="s">
        <v>3460</v>
      </c>
      <c r="B22" s="555" t="s">
        <v>3461</v>
      </c>
      <c r="C22" s="27"/>
      <c r="D22" s="27"/>
      <c r="E22" s="27"/>
      <c r="F22" s="117"/>
      <c r="G22" s="25"/>
      <c r="H22" s="25"/>
      <c r="I22" s="25"/>
      <c r="J22" s="25"/>
      <c r="K22" s="25"/>
      <c r="L22" s="25"/>
      <c r="M22" s="25"/>
      <c r="N22" s="25"/>
      <c r="O22" s="25"/>
      <c r="P22" s="25"/>
      <c r="Q22" s="25"/>
    </row>
    <row r="23" spans="1:17" ht="192" customHeight="1">
      <c r="A23" s="87" t="s">
        <v>3462</v>
      </c>
      <c r="B23" s="555" t="s">
        <v>944</v>
      </c>
      <c r="C23" s="27"/>
      <c r="D23" s="27"/>
      <c r="E23" s="27"/>
      <c r="F23" s="117"/>
      <c r="G23" s="25"/>
      <c r="H23" s="25"/>
      <c r="I23" s="25"/>
      <c r="J23" s="25"/>
      <c r="K23" s="25"/>
      <c r="L23" s="25"/>
      <c r="M23" s="25"/>
      <c r="N23" s="25"/>
      <c r="O23" s="25"/>
      <c r="P23" s="25"/>
      <c r="Q23" s="25"/>
    </row>
    <row r="24" spans="1:17" ht="75">
      <c r="A24" s="85" t="s">
        <v>1313</v>
      </c>
      <c r="B24" s="28" t="s">
        <v>945</v>
      </c>
      <c r="C24" s="9"/>
      <c r="D24" s="9"/>
      <c r="E24" s="9"/>
      <c r="F24" s="102"/>
      <c r="G24" s="123"/>
      <c r="H24" s="123"/>
      <c r="I24" s="123"/>
      <c r="J24" s="123"/>
      <c r="K24" s="123"/>
      <c r="L24" s="123"/>
      <c r="M24" s="123"/>
      <c r="N24" s="123"/>
      <c r="O24" s="25"/>
      <c r="P24" s="25"/>
      <c r="Q24" s="25"/>
    </row>
    <row r="25" spans="1:17" s="559" customFormat="1" ht="180.75" customHeight="1">
      <c r="A25" s="554"/>
      <c r="B25" s="547" t="s">
        <v>3463</v>
      </c>
      <c r="C25" s="556"/>
      <c r="D25" s="556"/>
      <c r="E25" s="556"/>
      <c r="F25" s="557"/>
      <c r="G25" s="558"/>
      <c r="H25" s="558"/>
      <c r="I25" s="558"/>
      <c r="J25" s="558"/>
      <c r="K25" s="558"/>
      <c r="L25" s="558"/>
      <c r="M25" s="558"/>
      <c r="N25" s="558"/>
      <c r="O25" s="558"/>
      <c r="P25" s="558"/>
      <c r="Q25" s="558"/>
    </row>
    <row r="26" spans="1:17" ht="167.25" customHeight="1">
      <c r="A26" s="84" t="s">
        <v>3464</v>
      </c>
      <c r="B26" s="555" t="s">
        <v>3465</v>
      </c>
      <c r="C26" s="9"/>
      <c r="D26" s="9"/>
      <c r="E26" s="9"/>
      <c r="F26" s="102"/>
      <c r="G26" s="123"/>
      <c r="H26" s="123"/>
      <c r="I26" s="123"/>
      <c r="J26" s="123"/>
      <c r="K26" s="123"/>
      <c r="L26" s="123"/>
      <c r="M26" s="123"/>
      <c r="N26" s="123"/>
      <c r="O26" s="25"/>
      <c r="P26" s="25"/>
      <c r="Q26" s="25"/>
    </row>
    <row r="27" spans="1:17" ht="325.5" customHeight="1">
      <c r="A27" s="84" t="s">
        <v>3466</v>
      </c>
      <c r="B27" s="556" t="s">
        <v>3467</v>
      </c>
      <c r="C27" s="27"/>
      <c r="D27" s="27"/>
      <c r="E27" s="27"/>
      <c r="F27" s="119"/>
      <c r="G27" s="25"/>
      <c r="H27" s="25"/>
      <c r="I27" s="25"/>
      <c r="J27" s="25"/>
      <c r="K27" s="25"/>
      <c r="L27" s="25"/>
      <c r="M27" s="25"/>
      <c r="N27" s="25"/>
      <c r="O27" s="25"/>
      <c r="P27" s="25"/>
      <c r="Q27" s="25"/>
    </row>
    <row r="28" spans="1:17" ht="294.75" customHeight="1">
      <c r="A28" s="84" t="s">
        <v>3468</v>
      </c>
      <c r="B28" s="555" t="s">
        <v>3469</v>
      </c>
      <c r="C28" s="27"/>
      <c r="D28" s="27"/>
      <c r="E28" s="27"/>
      <c r="F28" s="119"/>
      <c r="G28" s="25"/>
      <c r="H28" s="25"/>
      <c r="I28" s="25"/>
      <c r="J28" s="25"/>
      <c r="K28" s="25"/>
      <c r="L28" s="25"/>
      <c r="M28" s="25"/>
      <c r="N28" s="25"/>
      <c r="O28" s="25"/>
      <c r="P28" s="25"/>
      <c r="Q28" s="25"/>
    </row>
    <row r="29" spans="1:17" ht="379.5" customHeight="1">
      <c r="A29" s="84" t="s">
        <v>3470</v>
      </c>
      <c r="B29" s="556" t="s">
        <v>1247</v>
      </c>
      <c r="C29" s="27"/>
      <c r="D29" s="27"/>
      <c r="E29" s="27"/>
      <c r="F29" s="117"/>
      <c r="G29" s="25"/>
      <c r="H29" s="25"/>
      <c r="I29" s="25"/>
      <c r="J29" s="25"/>
      <c r="K29" s="25"/>
      <c r="L29" s="25"/>
      <c r="M29" s="25"/>
      <c r="N29" s="25"/>
      <c r="O29" s="25"/>
      <c r="P29" s="25"/>
      <c r="Q29" s="25"/>
    </row>
    <row r="30" spans="1:17" ht="90">
      <c r="A30" s="78" t="s">
        <v>598</v>
      </c>
      <c r="B30" s="8" t="s">
        <v>1248</v>
      </c>
      <c r="C30" s="9"/>
      <c r="D30" s="9"/>
      <c r="E30" s="9"/>
      <c r="F30" s="102"/>
      <c r="G30" s="123"/>
      <c r="H30" s="123"/>
      <c r="I30" s="123"/>
      <c r="J30" s="123"/>
      <c r="K30" s="123"/>
      <c r="L30" s="123"/>
      <c r="M30" s="123"/>
      <c r="N30" s="123"/>
      <c r="O30" s="25"/>
      <c r="P30" s="25"/>
      <c r="Q30" s="25"/>
    </row>
    <row r="31" spans="1:17" s="559" customFormat="1" ht="93.75" customHeight="1">
      <c r="A31" s="560"/>
      <c r="B31" s="547" t="s">
        <v>3471</v>
      </c>
      <c r="C31" s="556"/>
      <c r="D31" s="556"/>
      <c r="E31" s="556"/>
      <c r="F31" s="557"/>
      <c r="G31" s="558"/>
      <c r="H31" s="558"/>
      <c r="I31" s="558"/>
      <c r="J31" s="558"/>
      <c r="K31" s="558"/>
      <c r="L31" s="558"/>
      <c r="M31" s="558"/>
      <c r="N31" s="558"/>
      <c r="O31" s="558"/>
      <c r="P31" s="558"/>
      <c r="Q31" s="558"/>
    </row>
    <row r="32" spans="1:17" ht="105" customHeight="1">
      <c r="A32" s="84" t="s">
        <v>1277</v>
      </c>
      <c r="B32" s="556"/>
      <c r="C32" s="9"/>
      <c r="D32" s="9"/>
      <c r="E32" s="9"/>
      <c r="F32" s="102"/>
      <c r="G32" s="123"/>
      <c r="H32" s="123"/>
      <c r="I32" s="123"/>
      <c r="J32" s="123"/>
      <c r="K32" s="123"/>
      <c r="L32" s="123"/>
      <c r="M32" s="123"/>
      <c r="N32" s="123"/>
      <c r="O32" s="25"/>
      <c r="P32" s="25"/>
      <c r="Q32" s="25"/>
    </row>
    <row r="33" spans="1:17" ht="323.25" customHeight="1">
      <c r="A33" s="84" t="s">
        <v>1900</v>
      </c>
      <c r="B33" s="556" t="s">
        <v>3472</v>
      </c>
      <c r="C33" s="27"/>
      <c r="D33" s="27"/>
      <c r="E33" s="27"/>
      <c r="F33" s="117"/>
      <c r="G33" s="25"/>
      <c r="H33" s="25"/>
      <c r="I33" s="25"/>
      <c r="J33" s="25"/>
      <c r="K33" s="25"/>
      <c r="L33" s="25"/>
      <c r="M33" s="25"/>
      <c r="N33" s="25"/>
      <c r="O33" s="25"/>
      <c r="P33" s="25"/>
      <c r="Q33" s="25"/>
    </row>
    <row r="34" spans="1:17" ht="45">
      <c r="A34" s="85" t="s">
        <v>1901</v>
      </c>
      <c r="B34" s="28" t="s">
        <v>309</v>
      </c>
      <c r="C34" s="9"/>
      <c r="D34" s="9"/>
      <c r="E34" s="9"/>
      <c r="F34" s="102"/>
      <c r="G34" s="123"/>
      <c r="H34" s="123"/>
      <c r="I34" s="123"/>
      <c r="J34" s="123"/>
      <c r="K34" s="123"/>
      <c r="L34" s="123"/>
      <c r="M34" s="123"/>
      <c r="N34" s="123"/>
      <c r="O34" s="25"/>
      <c r="P34" s="25"/>
      <c r="Q34" s="25"/>
    </row>
    <row r="35" spans="1:17" ht="214.5" customHeight="1">
      <c r="A35" s="84" t="s">
        <v>1278</v>
      </c>
      <c r="B35" s="556" t="s">
        <v>77</v>
      </c>
      <c r="C35" s="27"/>
      <c r="D35" s="27"/>
      <c r="E35" s="27"/>
      <c r="F35" s="117"/>
      <c r="G35" s="25"/>
      <c r="H35" s="25"/>
      <c r="I35" s="25"/>
      <c r="J35" s="25"/>
      <c r="K35" s="25"/>
      <c r="L35" s="25"/>
      <c r="M35" s="25"/>
      <c r="N35" s="25"/>
      <c r="O35" s="25"/>
      <c r="P35" s="25"/>
      <c r="Q35" s="25"/>
    </row>
    <row r="36" spans="1:17">
      <c r="A36" s="25"/>
      <c r="B36" s="25"/>
      <c r="C36" s="30"/>
      <c r="D36" s="25"/>
      <c r="E36" s="30"/>
      <c r="F36" s="30"/>
      <c r="G36" s="25"/>
      <c r="H36" s="25"/>
      <c r="I36" s="25"/>
      <c r="J36" s="25"/>
      <c r="K36" s="25"/>
      <c r="L36" s="25"/>
      <c r="M36" s="25"/>
      <c r="N36" s="25"/>
      <c r="O36" s="25"/>
      <c r="P36" s="25"/>
      <c r="Q36" s="25"/>
    </row>
    <row r="38" spans="1:17" ht="70.5" customHeight="1">
      <c r="A38" s="2034" t="s">
        <v>3473</v>
      </c>
      <c r="B38" s="2034"/>
    </row>
    <row r="39" spans="1:17">
      <c r="A39" s="2023" t="s">
        <v>2171</v>
      </c>
      <c r="B39" s="2024"/>
    </row>
    <row r="40" spans="1:17" ht="63.75">
      <c r="A40" s="218" t="s">
        <v>2175</v>
      </c>
      <c r="B40" s="218" t="s">
        <v>2195</v>
      </c>
    </row>
    <row r="41" spans="1:17" ht="63.75">
      <c r="A41" s="218" t="s">
        <v>2176</v>
      </c>
      <c r="B41" s="218" t="s">
        <v>2196</v>
      </c>
    </row>
    <row r="42" spans="1:17" ht="51">
      <c r="A42" s="218" t="s">
        <v>2177</v>
      </c>
      <c r="B42" s="218" t="s">
        <v>2197</v>
      </c>
    </row>
    <row r="43" spans="1:17" ht="63.75">
      <c r="A43" s="218" t="s">
        <v>2178</v>
      </c>
      <c r="B43" s="218" t="s">
        <v>2198</v>
      </c>
    </row>
    <row r="44" spans="1:17">
      <c r="A44" s="2025" t="s">
        <v>2172</v>
      </c>
      <c r="B44" s="2026"/>
    </row>
    <row r="45" spans="1:17" ht="89.25">
      <c r="A45" s="218" t="s">
        <v>2179</v>
      </c>
      <c r="B45" s="218" t="s">
        <v>2199</v>
      </c>
    </row>
    <row r="46" spans="1:17" ht="38.25">
      <c r="A46" s="218" t="s">
        <v>2180</v>
      </c>
      <c r="B46" s="218" t="s">
        <v>2200</v>
      </c>
    </row>
    <row r="47" spans="1:17" ht="63.75">
      <c r="A47" s="218" t="s">
        <v>2181</v>
      </c>
      <c r="B47" s="218" t="s">
        <v>2201</v>
      </c>
    </row>
    <row r="48" spans="1:17">
      <c r="A48" s="2025" t="s">
        <v>2173</v>
      </c>
      <c r="B48" s="2026"/>
    </row>
    <row r="49" spans="1:2" ht="140.25">
      <c r="A49" s="218" t="s">
        <v>2182</v>
      </c>
      <c r="B49" s="218" t="s">
        <v>2202</v>
      </c>
    </row>
    <row r="50" spans="1:2" ht="38.25">
      <c r="A50" s="218" t="s">
        <v>2183</v>
      </c>
      <c r="B50" s="218" t="s">
        <v>2203</v>
      </c>
    </row>
    <row r="51" spans="1:2" ht="76.5">
      <c r="A51" s="218" t="s">
        <v>2184</v>
      </c>
      <c r="B51" s="218" t="s">
        <v>2204</v>
      </c>
    </row>
    <row r="52" spans="1:2" ht="102">
      <c r="A52" s="218" t="s">
        <v>2185</v>
      </c>
      <c r="B52" s="218" t="s">
        <v>2205</v>
      </c>
    </row>
    <row r="53" spans="1:2" ht="114.75">
      <c r="A53" s="218" t="s">
        <v>2186</v>
      </c>
      <c r="B53" s="218" t="s">
        <v>2206</v>
      </c>
    </row>
    <row r="54" spans="1:2">
      <c r="A54" s="2025" t="s">
        <v>2174</v>
      </c>
      <c r="B54" s="2026"/>
    </row>
    <row r="55" spans="1:2" ht="38.25">
      <c r="A55" s="219" t="s">
        <v>2187</v>
      </c>
      <c r="B55" s="218" t="s">
        <v>2207</v>
      </c>
    </row>
    <row r="56" spans="1:2" ht="51">
      <c r="A56" s="218" t="s">
        <v>2188</v>
      </c>
      <c r="B56" s="218" t="s">
        <v>2208</v>
      </c>
    </row>
    <row r="57" spans="1:2" ht="51">
      <c r="A57" s="218" t="s">
        <v>2189</v>
      </c>
      <c r="B57" s="218" t="s">
        <v>2214</v>
      </c>
    </row>
    <row r="58" spans="1:2" ht="41.25" customHeight="1">
      <c r="A58" s="2025" t="s">
        <v>2215</v>
      </c>
      <c r="B58" s="2026"/>
    </row>
    <row r="59" spans="1:2" ht="76.5">
      <c r="A59" s="218" t="s">
        <v>2190</v>
      </c>
      <c r="B59" s="218" t="s">
        <v>2209</v>
      </c>
    </row>
    <row r="60" spans="1:2" ht="38.25">
      <c r="A60" s="218" t="s">
        <v>2191</v>
      </c>
      <c r="B60" s="218" t="s">
        <v>2210</v>
      </c>
    </row>
    <row r="61" spans="1:2" ht="140.25">
      <c r="A61" s="218" t="s">
        <v>2192</v>
      </c>
      <c r="B61" s="218" t="s">
        <v>2211</v>
      </c>
    </row>
    <row r="62" spans="1:2" ht="38.25">
      <c r="A62" s="218" t="s">
        <v>2193</v>
      </c>
      <c r="B62" s="218" t="s">
        <v>2212</v>
      </c>
    </row>
    <row r="63" spans="1:2" ht="38.25">
      <c r="A63" s="218" t="s">
        <v>2194</v>
      </c>
      <c r="B63" s="218" t="s">
        <v>2213</v>
      </c>
    </row>
  </sheetData>
  <mergeCells count="32">
    <mergeCell ref="H4:J4"/>
    <mergeCell ref="L4:N4"/>
    <mergeCell ref="H7:J7"/>
    <mergeCell ref="L7:N7"/>
    <mergeCell ref="H8:J8"/>
    <mergeCell ref="L8:N8"/>
    <mergeCell ref="O8:Q8"/>
    <mergeCell ref="H5:J5"/>
    <mergeCell ref="L5:N5"/>
    <mergeCell ref="D6:F6"/>
    <mergeCell ref="H6:J6"/>
    <mergeCell ref="L6:N6"/>
    <mergeCell ref="G1:N1"/>
    <mergeCell ref="C2:D2"/>
    <mergeCell ref="E2:F2"/>
    <mergeCell ref="D3:F3"/>
    <mergeCell ref="H3:J3"/>
    <mergeCell ref="L3:N3"/>
    <mergeCell ref="A1:F1"/>
    <mergeCell ref="D4:F4"/>
    <mergeCell ref="D7:F7"/>
    <mergeCell ref="B11:B15"/>
    <mergeCell ref="A38:B38"/>
    <mergeCell ref="D8:F8"/>
    <mergeCell ref="A5:A7"/>
    <mergeCell ref="B5:B7"/>
    <mergeCell ref="D5:F5"/>
    <mergeCell ref="A39:B39"/>
    <mergeCell ref="A44:B44"/>
    <mergeCell ref="A48:B48"/>
    <mergeCell ref="A54:B54"/>
    <mergeCell ref="A58:B58"/>
  </mergeCells>
  <pageMargins left="0.23622047244094491" right="0.23622047244094491" top="0.74803149606299213" bottom="0.74803149606299213" header="0.31496062992125984" footer="0.31496062992125984"/>
  <pageSetup paperSize="9" scale="44" orientation="portrait" r:id="rId1"/>
  <colBreaks count="1" manualBreakCount="1">
    <brk id="6"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M34"/>
  <sheetViews>
    <sheetView view="pageBreakPreview" zoomScaleNormal="100" zoomScaleSheetLayoutView="100" workbookViewId="0">
      <selection activeCell="C1" sqref="C1:H1"/>
    </sheetView>
  </sheetViews>
  <sheetFormatPr defaultRowHeight="12.75"/>
  <cols>
    <col min="1" max="1" width="16.42578125" style="10" customWidth="1"/>
    <col min="2" max="2" width="21" style="10" customWidth="1"/>
    <col min="3" max="3" width="17.85546875" style="10" customWidth="1"/>
    <col min="4" max="5" width="16.28515625" style="10" customWidth="1"/>
    <col min="6" max="6" width="13.28515625" style="10" customWidth="1"/>
    <col min="7" max="7" width="13.5703125" style="10" customWidth="1"/>
    <col min="8" max="8" width="22.42578125" style="10" customWidth="1"/>
    <col min="9" max="9" width="9.140625" style="10" customWidth="1"/>
    <col min="10" max="12" width="9.140625" style="10"/>
  </cols>
  <sheetData>
    <row r="1" spans="1:13" ht="123.75" customHeight="1">
      <c r="A1" s="536"/>
      <c r="C1" s="2058" t="s">
        <v>6054</v>
      </c>
      <c r="D1" s="2058"/>
      <c r="E1" s="2058"/>
      <c r="F1" s="2058"/>
      <c r="G1" s="2058"/>
      <c r="H1" s="2059"/>
    </row>
    <row r="2" spans="1:13" ht="43.5" customHeight="1">
      <c r="A2" s="2060" t="s">
        <v>2988</v>
      </c>
      <c r="B2" s="2061"/>
      <c r="C2" s="2061"/>
      <c r="D2" s="2061"/>
      <c r="E2" s="2061"/>
      <c r="F2" s="2061"/>
      <c r="G2" s="2061"/>
      <c r="H2" s="2062"/>
    </row>
    <row r="3" spans="1:13" ht="47.25" customHeight="1">
      <c r="A3" s="2060" t="s">
        <v>3474</v>
      </c>
      <c r="B3" s="2061"/>
      <c r="C3" s="2061"/>
      <c r="D3" s="2061"/>
      <c r="E3" s="2061"/>
      <c r="F3" s="2061"/>
      <c r="G3" s="2061"/>
      <c r="H3" s="2062"/>
      <c r="J3" s="221"/>
      <c r="K3" s="221"/>
      <c r="L3" s="221"/>
      <c r="M3" s="210"/>
    </row>
    <row r="4" spans="1:13" ht="81.75" customHeight="1">
      <c r="A4" s="537" t="s">
        <v>731</v>
      </c>
      <c r="B4" s="2063" t="str">
        <f>'2a Company info '!B9</f>
        <v xml:space="preserve">NB: Company name as given here will appear on Certificate and on Databases. </v>
      </c>
      <c r="C4" s="2064"/>
      <c r="D4" s="537" t="s">
        <v>732</v>
      </c>
      <c r="E4" s="2065" t="str">
        <f>'1a Cover '!B44</f>
        <v>SA-COC-00XXXX</v>
      </c>
      <c r="F4" s="2059"/>
      <c r="G4" s="2065" t="str">
        <f>'1a Cover '!B45</f>
        <v xml:space="preserve">SA-CW-00XXXX NB: delete if not applicable </v>
      </c>
      <c r="H4" s="2059"/>
      <c r="J4" s="221"/>
      <c r="K4" s="221"/>
      <c r="L4" s="221"/>
      <c r="M4" s="210"/>
    </row>
    <row r="5" spans="1:13" ht="33" customHeight="1">
      <c r="A5" s="2067" t="s">
        <v>2989</v>
      </c>
      <c r="B5" s="2068"/>
      <c r="C5" s="2068"/>
      <c r="D5" s="2068"/>
      <c r="E5" s="2068"/>
      <c r="F5" s="2068"/>
      <c r="G5" s="2068"/>
      <c r="H5" s="2069"/>
    </row>
    <row r="6" spans="1:13" ht="78.75" customHeight="1">
      <c r="A6" s="6" t="s">
        <v>1279</v>
      </c>
      <c r="B6" s="6" t="s">
        <v>380</v>
      </c>
      <c r="C6" s="6" t="s">
        <v>6029</v>
      </c>
      <c r="D6" s="6" t="s">
        <v>2990</v>
      </c>
      <c r="E6" s="6" t="s">
        <v>2991</v>
      </c>
      <c r="F6" s="6" t="s">
        <v>2992</v>
      </c>
      <c r="G6" s="6" t="s">
        <v>4673</v>
      </c>
      <c r="H6" s="6" t="s">
        <v>5914</v>
      </c>
      <c r="I6" s="11"/>
    </row>
    <row r="7" spans="1:13" s="210" customFormat="1" ht="15.75" customHeight="1">
      <c r="A7" s="261" t="s">
        <v>2252</v>
      </c>
      <c r="B7" s="274"/>
      <c r="C7" s="274"/>
      <c r="D7" s="274"/>
      <c r="E7" s="274"/>
      <c r="F7" s="274"/>
      <c r="G7" s="274"/>
      <c r="H7" s="405"/>
      <c r="I7" s="406"/>
      <c r="K7" s="221"/>
      <c r="L7" s="221"/>
    </row>
    <row r="8" spans="1:13" s="409" customFormat="1" ht="60" customHeight="1">
      <c r="A8" s="407"/>
      <c r="B8" s="407"/>
      <c r="C8" s="407"/>
      <c r="D8" s="407"/>
      <c r="E8" s="407"/>
      <c r="F8" s="407"/>
      <c r="G8" s="408"/>
      <c r="H8" s="407"/>
    </row>
    <row r="9" spans="1:13" s="409" customFormat="1" ht="60" customHeight="1">
      <c r="A9" s="407" t="s">
        <v>2993</v>
      </c>
      <c r="B9" s="407" t="s">
        <v>2994</v>
      </c>
      <c r="C9" s="407" t="s">
        <v>3113</v>
      </c>
      <c r="D9" s="407" t="s">
        <v>2995</v>
      </c>
      <c r="E9" s="407">
        <v>2</v>
      </c>
      <c r="F9" s="407" t="s">
        <v>2996</v>
      </c>
      <c r="G9" s="408" t="s">
        <v>3475</v>
      </c>
      <c r="H9" s="407" t="s">
        <v>2997</v>
      </c>
    </row>
    <row r="10" spans="1:13" s="411" customFormat="1" ht="17.25" customHeight="1">
      <c r="A10" s="531" t="s">
        <v>2253</v>
      </c>
      <c r="B10" s="532"/>
      <c r="C10" s="532"/>
      <c r="D10" s="532"/>
      <c r="E10" s="532"/>
      <c r="F10" s="532"/>
      <c r="G10" s="532"/>
      <c r="H10" s="533"/>
      <c r="I10" s="410"/>
      <c r="K10" s="384"/>
      <c r="L10" s="384"/>
    </row>
    <row r="11" spans="1:13" s="412" customFormat="1">
      <c r="A11" s="2"/>
      <c r="B11" s="2"/>
      <c r="C11" s="2"/>
      <c r="D11" s="538"/>
      <c r="E11" s="2"/>
      <c r="F11" s="407"/>
      <c r="G11" s="408"/>
      <c r="H11" s="407"/>
      <c r="I11" s="98"/>
      <c r="K11" s="98"/>
      <c r="L11" s="98"/>
    </row>
    <row r="12" spans="1:13" s="412" customFormat="1">
      <c r="A12" s="2"/>
      <c r="B12" s="2"/>
      <c r="C12" s="2"/>
      <c r="D12" s="538"/>
      <c r="E12" s="2"/>
      <c r="F12" s="407"/>
      <c r="G12" s="408"/>
      <c r="H12" s="407"/>
      <c r="I12" s="98"/>
      <c r="K12" s="98"/>
      <c r="L12" s="98"/>
    </row>
    <row r="13" spans="1:13" s="412" customFormat="1">
      <c r="A13" s="2"/>
      <c r="B13" s="2"/>
      <c r="C13" s="2"/>
      <c r="D13" s="538"/>
      <c r="E13" s="2"/>
      <c r="F13" s="2"/>
      <c r="G13" s="385"/>
      <c r="H13" s="2"/>
      <c r="I13" s="98"/>
      <c r="K13" s="98"/>
      <c r="L13" s="98"/>
    </row>
    <row r="14" spans="1:13" s="412" customFormat="1" ht="51">
      <c r="A14" s="2" t="s">
        <v>2998</v>
      </c>
      <c r="B14" s="2" t="s">
        <v>320</v>
      </c>
      <c r="C14" s="2" t="s">
        <v>3114</v>
      </c>
      <c r="D14" s="538" t="s">
        <v>2999</v>
      </c>
      <c r="E14" s="2">
        <v>2</v>
      </c>
      <c r="F14" s="407" t="s">
        <v>2996</v>
      </c>
      <c r="G14" s="408" t="s">
        <v>3475</v>
      </c>
      <c r="H14" s="407" t="s">
        <v>3000</v>
      </c>
      <c r="I14" s="98"/>
      <c r="K14" s="98"/>
      <c r="L14" s="98"/>
    </row>
    <row r="15" spans="1:13" s="412" customFormat="1" ht="51">
      <c r="A15" s="2" t="s">
        <v>3001</v>
      </c>
      <c r="B15" s="2" t="s">
        <v>322</v>
      </c>
      <c r="C15" s="2" t="s">
        <v>3002</v>
      </c>
      <c r="D15" s="538" t="s">
        <v>1400</v>
      </c>
      <c r="E15" s="2" t="s">
        <v>1400</v>
      </c>
      <c r="F15" s="2" t="s">
        <v>1400</v>
      </c>
      <c r="G15" s="385" t="s">
        <v>1400</v>
      </c>
      <c r="H15" s="2" t="s">
        <v>1400</v>
      </c>
      <c r="I15" s="98"/>
      <c r="K15" s="98"/>
      <c r="L15" s="98"/>
    </row>
    <row r="16" spans="1:13" ht="51.75" customHeight="1">
      <c r="A16" s="2066"/>
      <c r="B16" s="2066"/>
      <c r="C16" s="2066" t="s">
        <v>3003</v>
      </c>
      <c r="D16" s="2066"/>
      <c r="E16" s="2066"/>
      <c r="F16" s="2066"/>
      <c r="G16" s="2066"/>
      <c r="H16" s="413" t="s">
        <v>1436</v>
      </c>
    </row>
    <row r="17" spans="1:8" ht="142.5" customHeight="1">
      <c r="A17" s="2053" t="s">
        <v>3004</v>
      </c>
      <c r="B17" s="2053"/>
      <c r="C17" s="2054"/>
      <c r="D17" s="2054"/>
      <c r="E17" s="2054"/>
      <c r="F17" s="2054"/>
      <c r="G17" s="2054"/>
      <c r="H17" s="240" t="s">
        <v>5373</v>
      </c>
    </row>
    <row r="18" spans="1:8" ht="51" customHeight="1">
      <c r="A18" s="2053" t="s">
        <v>3005</v>
      </c>
      <c r="B18" s="2053"/>
      <c r="C18" s="2055"/>
      <c r="D18" s="2055"/>
      <c r="E18" s="2055"/>
      <c r="F18" s="2055"/>
      <c r="G18" s="2055"/>
      <c r="H18" s="240" t="s">
        <v>3006</v>
      </c>
    </row>
    <row r="19" spans="1:8" s="10" customFormat="1" ht="36.75" customHeight="1">
      <c r="A19" s="2053" t="s">
        <v>6030</v>
      </c>
      <c r="B19" s="2053"/>
      <c r="C19" s="2057"/>
      <c r="D19" s="2057"/>
      <c r="E19" s="2057"/>
      <c r="F19" s="2057"/>
      <c r="G19" s="2057"/>
      <c r="H19" s="240" t="s">
        <v>6031</v>
      </c>
    </row>
    <row r="20" spans="1:8" s="10" customFormat="1" ht="81" customHeight="1">
      <c r="A20" s="2053" t="s">
        <v>3476</v>
      </c>
      <c r="B20" s="2053"/>
      <c r="C20" s="2057"/>
      <c r="D20" s="2057"/>
      <c r="E20" s="2057"/>
      <c r="F20" s="2057"/>
      <c r="G20" s="2057"/>
      <c r="H20" s="240" t="s">
        <v>3414</v>
      </c>
    </row>
    <row r="21" spans="1:8" ht="66.75" customHeight="1">
      <c r="A21" s="2053" t="s">
        <v>3007</v>
      </c>
      <c r="B21" s="2053"/>
      <c r="C21" s="2057"/>
      <c r="D21" s="2057"/>
      <c r="E21" s="2057"/>
      <c r="F21" s="2057"/>
      <c r="G21" s="2057"/>
      <c r="H21" s="240" t="s">
        <v>3008</v>
      </c>
    </row>
    <row r="22" spans="1:8" ht="51" customHeight="1">
      <c r="A22" s="2053" t="s">
        <v>3009</v>
      </c>
      <c r="B22" s="2053"/>
      <c r="C22" s="2057"/>
      <c r="D22" s="2057"/>
      <c r="E22" s="2057"/>
      <c r="F22" s="2057"/>
      <c r="G22" s="2057"/>
      <c r="H22" s="240"/>
    </row>
    <row r="23" spans="1:8" ht="83.25" customHeight="1">
      <c r="A23" s="2053" t="s">
        <v>3010</v>
      </c>
      <c r="B23" s="2053"/>
      <c r="C23" s="2056" t="s">
        <v>3011</v>
      </c>
      <c r="D23" s="2056"/>
      <c r="E23" s="2056"/>
      <c r="F23" s="2056"/>
      <c r="G23" s="2056"/>
      <c r="H23" s="240" t="s">
        <v>3012</v>
      </c>
    </row>
    <row r="24" spans="1:8" ht="89.25" customHeight="1">
      <c r="A24" s="2053" t="s">
        <v>3013</v>
      </c>
      <c r="B24" s="2053"/>
      <c r="C24" s="2056" t="s">
        <v>3011</v>
      </c>
      <c r="D24" s="2056"/>
      <c r="E24" s="2056"/>
      <c r="F24" s="2056"/>
      <c r="G24" s="2056"/>
      <c r="H24" s="240" t="s">
        <v>3014</v>
      </c>
    </row>
    <row r="25" spans="1:8" ht="96.75" customHeight="1">
      <c r="A25" s="2053" t="s">
        <v>3477</v>
      </c>
      <c r="B25" s="2053"/>
      <c r="C25" s="2056" t="s">
        <v>3015</v>
      </c>
      <c r="D25" s="2056"/>
      <c r="E25" s="2056"/>
      <c r="F25" s="2056"/>
      <c r="G25" s="2056"/>
      <c r="H25" s="240" t="s">
        <v>3016</v>
      </c>
    </row>
    <row r="26" spans="1:8" ht="70.5" customHeight="1">
      <c r="A26" s="2053" t="s">
        <v>3017</v>
      </c>
      <c r="B26" s="2053"/>
      <c r="C26" s="2056" t="s">
        <v>3018</v>
      </c>
      <c r="D26" s="2056"/>
      <c r="E26" s="2056"/>
      <c r="F26" s="2056"/>
      <c r="G26" s="2056"/>
      <c r="H26" s="240" t="s">
        <v>3016</v>
      </c>
    </row>
    <row r="27" spans="1:8" ht="70.5" customHeight="1">
      <c r="A27" s="2053" t="s">
        <v>3019</v>
      </c>
      <c r="B27" s="2053"/>
      <c r="C27" s="2056" t="s">
        <v>3020</v>
      </c>
      <c r="D27" s="2056"/>
      <c r="E27" s="2056"/>
      <c r="F27" s="2056"/>
      <c r="G27" s="2056"/>
      <c r="H27" s="240" t="s">
        <v>3016</v>
      </c>
    </row>
    <row r="28" spans="1:8" ht="70.5" customHeight="1">
      <c r="A28" s="2053" t="s">
        <v>3021</v>
      </c>
      <c r="B28" s="2053"/>
      <c r="C28" s="2056" t="s">
        <v>3020</v>
      </c>
      <c r="D28" s="2056"/>
      <c r="E28" s="2056"/>
      <c r="F28" s="2056"/>
      <c r="G28" s="2056"/>
      <c r="H28" s="240" t="s">
        <v>3016</v>
      </c>
    </row>
    <row r="29" spans="1:8" ht="57" customHeight="1">
      <c r="A29" s="2070" t="s">
        <v>3022</v>
      </c>
      <c r="B29" s="2071"/>
      <c r="C29" s="2070" t="s">
        <v>6044</v>
      </c>
      <c r="D29" s="2072"/>
      <c r="E29" s="2072"/>
      <c r="F29" s="2071"/>
      <c r="G29" s="414" t="s">
        <v>6045</v>
      </c>
      <c r="H29" s="415"/>
    </row>
    <row r="30" spans="1:8" ht="36" customHeight="1">
      <c r="A30" s="2049" t="s">
        <v>3023</v>
      </c>
      <c r="B30" s="2049"/>
      <c r="C30" s="2050" t="s">
        <v>5918</v>
      </c>
      <c r="D30" s="2051"/>
      <c r="E30" s="2051"/>
      <c r="F30" s="2052"/>
      <c r="G30" s="416" t="s">
        <v>6046</v>
      </c>
      <c r="H30" s="417" t="s">
        <v>3478</v>
      </c>
    </row>
    <row r="31" spans="1:8" ht="42" customHeight="1">
      <c r="A31" s="2049" t="s">
        <v>6034</v>
      </c>
      <c r="B31" s="2049"/>
      <c r="C31" s="2050" t="s">
        <v>5919</v>
      </c>
      <c r="D31" s="2051"/>
      <c r="E31" s="2051"/>
      <c r="F31" s="2052"/>
      <c r="G31" s="416" t="s">
        <v>6046</v>
      </c>
      <c r="H31" s="2048" t="s">
        <v>5922</v>
      </c>
    </row>
    <row r="32" spans="1:8" ht="39.75" customHeight="1">
      <c r="A32" s="2049" t="s">
        <v>6035</v>
      </c>
      <c r="B32" s="2049"/>
      <c r="C32" s="2050" t="s">
        <v>5920</v>
      </c>
      <c r="D32" s="2051"/>
      <c r="E32" s="2051"/>
      <c r="F32" s="2052"/>
      <c r="G32" s="416" t="s">
        <v>6046</v>
      </c>
      <c r="H32" s="2048"/>
    </row>
    <row r="33" spans="1:8" ht="40.5" customHeight="1">
      <c r="A33" s="2049" t="s">
        <v>5937</v>
      </c>
      <c r="B33" s="2049"/>
      <c r="C33" s="2050" t="s">
        <v>5921</v>
      </c>
      <c r="D33" s="2051"/>
      <c r="E33" s="2051"/>
      <c r="F33" s="2052"/>
      <c r="G33" s="416" t="s">
        <v>6046</v>
      </c>
      <c r="H33" s="2048"/>
    </row>
    <row r="34" spans="1:8" ht="82.5" customHeight="1">
      <c r="A34" s="2049" t="s">
        <v>6036</v>
      </c>
      <c r="B34" s="2049"/>
      <c r="C34" s="2050" t="s">
        <v>3024</v>
      </c>
      <c r="D34" s="2051"/>
      <c r="E34" s="2051"/>
      <c r="F34" s="2052"/>
      <c r="G34" s="416" t="s">
        <v>6046</v>
      </c>
      <c r="H34" s="539" t="s">
        <v>3025</v>
      </c>
    </row>
  </sheetData>
  <mergeCells count="46">
    <mergeCell ref="A33:B33"/>
    <mergeCell ref="C33:F33"/>
    <mergeCell ref="A29:B29"/>
    <mergeCell ref="C29:F29"/>
    <mergeCell ref="A30:B30"/>
    <mergeCell ref="C30:F30"/>
    <mergeCell ref="A31:B31"/>
    <mergeCell ref="C31:F31"/>
    <mergeCell ref="A32:B32"/>
    <mergeCell ref="C32:F32"/>
    <mergeCell ref="A28:B28"/>
    <mergeCell ref="A23:B23"/>
    <mergeCell ref="C23:G23"/>
    <mergeCell ref="A24:B24"/>
    <mergeCell ref="C24:G24"/>
    <mergeCell ref="A25:B25"/>
    <mergeCell ref="C28:G28"/>
    <mergeCell ref="A16:B16"/>
    <mergeCell ref="C16:G16"/>
    <mergeCell ref="G4:H4"/>
    <mergeCell ref="A5:H5"/>
    <mergeCell ref="A21:B21"/>
    <mergeCell ref="C21:G21"/>
    <mergeCell ref="A19:B19"/>
    <mergeCell ref="C19:G19"/>
    <mergeCell ref="C1:H1"/>
    <mergeCell ref="A2:H2"/>
    <mergeCell ref="A3:H3"/>
    <mergeCell ref="B4:C4"/>
    <mergeCell ref="E4:F4"/>
    <mergeCell ref="H31:H33"/>
    <mergeCell ref="A34:B34"/>
    <mergeCell ref="C34:F34"/>
    <mergeCell ref="A17:B17"/>
    <mergeCell ref="C17:G17"/>
    <mergeCell ref="A18:B18"/>
    <mergeCell ref="C18:G18"/>
    <mergeCell ref="C25:G25"/>
    <mergeCell ref="A20:B20"/>
    <mergeCell ref="C20:G20"/>
    <mergeCell ref="A22:B22"/>
    <mergeCell ref="C22:G22"/>
    <mergeCell ref="A26:B26"/>
    <mergeCell ref="C26:G26"/>
    <mergeCell ref="A27:B27"/>
    <mergeCell ref="C27:G27"/>
  </mergeCells>
  <pageMargins left="0.25" right="0.25" top="0.75" bottom="0.75" header="0.3" footer="0.3"/>
  <pageSetup paperSize="9" scale="73" orientation="portrait" r:id="rId1"/>
  <colBreaks count="1" manualBreakCount="1">
    <brk id="8"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5"/>
  </sheetPr>
  <dimension ref="A1:J228"/>
  <sheetViews>
    <sheetView view="pageBreakPreview" topLeftCell="A73" zoomScaleNormal="75" zoomScaleSheetLayoutView="100" workbookViewId="0">
      <selection activeCell="B85" sqref="B85"/>
    </sheetView>
  </sheetViews>
  <sheetFormatPr defaultColWidth="9.140625" defaultRowHeight="12.75"/>
  <cols>
    <col min="1" max="1" width="45.5703125" style="46" customWidth="1"/>
    <col min="2" max="2" width="54.5703125" style="98" customWidth="1"/>
    <col min="3" max="3" width="35.140625" style="98" customWidth="1"/>
    <col min="4" max="4" width="15.140625" style="5" customWidth="1"/>
    <col min="5" max="8" width="35.7109375" style="373" customWidth="1"/>
    <col min="9" max="9" width="9.140625" style="369" customWidth="1"/>
    <col min="10" max="10" width="26.42578125" style="369" customWidth="1"/>
    <col min="11" max="16384" width="9.140625" style="4"/>
  </cols>
  <sheetData>
    <row r="1" spans="1:10" ht="141.75" customHeight="1">
      <c r="A1" s="1546" t="s">
        <v>2716</v>
      </c>
      <c r="B1" s="1547"/>
      <c r="C1" s="1548"/>
      <c r="E1" s="1539" t="s">
        <v>2574</v>
      </c>
      <c r="F1" s="1539"/>
      <c r="G1" s="1539"/>
      <c r="H1" s="1539"/>
    </row>
    <row r="2" spans="1:10" ht="27.6" customHeight="1">
      <c r="A2" s="1550" t="s">
        <v>2717</v>
      </c>
      <c r="B2" s="1551"/>
      <c r="C2" s="1552"/>
    </row>
    <row r="3" spans="1:10">
      <c r="A3" s="1550" t="s">
        <v>664</v>
      </c>
      <c r="B3" s="1551"/>
      <c r="C3" s="1552"/>
    </row>
    <row r="4" spans="1:10" s="444" customFormat="1" ht="30">
      <c r="A4" s="498"/>
      <c r="B4" s="499" t="s">
        <v>363</v>
      </c>
      <c r="C4" s="500" t="s">
        <v>1436</v>
      </c>
      <c r="E4" s="501"/>
      <c r="F4" s="501"/>
      <c r="G4" s="501"/>
      <c r="H4" s="501"/>
      <c r="I4" s="630"/>
      <c r="J4" s="630"/>
    </row>
    <row r="5" spans="1:10" ht="27">
      <c r="A5" s="490" t="s">
        <v>3365</v>
      </c>
      <c r="B5" s="637"/>
      <c r="C5" s="273" t="s">
        <v>2545</v>
      </c>
    </row>
    <row r="6" spans="1:10" ht="15">
      <c r="A6" s="491"/>
      <c r="B6" s="644"/>
      <c r="C6" s="278"/>
    </row>
    <row r="7" spans="1:10" s="607" customFormat="1" ht="38.25">
      <c r="A7" s="490" t="s">
        <v>1475</v>
      </c>
      <c r="B7" s="637"/>
      <c r="C7" s="273" t="s">
        <v>470</v>
      </c>
      <c r="E7" s="608"/>
      <c r="F7" s="608"/>
      <c r="G7" s="608"/>
      <c r="H7" s="608"/>
      <c r="I7" s="631"/>
      <c r="J7" s="631"/>
    </row>
    <row r="8" spans="1:10" s="607" customFormat="1" ht="76.5">
      <c r="A8" s="490" t="s">
        <v>4754</v>
      </c>
      <c r="B8" s="863"/>
      <c r="C8" s="864" t="s">
        <v>4755</v>
      </c>
      <c r="E8" s="608"/>
      <c r="F8" s="608"/>
      <c r="G8" s="608"/>
      <c r="H8" s="608"/>
      <c r="I8" s="631"/>
      <c r="J8" s="631"/>
    </row>
    <row r="9" spans="1:10" ht="25.5">
      <c r="A9" s="490" t="s">
        <v>1694</v>
      </c>
      <c r="B9" s="637" t="s">
        <v>2648</v>
      </c>
      <c r="C9" s="273" t="s">
        <v>870</v>
      </c>
    </row>
    <row r="10" spans="1:10" ht="25.5">
      <c r="A10" s="490" t="s">
        <v>364</v>
      </c>
      <c r="B10" s="637" t="s">
        <v>365</v>
      </c>
      <c r="C10" s="273" t="s">
        <v>366</v>
      </c>
    </row>
    <row r="11" spans="1:10">
      <c r="A11" s="490" t="s">
        <v>1992</v>
      </c>
      <c r="B11" s="637" t="s">
        <v>365</v>
      </c>
      <c r="C11" s="273" t="s">
        <v>1993</v>
      </c>
    </row>
    <row r="12" spans="1:10" s="607" customFormat="1" ht="63.75">
      <c r="A12" s="865" t="s">
        <v>4756</v>
      </c>
      <c r="B12" s="637"/>
      <c r="C12" s="273" t="s">
        <v>4757</v>
      </c>
      <c r="E12" s="608"/>
      <c r="F12" s="608"/>
      <c r="G12" s="608"/>
      <c r="H12" s="608"/>
      <c r="I12" s="631"/>
      <c r="J12" s="631"/>
    </row>
    <row r="13" spans="1:10" ht="15">
      <c r="A13" s="634"/>
      <c r="B13" s="645"/>
      <c r="C13" s="633"/>
    </row>
    <row r="14" spans="1:10" ht="15">
      <c r="A14" s="635" t="s">
        <v>414</v>
      </c>
      <c r="B14" s="646"/>
      <c r="C14" s="280"/>
    </row>
    <row r="15" spans="1:10">
      <c r="A15" s="636" t="s">
        <v>5733</v>
      </c>
      <c r="B15" s="647"/>
      <c r="C15" s="283"/>
    </row>
    <row r="16" spans="1:10">
      <c r="A16" s="490" t="s">
        <v>5730</v>
      </c>
      <c r="B16" s="637"/>
      <c r="C16" s="283"/>
    </row>
    <row r="17" spans="1:10">
      <c r="A17" s="490" t="s">
        <v>5734</v>
      </c>
      <c r="B17" s="637"/>
      <c r="C17" s="283"/>
    </row>
    <row r="18" spans="1:10">
      <c r="A18" s="490" t="s">
        <v>5731</v>
      </c>
      <c r="B18" s="637"/>
      <c r="C18" s="283"/>
    </row>
    <row r="19" spans="1:10">
      <c r="A19" s="490" t="s">
        <v>5732</v>
      </c>
      <c r="B19" s="637"/>
      <c r="C19" s="283"/>
    </row>
    <row r="20" spans="1:10" ht="25.5">
      <c r="A20" s="490" t="s">
        <v>1693</v>
      </c>
      <c r="B20" s="637"/>
      <c r="C20" s="283" t="s">
        <v>1720</v>
      </c>
    </row>
    <row r="21" spans="1:10">
      <c r="A21" s="490" t="s">
        <v>3358</v>
      </c>
      <c r="B21" s="637"/>
      <c r="C21" s="282"/>
    </row>
    <row r="22" spans="1:10" ht="15">
      <c r="A22" s="492"/>
      <c r="B22" s="641"/>
      <c r="C22" s="278"/>
    </row>
    <row r="23" spans="1:10" s="444" customFormat="1" ht="15">
      <c r="A23" s="288" t="s">
        <v>2540</v>
      </c>
      <c r="B23" s="646"/>
      <c r="C23" s="279"/>
      <c r="E23" s="501"/>
      <c r="F23" s="501"/>
      <c r="G23" s="501"/>
      <c r="H23" s="501"/>
      <c r="I23" s="630"/>
      <c r="J23" s="630"/>
    </row>
    <row r="24" spans="1:10">
      <c r="A24" s="490" t="s">
        <v>2330</v>
      </c>
      <c r="B24" s="637"/>
      <c r="C24" s="283"/>
    </row>
    <row r="25" spans="1:10">
      <c r="A25" s="490" t="s">
        <v>2495</v>
      </c>
      <c r="B25" s="637"/>
      <c r="C25" s="283" t="s">
        <v>1695</v>
      </c>
    </row>
    <row r="26" spans="1:10" ht="25.5">
      <c r="A26" s="490" t="s">
        <v>416</v>
      </c>
      <c r="B26" s="637"/>
      <c r="C26" s="283" t="s">
        <v>2227</v>
      </c>
    </row>
    <row r="27" spans="1:10" ht="25.5">
      <c r="A27" s="490" t="s">
        <v>2268</v>
      </c>
      <c r="B27" s="637"/>
      <c r="C27" s="283" t="s">
        <v>1498</v>
      </c>
    </row>
    <row r="28" spans="1:10" ht="15">
      <c r="A28" s="492"/>
      <c r="B28" s="641"/>
      <c r="C28" s="278"/>
    </row>
    <row r="29" spans="1:10" s="444" customFormat="1" ht="30">
      <c r="A29" s="288" t="s">
        <v>2539</v>
      </c>
      <c r="B29" s="646"/>
      <c r="C29" s="502" t="s">
        <v>2544</v>
      </c>
      <c r="E29" s="501"/>
      <c r="F29" s="501"/>
      <c r="G29" s="501"/>
      <c r="H29" s="501"/>
      <c r="I29" s="630"/>
      <c r="J29" s="630"/>
    </row>
    <row r="30" spans="1:10">
      <c r="A30" s="490" t="s">
        <v>2330</v>
      </c>
      <c r="B30" s="637"/>
      <c r="C30" s="283"/>
    </row>
    <row r="31" spans="1:10">
      <c r="A31" s="490" t="s">
        <v>2268</v>
      </c>
      <c r="B31" s="637"/>
      <c r="C31" s="283"/>
    </row>
    <row r="32" spans="1:10" ht="15">
      <c r="A32" s="492"/>
      <c r="B32" s="641"/>
      <c r="C32" s="278"/>
    </row>
    <row r="33" spans="1:10" s="444" customFormat="1" ht="28.5">
      <c r="A33" s="288" t="s">
        <v>2541</v>
      </c>
      <c r="B33" s="646"/>
      <c r="C33" s="502" t="s">
        <v>2544</v>
      </c>
      <c r="E33" s="501"/>
      <c r="F33" s="501"/>
      <c r="G33" s="501"/>
      <c r="H33" s="501"/>
      <c r="I33" s="630"/>
      <c r="J33" s="630"/>
    </row>
    <row r="34" spans="1:10" ht="51">
      <c r="A34" s="490" t="s">
        <v>2330</v>
      </c>
      <c r="B34" s="637"/>
      <c r="C34" s="283" t="s">
        <v>917</v>
      </c>
    </row>
    <row r="35" spans="1:10">
      <c r="A35" s="490" t="s">
        <v>415</v>
      </c>
      <c r="B35" s="637"/>
      <c r="C35" s="283" t="s">
        <v>1695</v>
      </c>
    </row>
    <row r="36" spans="1:10">
      <c r="A36" s="490" t="s">
        <v>2268</v>
      </c>
      <c r="B36" s="637"/>
      <c r="C36" s="283"/>
    </row>
    <row r="37" spans="1:10" ht="15">
      <c r="A37" s="491"/>
      <c r="B37" s="644"/>
      <c r="C37" s="278"/>
    </row>
    <row r="38" spans="1:10" ht="25.5">
      <c r="A38" s="493" t="s">
        <v>367</v>
      </c>
      <c r="B38" s="637"/>
      <c r="C38" s="284" t="s">
        <v>665</v>
      </c>
    </row>
    <row r="39" spans="1:10" ht="15">
      <c r="A39" s="492"/>
      <c r="B39" s="641"/>
      <c r="C39" s="278"/>
    </row>
    <row r="40" spans="1:10" ht="178.5">
      <c r="A40" s="493" t="s">
        <v>5693</v>
      </c>
      <c r="B40" s="648" t="s">
        <v>2665</v>
      </c>
      <c r="C40" s="284" t="s">
        <v>2649</v>
      </c>
    </row>
    <row r="41" spans="1:10" ht="178.5">
      <c r="A41" s="493" t="s">
        <v>5695</v>
      </c>
      <c r="B41" s="648" t="s">
        <v>2665</v>
      </c>
      <c r="C41" s="284" t="s">
        <v>2649</v>
      </c>
    </row>
    <row r="42" spans="1:10" ht="38.25">
      <c r="A42" s="493" t="s">
        <v>1469</v>
      </c>
      <c r="B42" s="637"/>
      <c r="C42" s="284" t="s">
        <v>3391</v>
      </c>
    </row>
    <row r="43" spans="1:10" ht="25.5">
      <c r="A43" s="493" t="s">
        <v>5663</v>
      </c>
      <c r="B43" s="637"/>
      <c r="C43" s="284" t="s">
        <v>662</v>
      </c>
    </row>
    <row r="44" spans="1:10" ht="140.25">
      <c r="A44" s="493" t="s">
        <v>2093</v>
      </c>
      <c r="B44" s="637"/>
      <c r="C44" s="284" t="s">
        <v>2094</v>
      </c>
    </row>
    <row r="45" spans="1:10" ht="25.5">
      <c r="A45" s="493" t="s">
        <v>1474</v>
      </c>
      <c r="B45" s="637"/>
      <c r="C45" s="284" t="s">
        <v>361</v>
      </c>
    </row>
    <row r="46" spans="1:10" ht="38.25">
      <c r="A46" s="493" t="s">
        <v>2478</v>
      </c>
      <c r="B46" s="637"/>
      <c r="C46" s="284" t="s">
        <v>3359</v>
      </c>
    </row>
    <row r="47" spans="1:10" ht="51.75" thickBot="1">
      <c r="A47" s="493" t="s">
        <v>2546</v>
      </c>
      <c r="B47" s="637"/>
      <c r="C47" s="527" t="s">
        <v>3360</v>
      </c>
    </row>
    <row r="48" spans="1:10" ht="78" thickTop="1" thickBot="1">
      <c r="A48" s="494" t="s">
        <v>5781</v>
      </c>
      <c r="B48" s="649" t="s">
        <v>4730</v>
      </c>
      <c r="C48" s="529" t="s">
        <v>5735</v>
      </c>
      <c r="D48" s="530"/>
    </row>
    <row r="49" spans="1:3" ht="15.75" thickTop="1">
      <c r="A49" s="492"/>
      <c r="B49" s="641"/>
      <c r="C49" s="528"/>
    </row>
    <row r="50" spans="1:3" ht="38.25">
      <c r="A50" s="493" t="s">
        <v>1308</v>
      </c>
      <c r="B50" s="637"/>
      <c r="C50" s="284" t="s">
        <v>1258</v>
      </c>
    </row>
    <row r="51" spans="1:3" ht="38.25">
      <c r="A51" s="493" t="s">
        <v>658</v>
      </c>
      <c r="B51" s="637"/>
      <c r="C51" s="284" t="s">
        <v>1258</v>
      </c>
    </row>
    <row r="52" spans="1:3" ht="38.25">
      <c r="A52" s="493" t="s">
        <v>659</v>
      </c>
      <c r="B52" s="637"/>
      <c r="C52" s="284" t="s">
        <v>1259</v>
      </c>
    </row>
    <row r="53" spans="1:3" ht="51">
      <c r="A53" s="493" t="s">
        <v>660</v>
      </c>
      <c r="B53" s="637"/>
      <c r="C53" s="284" t="s">
        <v>1260</v>
      </c>
    </row>
    <row r="54" spans="1:3" ht="15">
      <c r="A54" s="492"/>
      <c r="B54" s="641"/>
      <c r="C54" s="278"/>
    </row>
    <row r="55" spans="1:3" ht="63.75">
      <c r="A55" s="493" t="s">
        <v>663</v>
      </c>
      <c r="B55" s="637"/>
      <c r="C55" s="284" t="s">
        <v>3361</v>
      </c>
    </row>
    <row r="56" spans="1:3" ht="51">
      <c r="A56" s="493" t="s">
        <v>2308</v>
      </c>
      <c r="B56" s="643"/>
      <c r="C56" s="284" t="s">
        <v>2497</v>
      </c>
    </row>
    <row r="57" spans="1:3" ht="25.5">
      <c r="A57" s="493" t="s">
        <v>2309</v>
      </c>
      <c r="B57" s="637"/>
      <c r="C57" s="284" t="s">
        <v>22</v>
      </c>
    </row>
    <row r="58" spans="1:3" ht="63.75">
      <c r="A58" s="493" t="s">
        <v>2250</v>
      </c>
      <c r="B58" s="637"/>
      <c r="C58" s="284" t="s">
        <v>3362</v>
      </c>
    </row>
    <row r="59" spans="1:3" ht="38.25">
      <c r="A59" s="493" t="s">
        <v>2479</v>
      </c>
      <c r="B59" s="637"/>
      <c r="C59" s="284" t="s">
        <v>3363</v>
      </c>
    </row>
    <row r="60" spans="1:3" ht="38.25">
      <c r="A60" s="493" t="s">
        <v>5673</v>
      </c>
      <c r="B60" s="643"/>
      <c r="C60" s="284" t="s">
        <v>2498</v>
      </c>
    </row>
    <row r="61" spans="1:3" ht="15">
      <c r="A61" s="1543" t="s">
        <v>2542</v>
      </c>
      <c r="B61" s="1544"/>
      <c r="C61" s="1545"/>
    </row>
    <row r="62" spans="1:3" ht="63.75">
      <c r="A62" s="495" t="s">
        <v>2547</v>
      </c>
      <c r="B62" s="640"/>
      <c r="C62" s="285" t="s">
        <v>6023</v>
      </c>
    </row>
    <row r="63" spans="1:3" ht="76.5">
      <c r="A63" s="495" t="s">
        <v>2548</v>
      </c>
      <c r="B63" s="640"/>
      <c r="C63" s="285" t="s">
        <v>5895</v>
      </c>
    </row>
    <row r="64" spans="1:3" ht="25.5">
      <c r="A64" s="495" t="s">
        <v>3366</v>
      </c>
      <c r="B64" s="963"/>
      <c r="C64" s="287" t="s">
        <v>5865</v>
      </c>
    </row>
    <row r="65" spans="1:10" ht="15">
      <c r="A65" s="492"/>
      <c r="B65" s="641"/>
      <c r="C65" s="278"/>
    </row>
    <row r="66" spans="1:10" s="444" customFormat="1" ht="15">
      <c r="A66" s="503" t="s">
        <v>2331</v>
      </c>
      <c r="B66" s="642"/>
      <c r="C66" s="505"/>
      <c r="E66" s="501"/>
      <c r="F66" s="501"/>
      <c r="G66" s="501"/>
      <c r="H66" s="501"/>
      <c r="I66" s="630"/>
      <c r="J66" s="630"/>
    </row>
    <row r="67" spans="1:10" ht="76.5">
      <c r="A67" s="495" t="s">
        <v>3367</v>
      </c>
      <c r="B67" s="648" t="s">
        <v>350</v>
      </c>
      <c r="C67" s="285" t="s">
        <v>3501</v>
      </c>
      <c r="D67" s="236"/>
    </row>
    <row r="68" spans="1:10">
      <c r="A68" s="495" t="s">
        <v>3368</v>
      </c>
      <c r="B68" s="637"/>
      <c r="C68" s="285"/>
    </row>
    <row r="69" spans="1:10" s="444" customFormat="1" ht="15">
      <c r="A69" s="1540" t="s">
        <v>2496</v>
      </c>
      <c r="B69" s="1541"/>
      <c r="C69" s="1542"/>
      <c r="E69" s="501"/>
      <c r="F69" s="501"/>
      <c r="G69" s="501"/>
      <c r="H69" s="501"/>
      <c r="I69" s="630"/>
      <c r="J69" s="630"/>
    </row>
    <row r="70" spans="1:10" ht="140.25">
      <c r="A70" s="495" t="s">
        <v>3369</v>
      </c>
      <c r="B70" s="637"/>
      <c r="C70" s="489" t="s">
        <v>3394</v>
      </c>
    </row>
    <row r="71" spans="1:10" ht="127.5">
      <c r="A71" s="495" t="s">
        <v>3370</v>
      </c>
      <c r="B71" s="637"/>
      <c r="C71" s="285" t="s">
        <v>2670</v>
      </c>
    </row>
    <row r="72" spans="1:10" ht="15">
      <c r="A72" s="492"/>
      <c r="B72" s="497"/>
      <c r="C72" s="278"/>
    </row>
    <row r="73" spans="1:10" s="444" customFormat="1" ht="15">
      <c r="A73" s="503" t="s">
        <v>2543</v>
      </c>
      <c r="B73" s="504"/>
      <c r="C73" s="505"/>
      <c r="E73" s="501"/>
      <c r="F73" s="501"/>
      <c r="G73" s="501"/>
      <c r="H73" s="501"/>
      <c r="I73" s="630"/>
      <c r="J73" s="630"/>
    </row>
    <row r="74" spans="1:10" ht="51">
      <c r="A74" s="495" t="s">
        <v>1885</v>
      </c>
      <c r="B74" s="648" t="s">
        <v>350</v>
      </c>
      <c r="C74" s="285" t="s">
        <v>851</v>
      </c>
    </row>
    <row r="75" spans="1:10" ht="63.75">
      <c r="A75" s="495" t="s">
        <v>2480</v>
      </c>
      <c r="B75" s="638"/>
      <c r="C75" s="285" t="s">
        <v>5938</v>
      </c>
    </row>
    <row r="76" spans="1:10">
      <c r="A76" s="281"/>
      <c r="B76" s="639"/>
      <c r="C76" s="286"/>
    </row>
    <row r="77" spans="1:10" ht="38.25">
      <c r="A77" s="490" t="s">
        <v>2718</v>
      </c>
      <c r="B77" s="637"/>
      <c r="C77" s="282"/>
    </row>
    <row r="78" spans="1:10" ht="63.75">
      <c r="A78" s="490" t="s">
        <v>661</v>
      </c>
      <c r="B78" s="637"/>
      <c r="C78" s="273" t="s">
        <v>3364</v>
      </c>
    </row>
    <row r="79" spans="1:10">
      <c r="A79" s="1553" t="s">
        <v>6048</v>
      </c>
      <c r="B79" s="1553"/>
      <c r="C79" s="1553"/>
    </row>
    <row r="80" spans="1:10">
      <c r="A80" s="1549" t="s">
        <v>6053</v>
      </c>
      <c r="B80" s="1549"/>
      <c r="C80" s="1549"/>
    </row>
    <row r="81" spans="1:8" s="369" customFormat="1">
      <c r="A81" s="496" t="s">
        <v>2574</v>
      </c>
      <c r="B81" s="367"/>
      <c r="C81" s="367"/>
      <c r="D81" s="368"/>
      <c r="F81" s="376" t="s">
        <v>2565</v>
      </c>
      <c r="G81" s="374" t="s">
        <v>2566</v>
      </c>
      <c r="H81" s="374" t="s">
        <v>2567</v>
      </c>
    </row>
    <row r="82" spans="1:8" s="369" customFormat="1">
      <c r="A82" s="372"/>
      <c r="B82" s="367"/>
      <c r="C82" s="367"/>
      <c r="D82" s="370"/>
      <c r="F82" s="375" t="s">
        <v>2693</v>
      </c>
      <c r="G82" s="375" t="s">
        <v>2694</v>
      </c>
      <c r="H82" s="375" t="s">
        <v>2715</v>
      </c>
    </row>
    <row r="83" spans="1:8" s="369" customFormat="1" ht="25.5">
      <c r="A83" s="372"/>
      <c r="B83" s="367"/>
      <c r="C83" s="367"/>
      <c r="D83" s="371"/>
      <c r="F83" s="375" t="s">
        <v>2692</v>
      </c>
      <c r="G83" s="375" t="s">
        <v>2695</v>
      </c>
      <c r="H83" s="375" t="s">
        <v>2714</v>
      </c>
    </row>
    <row r="84" spans="1:8" s="369" customFormat="1" ht="25.5">
      <c r="A84" s="372"/>
      <c r="B84" s="367"/>
      <c r="C84" s="367"/>
      <c r="D84" s="368"/>
      <c r="F84" s="375" t="s">
        <v>2691</v>
      </c>
      <c r="G84" s="375" t="s">
        <v>2696</v>
      </c>
      <c r="H84" s="375" t="s">
        <v>2713</v>
      </c>
    </row>
    <row r="85" spans="1:8" s="369" customFormat="1" ht="25.5">
      <c r="A85" s="372" t="s">
        <v>350</v>
      </c>
      <c r="B85" s="367"/>
      <c r="C85" s="367"/>
      <c r="D85" s="368"/>
      <c r="F85" s="375" t="s">
        <v>2690</v>
      </c>
      <c r="G85" s="375" t="s">
        <v>2697</v>
      </c>
      <c r="H85" s="375" t="s">
        <v>2712</v>
      </c>
    </row>
    <row r="86" spans="1:8" s="369" customFormat="1" ht="25.5">
      <c r="A86" s="372" t="s">
        <v>2216</v>
      </c>
      <c r="B86" s="367"/>
      <c r="C86" s="367"/>
      <c r="D86" s="368"/>
      <c r="F86" s="375" t="s">
        <v>2689</v>
      </c>
      <c r="G86" s="375" t="s">
        <v>2698</v>
      </c>
      <c r="H86" s="375" t="s">
        <v>2711</v>
      </c>
    </row>
    <row r="87" spans="1:8" s="369" customFormat="1" ht="25.5">
      <c r="A87" s="372" t="s">
        <v>2217</v>
      </c>
      <c r="B87" s="367"/>
      <c r="C87" s="367"/>
      <c r="D87" s="368"/>
      <c r="F87" s="375" t="s">
        <v>2688</v>
      </c>
      <c r="G87" s="375" t="s">
        <v>2699</v>
      </c>
      <c r="H87" s="375" t="s">
        <v>2710</v>
      </c>
    </row>
    <row r="88" spans="1:8" s="369" customFormat="1" ht="25.5">
      <c r="A88" s="372" t="s">
        <v>2218</v>
      </c>
      <c r="B88" s="367"/>
      <c r="C88" s="367"/>
      <c r="D88" s="368"/>
      <c r="F88" s="375" t="s">
        <v>2687</v>
      </c>
      <c r="G88" s="375" t="s">
        <v>2700</v>
      </c>
      <c r="H88" s="375" t="s">
        <v>2709</v>
      </c>
    </row>
    <row r="89" spans="1:8" s="369" customFormat="1">
      <c r="A89" s="372" t="s">
        <v>2219</v>
      </c>
      <c r="B89" s="367"/>
      <c r="C89" s="367"/>
      <c r="D89" s="368"/>
      <c r="F89" s="375" t="s">
        <v>2686</v>
      </c>
      <c r="G89" s="375" t="s">
        <v>2701</v>
      </c>
      <c r="H89" s="375" t="s">
        <v>2708</v>
      </c>
    </row>
    <row r="90" spans="1:8" s="369" customFormat="1">
      <c r="A90" s="372" t="s">
        <v>2220</v>
      </c>
      <c r="B90" s="367"/>
      <c r="C90" s="367"/>
      <c r="D90" s="368"/>
      <c r="F90" s="375" t="s">
        <v>2685</v>
      </c>
      <c r="G90" s="375" t="s">
        <v>2702</v>
      </c>
      <c r="H90" s="375" t="s">
        <v>2707</v>
      </c>
    </row>
    <row r="91" spans="1:8" s="369" customFormat="1">
      <c r="A91" s="372"/>
      <c r="B91" s="367"/>
      <c r="C91" s="367"/>
      <c r="D91" s="368"/>
      <c r="F91" s="375" t="s">
        <v>2684</v>
      </c>
      <c r="G91" s="375" t="s">
        <v>2703</v>
      </c>
      <c r="H91" s="375" t="s">
        <v>2706</v>
      </c>
    </row>
    <row r="92" spans="1:8" s="369" customFormat="1">
      <c r="A92" s="372"/>
      <c r="B92" s="367"/>
      <c r="C92" s="367"/>
      <c r="D92" s="368"/>
      <c r="F92" s="375" t="s">
        <v>2683</v>
      </c>
      <c r="G92" s="375" t="s">
        <v>2704</v>
      </c>
      <c r="H92" s="375" t="s">
        <v>2705</v>
      </c>
    </row>
    <row r="93" spans="1:8" s="369" customFormat="1">
      <c r="A93" s="372"/>
      <c r="B93" s="367"/>
      <c r="C93" s="367"/>
      <c r="D93" s="368"/>
      <c r="F93" s="373"/>
      <c r="G93" s="373"/>
      <c r="H93" s="373"/>
    </row>
    <row r="94" spans="1:8" s="369" customFormat="1">
      <c r="A94" s="372"/>
      <c r="B94" s="367"/>
      <c r="C94" s="367"/>
      <c r="D94" s="368"/>
      <c r="F94" s="373"/>
      <c r="G94" s="373"/>
      <c r="H94" s="373"/>
    </row>
    <row r="95" spans="1:8" s="369" customFormat="1">
      <c r="A95" s="372"/>
      <c r="B95" s="367"/>
      <c r="C95" s="367"/>
      <c r="D95" s="368"/>
      <c r="F95" s="377" t="s">
        <v>2682</v>
      </c>
      <c r="G95" s="373"/>
      <c r="H95" s="373"/>
    </row>
    <row r="96" spans="1:8" s="369" customFormat="1">
      <c r="A96" s="372"/>
      <c r="B96" s="367"/>
      <c r="C96" s="367"/>
      <c r="D96" s="368"/>
      <c r="F96" s="378"/>
      <c r="G96" s="378"/>
      <c r="H96" s="373"/>
    </row>
    <row r="97" spans="1:8" s="369" customFormat="1">
      <c r="A97" s="372"/>
      <c r="B97" s="367"/>
      <c r="C97" s="367"/>
      <c r="D97" s="368"/>
      <c r="F97" s="380"/>
      <c r="G97" s="380"/>
      <c r="H97" s="373"/>
    </row>
    <row r="199" spans="5:10">
      <c r="E199" s="374" t="s">
        <v>2570</v>
      </c>
      <c r="F199" s="373" t="s">
        <v>2571</v>
      </c>
    </row>
    <row r="200" spans="5:10">
      <c r="E200" s="375" t="s">
        <v>350</v>
      </c>
      <c r="F200" s="373" t="s">
        <v>2572</v>
      </c>
      <c r="J200" s="5" t="s">
        <v>4730</v>
      </c>
    </row>
    <row r="201" spans="5:10">
      <c r="E201" s="375" t="s">
        <v>2671</v>
      </c>
      <c r="F201" s="373" t="s">
        <v>2573</v>
      </c>
      <c r="J201" s="368" t="s">
        <v>5718</v>
      </c>
    </row>
    <row r="202" spans="5:10">
      <c r="E202" s="375" t="s">
        <v>2672</v>
      </c>
    </row>
    <row r="203" spans="5:10">
      <c r="E203" s="375" t="s">
        <v>2673</v>
      </c>
    </row>
    <row r="204" spans="5:10">
      <c r="E204" s="375" t="s">
        <v>2674</v>
      </c>
    </row>
    <row r="205" spans="5:10">
      <c r="E205" s="375" t="s">
        <v>2675</v>
      </c>
    </row>
    <row r="206" spans="5:10">
      <c r="E206" s="375" t="s">
        <v>2676</v>
      </c>
    </row>
    <row r="207" spans="5:10">
      <c r="E207" s="375" t="s">
        <v>2677</v>
      </c>
    </row>
    <row r="208" spans="5:10">
      <c r="E208" s="375" t="s">
        <v>2678</v>
      </c>
    </row>
    <row r="209" spans="5:5">
      <c r="E209" s="375" t="s">
        <v>2679</v>
      </c>
    </row>
    <row r="210" spans="5:5">
      <c r="E210" s="375" t="s">
        <v>2680</v>
      </c>
    </row>
    <row r="211" spans="5:5">
      <c r="E211" s="375" t="s">
        <v>2681</v>
      </c>
    </row>
    <row r="214" spans="5:5">
      <c r="E214" s="374" t="s">
        <v>2719</v>
      </c>
    </row>
    <row r="215" spans="5:5">
      <c r="E215" s="373" t="s">
        <v>2568</v>
      </c>
    </row>
    <row r="216" spans="5:5">
      <c r="E216" s="379" t="s">
        <v>2569</v>
      </c>
    </row>
    <row r="217" spans="5:5">
      <c r="E217" s="373" t="s">
        <v>2665</v>
      </c>
    </row>
    <row r="218" spans="5:5">
      <c r="E218" s="373" t="s">
        <v>2655</v>
      </c>
    </row>
    <row r="219" spans="5:5">
      <c r="E219" s="373" t="s">
        <v>2656</v>
      </c>
    </row>
    <row r="220" spans="5:5">
      <c r="E220" s="373" t="s">
        <v>2657</v>
      </c>
    </row>
    <row r="221" spans="5:5">
      <c r="E221" s="373" t="s">
        <v>2658</v>
      </c>
    </row>
    <row r="222" spans="5:5">
      <c r="E222" s="373" t="s">
        <v>2659</v>
      </c>
    </row>
    <row r="223" spans="5:5">
      <c r="E223" s="373" t="s">
        <v>2660</v>
      </c>
    </row>
    <row r="224" spans="5:5">
      <c r="E224" s="373" t="s">
        <v>2661</v>
      </c>
    </row>
    <row r="225" spans="5:5">
      <c r="E225" s="373" t="s">
        <v>2662</v>
      </c>
    </row>
    <row r="226" spans="5:5">
      <c r="E226" s="373" t="s">
        <v>2663</v>
      </c>
    </row>
    <row r="227" spans="5:5">
      <c r="E227" s="373" t="s">
        <v>2664</v>
      </c>
    </row>
    <row r="228" spans="5:5">
      <c r="E228" s="373" t="s">
        <v>5694</v>
      </c>
    </row>
  </sheetData>
  <mergeCells count="8">
    <mergeCell ref="E1:H1"/>
    <mergeCell ref="A69:C69"/>
    <mergeCell ref="A61:C61"/>
    <mergeCell ref="A1:C1"/>
    <mergeCell ref="A80:C80"/>
    <mergeCell ref="A2:C2"/>
    <mergeCell ref="A3:C3"/>
    <mergeCell ref="A79:C79"/>
  </mergeCells>
  <phoneticPr fontId="14" type="noConversion"/>
  <conditionalFormatting sqref="B48">
    <cfRule type="cellIs" dxfId="67" priority="58" operator="equal">
      <formula>$J$201</formula>
    </cfRule>
  </conditionalFormatting>
  <dataValidations count="9">
    <dataValidation allowBlank="1" showDropDown="1" showErrorMessage="1" sqref="B75"/>
    <dataValidation type="list" allowBlank="1" showInputMessage="1" showErrorMessage="1" sqref="B74">
      <formula1>$A$85:$A$90</formula1>
    </dataValidation>
    <dataValidation type="list" showInputMessage="1" showErrorMessage="1" sqref="B71">
      <formula1>$H$82:$H$92</formula1>
    </dataValidation>
    <dataValidation type="list" showInputMessage="1" showErrorMessage="1" sqref="B70">
      <formula1>$G$82:$G$92</formula1>
    </dataValidation>
    <dataValidation type="list" showInputMessage="1" showErrorMessage="1" sqref="B68">
      <formula1>$F$82:$F$92</formula1>
    </dataValidation>
    <dataValidation type="list" allowBlank="1" showInputMessage="1" showErrorMessage="1" sqref="B42">
      <formula1>$F$199:$F$201</formula1>
    </dataValidation>
    <dataValidation type="list" showInputMessage="1" showErrorMessage="1" sqref="B67">
      <formula1>$E$200:$E$211</formula1>
    </dataValidation>
    <dataValidation type="list" allowBlank="1" showInputMessage="1" showErrorMessage="1" prompt="Please select and option from the drop down list. These options are the same listed on the FSC Database and can't be changed." sqref="B40:B41">
      <formula1>$E$218:$E$228</formula1>
    </dataValidation>
    <dataValidation type="list" allowBlank="1" showInputMessage="1" showErrorMessage="1" sqref="B48">
      <formula1>$J$200:$J$201</formula1>
    </dataValidation>
  </dataValidations>
  <pageMargins left="0.25" right="0.25" top="0.75" bottom="0.75" header="0.3" footer="0.3"/>
  <pageSetup paperSize="9" scale="6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65"/>
  <sheetViews>
    <sheetView zoomScaleNormal="100" workbookViewId="0">
      <selection sqref="A1:C1"/>
    </sheetView>
  </sheetViews>
  <sheetFormatPr defaultColWidth="9.140625" defaultRowHeight="12.75"/>
  <cols>
    <col min="1" max="1" width="26.140625" style="22" customWidth="1"/>
    <col min="2" max="2" width="22.7109375" style="22" customWidth="1"/>
    <col min="3" max="3" width="37.85546875" style="22" customWidth="1"/>
    <col min="4" max="16384" width="9.140625" style="10"/>
  </cols>
  <sheetData>
    <row r="1" spans="1:3">
      <c r="A1" s="2073" t="s">
        <v>1688</v>
      </c>
      <c r="B1" s="2073"/>
      <c r="C1" s="2073"/>
    </row>
    <row r="2" spans="1:3" ht="15.75">
      <c r="A2" s="2077" t="s">
        <v>1418</v>
      </c>
      <c r="B2" s="2075"/>
      <c r="C2" s="2075"/>
    </row>
    <row r="3" spans="1:3" ht="14.25">
      <c r="A3" s="2078" t="s">
        <v>471</v>
      </c>
      <c r="B3" s="2078"/>
      <c r="C3" s="2078"/>
    </row>
    <row r="4" spans="1:3" ht="14.25">
      <c r="A4" s="2078" t="s">
        <v>388</v>
      </c>
      <c r="B4" s="2078"/>
      <c r="C4" s="2078"/>
    </row>
    <row r="5" spans="1:3" ht="42" customHeight="1">
      <c r="A5" s="2078" t="s">
        <v>389</v>
      </c>
      <c r="B5" s="2078"/>
      <c r="C5" s="2078"/>
    </row>
    <row r="6" spans="1:3" ht="21.75" customHeight="1">
      <c r="A6" s="599"/>
      <c r="B6" s="599"/>
      <c r="C6" s="599"/>
    </row>
    <row r="7" spans="1:3">
      <c r="A7" s="46" t="s">
        <v>472</v>
      </c>
    </row>
    <row r="8" spans="1:3">
      <c r="A8" s="2074" t="s">
        <v>473</v>
      </c>
      <c r="B8" s="2075"/>
      <c r="C8" s="2075"/>
    </row>
    <row r="9" spans="1:3">
      <c r="A9" s="600"/>
      <c r="B9" s="46"/>
      <c r="C9" s="46"/>
    </row>
    <row r="10" spans="1:3">
      <c r="A10" s="2075" t="s">
        <v>474</v>
      </c>
      <c r="B10" s="2075"/>
      <c r="C10" s="2075"/>
    </row>
    <row r="11" spans="1:3">
      <c r="A11" s="600" t="s">
        <v>475</v>
      </c>
      <c r="B11" s="46"/>
      <c r="C11" s="46"/>
    </row>
    <row r="12" spans="1:3">
      <c r="A12" s="600"/>
      <c r="B12" s="46"/>
      <c r="C12" s="46"/>
    </row>
    <row r="13" spans="1:3" ht="43.5" customHeight="1">
      <c r="A13" s="2076" t="s">
        <v>5767</v>
      </c>
      <c r="B13" s="2076"/>
      <c r="C13" s="2076"/>
    </row>
    <row r="14" spans="1:3">
      <c r="A14" s="46" t="s">
        <v>697</v>
      </c>
    </row>
    <row r="16" spans="1:3" ht="30">
      <c r="A16" s="601" t="s">
        <v>698</v>
      </c>
      <c r="B16" s="601" t="s">
        <v>1419</v>
      </c>
      <c r="C16" s="602" t="s">
        <v>1410</v>
      </c>
    </row>
    <row r="17" spans="1:3" ht="15">
      <c r="A17" s="601"/>
      <c r="B17" s="601"/>
      <c r="C17" s="602"/>
    </row>
    <row r="18" spans="1:3" ht="14.25">
      <c r="A18" s="603" t="s">
        <v>4676</v>
      </c>
    </row>
    <row r="19" spans="1:3" ht="25.5">
      <c r="A19" s="110" t="s">
        <v>1411</v>
      </c>
      <c r="B19" s="22" t="s">
        <v>699</v>
      </c>
      <c r="C19" s="22" t="s">
        <v>1412</v>
      </c>
    </row>
    <row r="20" spans="1:3">
      <c r="A20" s="110" t="s">
        <v>1413</v>
      </c>
      <c r="B20" s="22" t="s">
        <v>1414</v>
      </c>
      <c r="C20" s="22" t="s">
        <v>1415</v>
      </c>
    </row>
    <row r="21" spans="1:3" ht="25.5">
      <c r="A21" s="110" t="s">
        <v>700</v>
      </c>
      <c r="B21" s="22" t="s">
        <v>701</v>
      </c>
      <c r="C21" s="22" t="s">
        <v>702</v>
      </c>
    </row>
    <row r="22" spans="1:3" ht="57.75" customHeight="1">
      <c r="A22" s="110" t="s">
        <v>1416</v>
      </c>
      <c r="B22" s="22" t="s">
        <v>4674</v>
      </c>
      <c r="C22" s="22" t="s">
        <v>1736</v>
      </c>
    </row>
    <row r="23" spans="1:3" ht="25.5">
      <c r="A23" s="110" t="s">
        <v>1737</v>
      </c>
      <c r="B23" s="22" t="s">
        <v>703</v>
      </c>
      <c r="C23" s="22" t="s">
        <v>1738</v>
      </c>
    </row>
    <row r="24" spans="1:3">
      <c r="A24" s="110" t="s">
        <v>1739</v>
      </c>
      <c r="B24" s="22" t="s">
        <v>704</v>
      </c>
      <c r="C24" s="22" t="s">
        <v>1740</v>
      </c>
    </row>
    <row r="25" spans="1:3">
      <c r="A25" s="110" t="s">
        <v>1741</v>
      </c>
      <c r="B25" s="22" t="s">
        <v>1742</v>
      </c>
      <c r="C25" s="22" t="s">
        <v>1743</v>
      </c>
    </row>
    <row r="26" spans="1:3">
      <c r="A26" s="267"/>
    </row>
    <row r="27" spans="1:3" ht="14.25">
      <c r="A27" s="603" t="s">
        <v>4677</v>
      </c>
    </row>
    <row r="28" spans="1:3">
      <c r="A28" s="110" t="s">
        <v>1744</v>
      </c>
      <c r="B28" s="22" t="s">
        <v>1745</v>
      </c>
      <c r="C28" s="22" t="s">
        <v>1746</v>
      </c>
    </row>
    <row r="29" spans="1:3" ht="51">
      <c r="A29" s="110" t="s">
        <v>119</v>
      </c>
      <c r="B29" s="22" t="s">
        <v>705</v>
      </c>
      <c r="C29" s="22" t="s">
        <v>316</v>
      </c>
    </row>
    <row r="30" spans="1:3" ht="25.5">
      <c r="A30" s="110" t="s">
        <v>1747</v>
      </c>
      <c r="B30" s="22" t="s">
        <v>706</v>
      </c>
      <c r="C30" s="22" t="s">
        <v>1748</v>
      </c>
    </row>
    <row r="31" spans="1:3" ht="76.5">
      <c r="A31" s="110" t="s">
        <v>4655</v>
      </c>
      <c r="B31" s="22" t="s">
        <v>4675</v>
      </c>
      <c r="C31" s="10" t="s">
        <v>4656</v>
      </c>
    </row>
    <row r="32" spans="1:3">
      <c r="A32" s="110" t="s">
        <v>842</v>
      </c>
      <c r="B32" s="22" t="s">
        <v>707</v>
      </c>
      <c r="C32" s="22" t="s">
        <v>1746</v>
      </c>
    </row>
    <row r="33" spans="1:3" ht="25.5">
      <c r="A33" s="110" t="s">
        <v>843</v>
      </c>
      <c r="B33" s="22" t="s">
        <v>708</v>
      </c>
      <c r="C33" s="22" t="s">
        <v>844</v>
      </c>
    </row>
    <row r="34" spans="1:3" ht="38.25">
      <c r="A34" s="110" t="s">
        <v>4657</v>
      </c>
      <c r="B34" s="22" t="s">
        <v>4660</v>
      </c>
      <c r="C34" s="22" t="s">
        <v>4661</v>
      </c>
    </row>
    <row r="35" spans="1:3">
      <c r="A35" s="110" t="s">
        <v>4658</v>
      </c>
      <c r="B35" s="22" t="s">
        <v>4660</v>
      </c>
      <c r="C35" s="10" t="s">
        <v>4662</v>
      </c>
    </row>
    <row r="36" spans="1:3">
      <c r="A36" s="110" t="s">
        <v>4659</v>
      </c>
      <c r="B36" s="22" t="s">
        <v>4660</v>
      </c>
      <c r="C36" s="10" t="s">
        <v>4663</v>
      </c>
    </row>
    <row r="37" spans="1:3">
      <c r="A37" s="110" t="s">
        <v>845</v>
      </c>
      <c r="B37" s="22" t="s">
        <v>709</v>
      </c>
      <c r="C37" s="22" t="s">
        <v>1746</v>
      </c>
    </row>
    <row r="38" spans="1:3">
      <c r="A38" s="110" t="s">
        <v>846</v>
      </c>
      <c r="B38" s="22" t="s">
        <v>847</v>
      </c>
      <c r="C38" s="22" t="s">
        <v>848</v>
      </c>
    </row>
    <row r="39" spans="1:3">
      <c r="A39" s="110" t="s">
        <v>849</v>
      </c>
      <c r="B39" s="22" t="s">
        <v>710</v>
      </c>
      <c r="C39" s="22" t="s">
        <v>850</v>
      </c>
    </row>
    <row r="40" spans="1:3" ht="25.5">
      <c r="C40" s="22" t="s">
        <v>172</v>
      </c>
    </row>
    <row r="41" spans="1:3" ht="25.5">
      <c r="A41" s="110" t="s">
        <v>1815</v>
      </c>
      <c r="B41" s="22" t="s">
        <v>711</v>
      </c>
      <c r="C41" s="22" t="s">
        <v>1412</v>
      </c>
    </row>
    <row r="42" spans="1:3" ht="25.5">
      <c r="A42" s="110" t="s">
        <v>712</v>
      </c>
      <c r="B42" s="22" t="s">
        <v>713</v>
      </c>
      <c r="C42" s="22" t="s">
        <v>714</v>
      </c>
    </row>
    <row r="43" spans="1:3">
      <c r="A43" s="110" t="s">
        <v>1816</v>
      </c>
      <c r="B43" s="22" t="s">
        <v>1817</v>
      </c>
      <c r="C43" s="22" t="s">
        <v>317</v>
      </c>
    </row>
    <row r="44" spans="1:3" ht="63.75">
      <c r="A44" s="110" t="s">
        <v>4664</v>
      </c>
      <c r="B44" s="22" t="s">
        <v>4666</v>
      </c>
      <c r="C44" s="22" t="s">
        <v>4665</v>
      </c>
    </row>
    <row r="45" spans="1:3">
      <c r="A45" s="110" t="s">
        <v>1818</v>
      </c>
      <c r="B45" s="22" t="s">
        <v>1819</v>
      </c>
      <c r="C45" s="22" t="s">
        <v>4667</v>
      </c>
    </row>
    <row r="46" spans="1:3" ht="25.5">
      <c r="A46" s="110"/>
      <c r="C46" s="22" t="s">
        <v>1820</v>
      </c>
    </row>
    <row r="47" spans="1:3" ht="25.5">
      <c r="A47" s="110" t="s">
        <v>1821</v>
      </c>
      <c r="B47" s="22" t="s">
        <v>715</v>
      </c>
      <c r="C47" s="22" t="s">
        <v>1412</v>
      </c>
    </row>
    <row r="48" spans="1:3">
      <c r="A48" s="110" t="s">
        <v>1822</v>
      </c>
      <c r="B48" s="22" t="s">
        <v>1823</v>
      </c>
      <c r="C48" s="22" t="s">
        <v>1824</v>
      </c>
    </row>
    <row r="49" spans="1:3" ht="25.5">
      <c r="A49" s="110" t="s">
        <v>1825</v>
      </c>
      <c r="B49" s="22" t="s">
        <v>716</v>
      </c>
      <c r="C49" s="22" t="s">
        <v>1826</v>
      </c>
    </row>
    <row r="50" spans="1:3" ht="25.5">
      <c r="C50" s="22" t="s">
        <v>1827</v>
      </c>
    </row>
    <row r="51" spans="1:3">
      <c r="A51" s="110" t="s">
        <v>1828</v>
      </c>
      <c r="B51" s="22" t="s">
        <v>1829</v>
      </c>
    </row>
    <row r="52" spans="1:3">
      <c r="A52" s="110" t="s">
        <v>1830</v>
      </c>
      <c r="B52" s="22" t="s">
        <v>1831</v>
      </c>
    </row>
    <row r="53" spans="1:3">
      <c r="A53" s="110" t="s">
        <v>1832</v>
      </c>
      <c r="B53" s="22" t="s">
        <v>1833</v>
      </c>
    </row>
    <row r="54" spans="1:3">
      <c r="A54" s="110" t="s">
        <v>1834</v>
      </c>
      <c r="B54" s="22" t="s">
        <v>1835</v>
      </c>
    </row>
    <row r="55" spans="1:3">
      <c r="A55" s="110" t="s">
        <v>1836</v>
      </c>
      <c r="B55" s="22" t="s">
        <v>1837</v>
      </c>
    </row>
    <row r="57" spans="1:3" ht="14.25">
      <c r="A57" s="603" t="s">
        <v>1838</v>
      </c>
    </row>
    <row r="58" spans="1:3" ht="25.5">
      <c r="A58" s="110" t="s">
        <v>717</v>
      </c>
      <c r="B58" s="216"/>
      <c r="C58" s="216" t="s">
        <v>718</v>
      </c>
    </row>
    <row r="59" spans="1:3" ht="25.5">
      <c r="A59" s="110" t="s">
        <v>1839</v>
      </c>
      <c r="B59" s="216" t="s">
        <v>719</v>
      </c>
      <c r="C59" s="216" t="s">
        <v>927</v>
      </c>
    </row>
    <row r="60" spans="1:3">
      <c r="A60" s="110" t="s">
        <v>928</v>
      </c>
      <c r="B60" s="22" t="s">
        <v>929</v>
      </c>
      <c r="C60" s="22" t="s">
        <v>930</v>
      </c>
    </row>
    <row r="61" spans="1:3" ht="25.5">
      <c r="A61" s="110" t="s">
        <v>931</v>
      </c>
      <c r="B61" s="22" t="s">
        <v>720</v>
      </c>
      <c r="C61" s="22" t="s">
        <v>932</v>
      </c>
    </row>
    <row r="62" spans="1:3">
      <c r="A62" s="110" t="s">
        <v>933</v>
      </c>
      <c r="B62" s="22" t="s">
        <v>934</v>
      </c>
      <c r="C62" s="22" t="s">
        <v>935</v>
      </c>
    </row>
    <row r="63" spans="1:3">
      <c r="A63" s="110" t="s">
        <v>936</v>
      </c>
      <c r="B63" s="22" t="s">
        <v>632</v>
      </c>
      <c r="C63" s="22" t="s">
        <v>633</v>
      </c>
    </row>
    <row r="64" spans="1:3">
      <c r="A64" s="110" t="s">
        <v>2222</v>
      </c>
      <c r="B64" s="22" t="s">
        <v>2223</v>
      </c>
      <c r="C64" s="46" t="s">
        <v>2224</v>
      </c>
    </row>
    <row r="65" spans="1:3">
      <c r="A65" s="110" t="s">
        <v>2225</v>
      </c>
      <c r="B65" s="22" t="s">
        <v>2226</v>
      </c>
      <c r="C65" s="22" t="s">
        <v>2224</v>
      </c>
    </row>
  </sheetData>
  <mergeCells count="8">
    <mergeCell ref="A1:C1"/>
    <mergeCell ref="A8:C8"/>
    <mergeCell ref="A10:C10"/>
    <mergeCell ref="A13:C13"/>
    <mergeCell ref="A2:C2"/>
    <mergeCell ref="A3:C3"/>
    <mergeCell ref="A4:C4"/>
    <mergeCell ref="A5:C5"/>
  </mergeCells>
  <phoneticPr fontId="14" type="noConversion"/>
  <hyperlinks>
    <hyperlink ref="A8" r:id="rId1"/>
    <hyperlink ref="A11" r:id="rId2"/>
  </hyperlinks>
  <pageMargins left="0.25" right="0.25" top="0.75" bottom="0.75" header="0.3" footer="0.3"/>
  <pageSetup orientation="portrait"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601"/>
  <sheetViews>
    <sheetView zoomScaleNormal="100" workbookViewId="0">
      <selection sqref="A1:D1"/>
    </sheetView>
  </sheetViews>
  <sheetFormatPr defaultColWidth="11.42578125" defaultRowHeight="15"/>
  <cols>
    <col min="1" max="1" width="9.140625" style="10" customWidth="1"/>
    <col min="2" max="3" width="10" style="10" customWidth="1"/>
    <col min="4" max="4" width="32.28515625" style="10" customWidth="1"/>
    <col min="5" max="5" width="4.140625" style="165" customWidth="1"/>
    <col min="6" max="8" width="11.42578125" style="167" customWidth="1"/>
    <col min="9" max="9" width="9.140625" style="167" customWidth="1"/>
    <col min="10" max="10" width="3.140625" style="167" customWidth="1"/>
    <col min="11" max="11" width="7.28515625" style="167" customWidth="1"/>
    <col min="12" max="12" width="10.5703125" style="167" customWidth="1"/>
    <col min="13" max="13" width="11.42578125" style="167" customWidth="1"/>
    <col min="14" max="14" width="10.42578125" style="167" customWidth="1"/>
    <col min="15" max="15" width="9.7109375" style="167" customWidth="1"/>
    <col min="16" max="16384" width="11.42578125" style="167"/>
  </cols>
  <sheetData>
    <row r="1" spans="1:16">
      <c r="A1" s="2104" t="s">
        <v>1687</v>
      </c>
      <c r="B1" s="2104"/>
      <c r="C1" s="2104"/>
      <c r="D1" s="2105"/>
    </row>
    <row r="2" spans="1:16" ht="16.5" thickBot="1">
      <c r="A2" s="2087" t="s">
        <v>838</v>
      </c>
      <c r="B2" s="2087"/>
      <c r="C2" s="2087"/>
      <c r="D2" s="2088"/>
      <c r="F2" s="2108" t="s">
        <v>840</v>
      </c>
      <c r="G2" s="2109"/>
      <c r="H2" s="2109"/>
      <c r="I2" s="2109"/>
      <c r="J2" s="166"/>
      <c r="K2" s="2096" t="s">
        <v>839</v>
      </c>
      <c r="L2" s="2096"/>
      <c r="M2" s="2096"/>
      <c r="N2" s="2096"/>
      <c r="O2" s="2096"/>
      <c r="P2" s="2097"/>
    </row>
    <row r="3" spans="1:16" ht="92.25" customHeight="1" thickBot="1">
      <c r="A3" s="2110" t="s">
        <v>642</v>
      </c>
      <c r="B3" s="2111"/>
      <c r="C3" s="2111"/>
      <c r="D3" s="2112"/>
      <c r="F3" s="156"/>
      <c r="G3" s="156"/>
      <c r="H3" s="156"/>
      <c r="I3" s="156"/>
      <c r="J3" s="166"/>
      <c r="K3" s="163"/>
      <c r="L3" s="163"/>
      <c r="M3" s="163"/>
      <c r="N3" s="163"/>
      <c r="O3" s="163"/>
      <c r="P3" s="164"/>
    </row>
    <row r="4" spans="1:16" ht="40.5" customHeight="1" thickTop="1" thickBot="1">
      <c r="A4" s="142" t="s">
        <v>1516</v>
      </c>
      <c r="B4" s="143" t="s">
        <v>1517</v>
      </c>
      <c r="C4" s="143" t="s">
        <v>1518</v>
      </c>
      <c r="D4" s="157" t="s">
        <v>436</v>
      </c>
      <c r="E4" s="162"/>
      <c r="F4" s="168" t="s">
        <v>140</v>
      </c>
      <c r="G4" s="2093" t="s">
        <v>141</v>
      </c>
      <c r="H4" s="2094"/>
      <c r="I4" s="2095"/>
      <c r="J4" s="166"/>
      <c r="K4" s="169">
        <v>1</v>
      </c>
      <c r="L4" s="169" t="s">
        <v>230</v>
      </c>
      <c r="M4" s="2079" t="s">
        <v>514</v>
      </c>
      <c r="N4" s="2080"/>
      <c r="O4" s="2080"/>
      <c r="P4" s="2081"/>
    </row>
    <row r="5" spans="1:16" ht="36.75" customHeight="1" thickBot="1">
      <c r="A5" s="144" t="s">
        <v>1519</v>
      </c>
      <c r="B5" s="146" t="s">
        <v>1521</v>
      </c>
      <c r="C5" s="2089"/>
      <c r="D5" s="2091"/>
      <c r="E5" s="159"/>
      <c r="F5" s="170">
        <v>1000</v>
      </c>
      <c r="G5" s="170" t="s">
        <v>142</v>
      </c>
      <c r="H5" s="170"/>
      <c r="I5" s="171"/>
      <c r="J5" s="166"/>
      <c r="K5" s="169">
        <v>2</v>
      </c>
      <c r="L5" s="169" t="s">
        <v>515</v>
      </c>
      <c r="M5" s="2082" t="s">
        <v>516</v>
      </c>
      <c r="N5" s="2083"/>
      <c r="O5" s="2083"/>
      <c r="P5" s="172" t="s">
        <v>517</v>
      </c>
    </row>
    <row r="6" spans="1:16" ht="46.5" thickTop="1" thickBot="1">
      <c r="A6" s="145" t="s">
        <v>1520</v>
      </c>
      <c r="B6" s="147" t="s">
        <v>1522</v>
      </c>
      <c r="C6" s="2090"/>
      <c r="D6" s="2092"/>
      <c r="E6" s="159"/>
      <c r="F6" s="169">
        <v>1010</v>
      </c>
      <c r="G6" s="169"/>
      <c r="H6" s="169" t="s">
        <v>143</v>
      </c>
      <c r="I6" s="173"/>
      <c r="J6" s="166"/>
      <c r="K6" s="169">
        <v>3</v>
      </c>
      <c r="L6" s="174" t="s">
        <v>518</v>
      </c>
      <c r="M6" s="2082"/>
      <c r="N6" s="2083"/>
      <c r="O6" s="2083"/>
      <c r="P6" s="175" t="s">
        <v>519</v>
      </c>
    </row>
    <row r="7" spans="1:16" ht="15.75" thickBot="1">
      <c r="A7" s="176"/>
      <c r="B7" s="146" t="s">
        <v>1523</v>
      </c>
      <c r="C7" s="2089"/>
      <c r="D7" s="2091"/>
      <c r="E7" s="159"/>
      <c r="F7" s="169">
        <v>1020</v>
      </c>
      <c r="G7" s="169"/>
      <c r="H7" s="169" t="s">
        <v>144</v>
      </c>
      <c r="I7" s="173"/>
      <c r="J7" s="166"/>
      <c r="K7" s="177">
        <v>4</v>
      </c>
      <c r="L7" s="2084" t="s">
        <v>520</v>
      </c>
      <c r="M7" s="2085"/>
      <c r="N7" s="2085"/>
      <c r="O7" s="2085"/>
      <c r="P7" s="2086"/>
    </row>
    <row r="8" spans="1:16" ht="18.75" thickBot="1">
      <c r="A8" s="176"/>
      <c r="B8" s="147" t="s">
        <v>1524</v>
      </c>
      <c r="C8" s="2090"/>
      <c r="D8" s="2092"/>
      <c r="E8" s="159"/>
      <c r="F8" s="169">
        <v>1030</v>
      </c>
      <c r="G8" s="169"/>
      <c r="H8" s="169" t="s">
        <v>145</v>
      </c>
      <c r="I8" s="173"/>
    </row>
    <row r="9" spans="1:16" s="178" customFormat="1" ht="16.5" thickBot="1">
      <c r="A9" s="176"/>
      <c r="B9" s="146" t="s">
        <v>1525</v>
      </c>
      <c r="C9" s="2089"/>
      <c r="D9" s="2091"/>
      <c r="E9" s="159"/>
      <c r="F9" s="169">
        <v>1040</v>
      </c>
      <c r="G9" s="169"/>
      <c r="H9" s="169" t="s">
        <v>146</v>
      </c>
      <c r="I9" s="173"/>
    </row>
    <row r="10" spans="1:16" s="178" customFormat="1" ht="20.25" customHeight="1" thickBot="1">
      <c r="A10" s="179"/>
      <c r="B10" s="147" t="s">
        <v>1526</v>
      </c>
      <c r="C10" s="2090"/>
      <c r="D10" s="2092"/>
      <c r="E10" s="159"/>
      <c r="F10" s="177">
        <v>1050</v>
      </c>
      <c r="G10" s="177"/>
      <c r="H10" s="177" t="s">
        <v>147</v>
      </c>
      <c r="I10" s="180"/>
    </row>
    <row r="11" spans="1:16" ht="18.75" thickBot="1">
      <c r="A11" s="144" t="s">
        <v>1527</v>
      </c>
      <c r="B11" s="2089"/>
      <c r="C11" s="2089"/>
      <c r="D11" s="2091" t="s">
        <v>1529</v>
      </c>
      <c r="E11" s="159"/>
      <c r="F11" s="170">
        <v>2000</v>
      </c>
      <c r="G11" s="170" t="s">
        <v>148</v>
      </c>
      <c r="H11" s="170"/>
      <c r="I11" s="171"/>
    </row>
    <row r="12" spans="1:16" ht="37.5" thickTop="1" thickBot="1">
      <c r="A12" s="149" t="s">
        <v>1528</v>
      </c>
      <c r="B12" s="2090"/>
      <c r="C12" s="2090"/>
      <c r="D12" s="2092"/>
      <c r="E12" s="159"/>
      <c r="F12" s="169">
        <v>2010</v>
      </c>
      <c r="G12" s="169"/>
      <c r="H12" s="169" t="s">
        <v>149</v>
      </c>
      <c r="I12" s="173"/>
    </row>
    <row r="13" spans="1:16" ht="15.75" thickBot="1">
      <c r="A13" s="144" t="s">
        <v>1530</v>
      </c>
      <c r="B13" s="146" t="s">
        <v>1532</v>
      </c>
      <c r="C13" s="2089"/>
      <c r="D13" s="2091"/>
      <c r="E13" s="159"/>
      <c r="F13" s="177">
        <v>2020</v>
      </c>
      <c r="G13" s="177"/>
      <c r="H13" s="177" t="s">
        <v>150</v>
      </c>
      <c r="I13" s="180"/>
    </row>
    <row r="14" spans="1:16" ht="35.25" thickTop="1" thickBot="1">
      <c r="A14" s="145" t="s">
        <v>1531</v>
      </c>
      <c r="B14" s="147" t="s">
        <v>1533</v>
      </c>
      <c r="C14" s="2090"/>
      <c r="D14" s="2092"/>
      <c r="E14" s="159"/>
      <c r="F14" s="170">
        <v>3000</v>
      </c>
      <c r="G14" s="170" t="s">
        <v>151</v>
      </c>
      <c r="H14" s="170"/>
      <c r="I14" s="171"/>
    </row>
    <row r="15" spans="1:16" ht="31.5" customHeight="1" thickBot="1">
      <c r="A15" s="176"/>
      <c r="B15" s="146" t="s">
        <v>1534</v>
      </c>
      <c r="C15" s="2089"/>
      <c r="D15" s="2091"/>
      <c r="E15" s="159"/>
      <c r="F15" s="181">
        <v>3010</v>
      </c>
      <c r="G15" s="181"/>
      <c r="H15" s="181" t="s">
        <v>152</v>
      </c>
      <c r="I15" s="182"/>
    </row>
    <row r="16" spans="1:16" ht="15.75" thickBot="1">
      <c r="A16" s="176"/>
      <c r="B16" s="147" t="s">
        <v>1535</v>
      </c>
      <c r="C16" s="2090"/>
      <c r="D16" s="2092"/>
      <c r="E16" s="159"/>
      <c r="F16" s="183">
        <v>3020</v>
      </c>
      <c r="G16" s="183"/>
      <c r="H16" s="183" t="s">
        <v>153</v>
      </c>
      <c r="I16" s="183"/>
    </row>
    <row r="17" spans="1:9" ht="27.75" thickBot="1">
      <c r="A17" s="176"/>
      <c r="B17" s="146" t="s">
        <v>1536</v>
      </c>
      <c r="C17" s="2089"/>
      <c r="D17" s="2091"/>
      <c r="E17" s="159"/>
      <c r="F17" s="170">
        <v>4000</v>
      </c>
      <c r="G17" s="170" t="s">
        <v>154</v>
      </c>
      <c r="H17" s="170"/>
      <c r="I17" s="171"/>
    </row>
    <row r="18" spans="1:9" ht="24" thickTop="1" thickBot="1">
      <c r="A18" s="176"/>
      <c r="B18" s="147" t="s">
        <v>1537</v>
      </c>
      <c r="C18" s="2090"/>
      <c r="D18" s="2092"/>
      <c r="E18" s="159"/>
      <c r="F18" s="169">
        <v>4010</v>
      </c>
      <c r="G18" s="169"/>
      <c r="H18" s="169" t="s">
        <v>155</v>
      </c>
      <c r="I18" s="173"/>
    </row>
    <row r="19" spans="1:9" ht="18.75" thickBot="1">
      <c r="A19" s="176"/>
      <c r="B19" s="146" t="s">
        <v>1538</v>
      </c>
      <c r="C19" s="2089"/>
      <c r="D19" s="2091"/>
      <c r="E19" s="159"/>
      <c r="F19" s="169">
        <v>4020</v>
      </c>
      <c r="G19" s="169"/>
      <c r="H19" s="169" t="s">
        <v>156</v>
      </c>
      <c r="I19" s="173"/>
    </row>
    <row r="20" spans="1:9" ht="27.75" thickBot="1">
      <c r="A20" s="176"/>
      <c r="B20" s="147" t="s">
        <v>1539</v>
      </c>
      <c r="C20" s="2090"/>
      <c r="D20" s="2092"/>
      <c r="E20" s="159"/>
      <c r="F20" s="169">
        <v>4030</v>
      </c>
      <c r="G20" s="169"/>
      <c r="H20" s="169" t="s">
        <v>157</v>
      </c>
      <c r="I20" s="173"/>
    </row>
    <row r="21" spans="1:9" ht="27.75" thickBot="1">
      <c r="A21" s="176"/>
      <c r="B21" s="146" t="s">
        <v>1540</v>
      </c>
      <c r="C21" s="2089"/>
      <c r="D21" s="2091"/>
      <c r="E21" s="159"/>
      <c r="F21" s="169">
        <v>4040</v>
      </c>
      <c r="G21" s="169"/>
      <c r="H21" s="169" t="s">
        <v>158</v>
      </c>
      <c r="I21" s="173"/>
    </row>
    <row r="22" spans="1:9" ht="27.75" customHeight="1" thickBot="1">
      <c r="A22" s="176"/>
      <c r="B22" s="147" t="s">
        <v>1541</v>
      </c>
      <c r="C22" s="2090"/>
      <c r="D22" s="2092"/>
      <c r="E22" s="159"/>
      <c r="F22" s="169">
        <v>4050</v>
      </c>
      <c r="G22" s="169"/>
      <c r="H22" s="169" t="s">
        <v>159</v>
      </c>
      <c r="I22" s="173"/>
    </row>
    <row r="23" spans="1:9" ht="15.75" thickBot="1">
      <c r="A23" s="176"/>
      <c r="B23" s="146" t="s">
        <v>1542</v>
      </c>
      <c r="C23" s="2089"/>
      <c r="D23" s="2091"/>
      <c r="E23" s="159"/>
      <c r="F23" s="169">
        <v>4060</v>
      </c>
      <c r="G23" s="169"/>
      <c r="H23" s="169" t="s">
        <v>160</v>
      </c>
      <c r="I23" s="173"/>
    </row>
    <row r="24" spans="1:9" ht="27.75" thickBot="1">
      <c r="A24" s="176"/>
      <c r="B24" s="147" t="s">
        <v>1543</v>
      </c>
      <c r="C24" s="2090"/>
      <c r="D24" s="2092"/>
      <c r="E24" s="159"/>
      <c r="F24" s="169">
        <v>4070</v>
      </c>
      <c r="G24" s="169"/>
      <c r="H24" s="169" t="s">
        <v>161</v>
      </c>
      <c r="I24" s="173"/>
    </row>
    <row r="25" spans="1:9" ht="15.75" thickBot="1">
      <c r="A25" s="176"/>
      <c r="B25" s="146" t="s">
        <v>1544</v>
      </c>
      <c r="C25" s="2089"/>
      <c r="D25" s="2091"/>
      <c r="E25" s="159"/>
      <c r="F25" s="177">
        <v>4080</v>
      </c>
      <c r="G25" s="177"/>
      <c r="H25" s="177" t="s">
        <v>416</v>
      </c>
      <c r="I25" s="180"/>
    </row>
    <row r="26" spans="1:9" ht="24" thickTop="1" thickBot="1">
      <c r="A26" s="179"/>
      <c r="B26" s="147" t="s">
        <v>1545</v>
      </c>
      <c r="C26" s="2090"/>
      <c r="D26" s="2092"/>
      <c r="E26" s="159"/>
      <c r="F26" s="170">
        <v>5000</v>
      </c>
      <c r="G26" s="170" t="s">
        <v>162</v>
      </c>
      <c r="H26" s="170"/>
      <c r="I26" s="171"/>
    </row>
    <row r="27" spans="1:9" ht="15.75" thickBot="1">
      <c r="A27" s="144" t="s">
        <v>1546</v>
      </c>
      <c r="B27" s="146" t="s">
        <v>1548</v>
      </c>
      <c r="C27" s="2089"/>
      <c r="D27" s="2091"/>
      <c r="E27" s="159"/>
      <c r="F27" s="169">
        <v>5010</v>
      </c>
      <c r="G27" s="169"/>
      <c r="H27" s="169" t="s">
        <v>163</v>
      </c>
      <c r="I27" s="173"/>
    </row>
    <row r="28" spans="1:9" ht="34.5" thickBot="1">
      <c r="A28" s="145" t="s">
        <v>1547</v>
      </c>
      <c r="B28" s="147" t="s">
        <v>1549</v>
      </c>
      <c r="C28" s="2090"/>
      <c r="D28" s="2092"/>
      <c r="E28" s="159"/>
      <c r="F28" s="169">
        <v>5020</v>
      </c>
      <c r="G28" s="169"/>
      <c r="H28" s="169" t="s">
        <v>1470</v>
      </c>
      <c r="I28" s="173"/>
    </row>
    <row r="29" spans="1:9" ht="15.75" thickBot="1">
      <c r="A29" s="176"/>
      <c r="B29" s="146" t="s">
        <v>1550</v>
      </c>
      <c r="C29" s="2089"/>
      <c r="D29" s="2091"/>
      <c r="E29" s="159"/>
      <c r="F29" s="169">
        <v>5030</v>
      </c>
      <c r="G29" s="169"/>
      <c r="H29" s="169" t="s">
        <v>1443</v>
      </c>
      <c r="I29" s="173"/>
    </row>
    <row r="30" spans="1:9" ht="34.5" thickBot="1">
      <c r="A30" s="176"/>
      <c r="B30" s="147" t="s">
        <v>1551</v>
      </c>
      <c r="C30" s="2090"/>
      <c r="D30" s="2092"/>
      <c r="E30" s="159"/>
      <c r="F30" s="169">
        <v>5031</v>
      </c>
      <c r="G30" s="169"/>
      <c r="H30" s="169"/>
      <c r="I30" s="173" t="s">
        <v>1271</v>
      </c>
    </row>
    <row r="31" spans="1:9" ht="18.75" thickBot="1">
      <c r="A31" s="176"/>
      <c r="B31" s="146" t="s">
        <v>1552</v>
      </c>
      <c r="C31" s="146" t="s">
        <v>1554</v>
      </c>
      <c r="D31" s="2091"/>
      <c r="E31" s="159"/>
      <c r="F31" s="169">
        <v>5032</v>
      </c>
      <c r="G31" s="169"/>
      <c r="H31" s="169"/>
      <c r="I31" s="173" t="s">
        <v>1272</v>
      </c>
    </row>
    <row r="32" spans="1:9" ht="57" thickBot="1">
      <c r="A32" s="176"/>
      <c r="B32" s="148" t="s">
        <v>1553</v>
      </c>
      <c r="C32" s="147" t="s">
        <v>1555</v>
      </c>
      <c r="D32" s="2092"/>
      <c r="E32" s="159"/>
      <c r="F32" s="169">
        <v>5040</v>
      </c>
      <c r="G32" s="169"/>
      <c r="H32" s="169" t="s">
        <v>1764</v>
      </c>
      <c r="I32" s="173"/>
    </row>
    <row r="33" spans="1:9" ht="15.75" thickBot="1">
      <c r="A33" s="176"/>
      <c r="B33" s="184"/>
      <c r="C33" s="146" t="s">
        <v>1556</v>
      </c>
      <c r="D33" s="2091"/>
      <c r="E33" s="159"/>
      <c r="F33" s="169">
        <v>5041</v>
      </c>
      <c r="G33" s="169"/>
      <c r="H33" s="169"/>
      <c r="I33" s="173" t="s">
        <v>1396</v>
      </c>
    </row>
    <row r="34" spans="1:9" ht="34.5" thickBot="1">
      <c r="A34" s="179"/>
      <c r="B34" s="185"/>
      <c r="C34" s="147" t="s">
        <v>1557</v>
      </c>
      <c r="D34" s="2092"/>
      <c r="E34" s="159"/>
      <c r="F34" s="169">
        <v>5042</v>
      </c>
      <c r="G34" s="169"/>
      <c r="H34" s="169"/>
      <c r="I34" s="173" t="s">
        <v>1273</v>
      </c>
    </row>
    <row r="35" spans="1:9" ht="15.75" thickBot="1">
      <c r="A35" s="144" t="s">
        <v>1558</v>
      </c>
      <c r="B35" s="146" t="s">
        <v>1560</v>
      </c>
      <c r="C35" s="2089"/>
      <c r="D35" s="2091"/>
      <c r="E35" s="159"/>
      <c r="F35" s="169">
        <v>5043</v>
      </c>
      <c r="G35" s="169"/>
      <c r="H35" s="169"/>
      <c r="I35" s="173" t="s">
        <v>1274</v>
      </c>
    </row>
    <row r="36" spans="1:9" ht="60.75" customHeight="1" thickBot="1">
      <c r="A36" s="145" t="s">
        <v>1559</v>
      </c>
      <c r="B36" s="147" t="s">
        <v>1561</v>
      </c>
      <c r="C36" s="2090"/>
      <c r="D36" s="2092"/>
      <c r="E36" s="159"/>
      <c r="F36" s="169">
        <v>5043</v>
      </c>
      <c r="G36" s="169"/>
      <c r="H36" s="169"/>
      <c r="I36" s="173" t="s">
        <v>1275</v>
      </c>
    </row>
    <row r="37" spans="1:9" ht="20.25" customHeight="1" thickBot="1">
      <c r="A37" s="176"/>
      <c r="B37" s="146" t="s">
        <v>1562</v>
      </c>
      <c r="C37" s="2089"/>
      <c r="D37" s="2091" t="s">
        <v>1564</v>
      </c>
      <c r="E37" s="159"/>
      <c r="F37" s="177">
        <v>5044</v>
      </c>
      <c r="G37" s="177"/>
      <c r="H37" s="177"/>
      <c r="I37" s="180" t="s">
        <v>1276</v>
      </c>
    </row>
    <row r="38" spans="1:9" ht="15.75" customHeight="1" thickTop="1" thickBot="1">
      <c r="A38" s="176"/>
      <c r="B38" s="147" t="s">
        <v>1563</v>
      </c>
      <c r="C38" s="2090"/>
      <c r="D38" s="2092"/>
      <c r="E38" s="159"/>
      <c r="F38" s="170">
        <v>6000</v>
      </c>
      <c r="G38" s="170" t="s">
        <v>1485</v>
      </c>
      <c r="H38" s="170"/>
      <c r="I38" s="171"/>
    </row>
    <row r="39" spans="1:9" ht="16.5" customHeight="1" thickBot="1">
      <c r="A39" s="176"/>
      <c r="B39" s="146" t="s">
        <v>1565</v>
      </c>
      <c r="C39" s="2089"/>
      <c r="D39" s="2091"/>
      <c r="E39" s="159"/>
      <c r="F39" s="169">
        <v>6010</v>
      </c>
      <c r="G39" s="169"/>
      <c r="H39" s="169" t="s">
        <v>1486</v>
      </c>
      <c r="I39" s="173"/>
    </row>
    <row r="40" spans="1:9" ht="15.75" thickBot="1">
      <c r="A40" s="176"/>
      <c r="B40" s="147" t="s">
        <v>1566</v>
      </c>
      <c r="C40" s="2090"/>
      <c r="D40" s="2092"/>
      <c r="E40" s="159"/>
      <c r="F40" s="169">
        <v>6020</v>
      </c>
      <c r="G40" s="169"/>
      <c r="H40" s="169" t="s">
        <v>1487</v>
      </c>
      <c r="I40" s="173"/>
    </row>
    <row r="41" spans="1:9" ht="15.75" thickBot="1">
      <c r="A41" s="176"/>
      <c r="B41" s="146" t="s">
        <v>1567</v>
      </c>
      <c r="C41" s="2089"/>
      <c r="D41" s="2091"/>
      <c r="E41" s="159"/>
      <c r="F41" s="169">
        <v>6030</v>
      </c>
      <c r="G41" s="169"/>
      <c r="H41" s="169" t="s">
        <v>179</v>
      </c>
      <c r="I41" s="173"/>
    </row>
    <row r="42" spans="1:9" ht="15.75" thickBot="1">
      <c r="A42" s="176"/>
      <c r="B42" s="147" t="s">
        <v>1568</v>
      </c>
      <c r="C42" s="2090"/>
      <c r="D42" s="2092"/>
      <c r="E42" s="159"/>
      <c r="F42" s="169">
        <v>6040</v>
      </c>
      <c r="G42" s="169"/>
      <c r="H42" s="169" t="s">
        <v>180</v>
      </c>
      <c r="I42" s="173"/>
    </row>
    <row r="43" spans="1:9" ht="18.75" thickBot="1">
      <c r="A43" s="176"/>
      <c r="B43" s="146" t="s">
        <v>1569</v>
      </c>
      <c r="C43" s="2089"/>
      <c r="D43" s="2091"/>
      <c r="E43" s="159"/>
      <c r="F43" s="169">
        <v>6041</v>
      </c>
      <c r="G43" s="169"/>
      <c r="H43" s="169"/>
      <c r="I43" s="173" t="s">
        <v>181</v>
      </c>
    </row>
    <row r="44" spans="1:9" ht="23.25" thickBot="1">
      <c r="A44" s="176"/>
      <c r="B44" s="147" t="s">
        <v>1570</v>
      </c>
      <c r="C44" s="2090"/>
      <c r="D44" s="2092"/>
      <c r="E44" s="159"/>
      <c r="F44" s="169">
        <v>6042</v>
      </c>
      <c r="G44" s="169"/>
      <c r="H44" s="169"/>
      <c r="I44" s="173" t="s">
        <v>182</v>
      </c>
    </row>
    <row r="45" spans="1:9" ht="27.75" thickBot="1">
      <c r="A45" s="176"/>
      <c r="B45" s="146" t="s">
        <v>1571</v>
      </c>
      <c r="C45" s="2089"/>
      <c r="D45" s="2091" t="s">
        <v>1573</v>
      </c>
      <c r="E45" s="159"/>
      <c r="F45" s="169">
        <v>6043</v>
      </c>
      <c r="G45" s="169"/>
      <c r="H45" s="169"/>
      <c r="I45" s="173" t="s">
        <v>183</v>
      </c>
    </row>
    <row r="46" spans="1:9" ht="51" customHeight="1" thickBot="1">
      <c r="A46" s="176"/>
      <c r="B46" s="147" t="s">
        <v>1572</v>
      </c>
      <c r="C46" s="2090"/>
      <c r="D46" s="2092"/>
      <c r="E46" s="159"/>
      <c r="F46" s="169">
        <v>6044</v>
      </c>
      <c r="G46" s="169"/>
      <c r="H46" s="169"/>
      <c r="I46" s="173" t="s">
        <v>184</v>
      </c>
    </row>
    <row r="47" spans="1:9" ht="15.75" thickBot="1">
      <c r="A47" s="176"/>
      <c r="B47" s="146" t="s">
        <v>1574</v>
      </c>
      <c r="C47" s="2089"/>
      <c r="D47" s="2091" t="s">
        <v>1576</v>
      </c>
      <c r="E47" s="159"/>
      <c r="F47" s="177">
        <v>6050</v>
      </c>
      <c r="G47" s="177"/>
      <c r="H47" s="177" t="s">
        <v>185</v>
      </c>
      <c r="I47" s="180"/>
    </row>
    <row r="48" spans="1:9" ht="35.25" thickTop="1" thickBot="1">
      <c r="A48" s="176"/>
      <c r="B48" s="147" t="s">
        <v>1575</v>
      </c>
      <c r="C48" s="2090"/>
      <c r="D48" s="2092"/>
      <c r="E48" s="159"/>
      <c r="F48" s="170">
        <v>7000</v>
      </c>
      <c r="G48" s="170" t="s">
        <v>186</v>
      </c>
      <c r="H48" s="170"/>
      <c r="I48" s="171"/>
    </row>
    <row r="49" spans="1:9" ht="19.5" customHeight="1" thickBot="1">
      <c r="A49" s="176"/>
      <c r="B49" s="146" t="s">
        <v>1577</v>
      </c>
      <c r="C49" s="2089"/>
      <c r="D49" s="2091"/>
      <c r="E49" s="159"/>
      <c r="F49" s="169">
        <v>7010</v>
      </c>
      <c r="G49" s="169"/>
      <c r="H49" s="169" t="s">
        <v>187</v>
      </c>
      <c r="I49" s="173"/>
    </row>
    <row r="50" spans="1:9" ht="26.25" customHeight="1" thickBot="1">
      <c r="A50" s="176"/>
      <c r="B50" s="147" t="s">
        <v>1578</v>
      </c>
      <c r="C50" s="2090"/>
      <c r="D50" s="2092"/>
      <c r="E50" s="159"/>
      <c r="F50" s="169">
        <v>7011</v>
      </c>
      <c r="G50" s="169"/>
      <c r="H50" s="169"/>
      <c r="I50" s="173" t="s">
        <v>188</v>
      </c>
    </row>
    <row r="51" spans="1:9" ht="21.75" customHeight="1" thickBot="1">
      <c r="A51" s="176"/>
      <c r="B51" s="146" t="s">
        <v>1579</v>
      </c>
      <c r="C51" s="2089"/>
      <c r="D51" s="2091"/>
      <c r="E51" s="159"/>
      <c r="F51" s="169">
        <v>7012</v>
      </c>
      <c r="G51" s="169"/>
      <c r="H51" s="169"/>
      <c r="I51" s="173" t="s">
        <v>189</v>
      </c>
    </row>
    <row r="52" spans="1:9" ht="18.75" thickBot="1">
      <c r="A52" s="179"/>
      <c r="B52" s="147" t="s">
        <v>1580</v>
      </c>
      <c r="C52" s="2090"/>
      <c r="D52" s="2092"/>
      <c r="E52" s="159"/>
      <c r="F52" s="169">
        <v>7013</v>
      </c>
      <c r="G52" s="169"/>
      <c r="H52" s="169"/>
      <c r="I52" s="173" t="s">
        <v>190</v>
      </c>
    </row>
    <row r="53" spans="1:9" ht="21" customHeight="1" thickBot="1">
      <c r="A53" s="144" t="s">
        <v>1581</v>
      </c>
      <c r="B53" s="146" t="s">
        <v>1583</v>
      </c>
      <c r="C53" s="2089"/>
      <c r="D53" s="2091"/>
      <c r="E53" s="159"/>
      <c r="F53" s="169">
        <v>7014</v>
      </c>
      <c r="G53" s="169"/>
      <c r="H53" s="169"/>
      <c r="I53" s="173" t="s">
        <v>191</v>
      </c>
    </row>
    <row r="54" spans="1:9" ht="45.75" thickBot="1">
      <c r="A54" s="145" t="s">
        <v>1582</v>
      </c>
      <c r="B54" s="147" t="s">
        <v>1584</v>
      </c>
      <c r="C54" s="2090"/>
      <c r="D54" s="2092"/>
      <c r="E54" s="159"/>
      <c r="F54" s="169">
        <v>7020</v>
      </c>
      <c r="G54" s="169"/>
      <c r="H54" s="169" t="s">
        <v>192</v>
      </c>
      <c r="I54" s="173"/>
    </row>
    <row r="55" spans="1:9" ht="18.75" thickBot="1">
      <c r="A55" s="176"/>
      <c r="B55" s="146" t="s">
        <v>1585</v>
      </c>
      <c r="C55" s="2089"/>
      <c r="D55" s="2091"/>
      <c r="E55" s="159"/>
      <c r="F55" s="169">
        <v>7030</v>
      </c>
      <c r="G55" s="169"/>
      <c r="H55" s="169" t="s">
        <v>193</v>
      </c>
      <c r="I55" s="173"/>
    </row>
    <row r="56" spans="1:9" ht="46.5" customHeight="1" thickBot="1">
      <c r="A56" s="176"/>
      <c r="B56" s="147" t="s">
        <v>1586</v>
      </c>
      <c r="C56" s="2090"/>
      <c r="D56" s="2092"/>
      <c r="E56" s="159"/>
      <c r="F56" s="169">
        <v>7031</v>
      </c>
      <c r="G56" s="169"/>
      <c r="H56" s="169"/>
      <c r="I56" s="173" t="s">
        <v>194</v>
      </c>
    </row>
    <row r="57" spans="1:9" ht="18.75" thickBot="1">
      <c r="A57" s="176"/>
      <c r="B57" s="146" t="s">
        <v>1587</v>
      </c>
      <c r="C57" s="2089"/>
      <c r="D57" s="2091"/>
      <c r="E57" s="159"/>
      <c r="F57" s="169">
        <v>7032</v>
      </c>
      <c r="G57" s="169"/>
      <c r="H57" s="169"/>
      <c r="I57" s="173" t="s">
        <v>195</v>
      </c>
    </row>
    <row r="58" spans="1:9" ht="23.25" thickBot="1">
      <c r="A58" s="179"/>
      <c r="B58" s="147" t="s">
        <v>1588</v>
      </c>
      <c r="C58" s="2090"/>
      <c r="D58" s="2092"/>
      <c r="E58" s="159"/>
      <c r="F58" s="169">
        <v>7033</v>
      </c>
      <c r="G58" s="169"/>
      <c r="H58" s="169"/>
      <c r="I58" s="173" t="s">
        <v>196</v>
      </c>
    </row>
    <row r="59" spans="1:9" ht="27.75" thickBot="1">
      <c r="A59" s="144" t="s">
        <v>1589</v>
      </c>
      <c r="B59" s="146" t="s">
        <v>1591</v>
      </c>
      <c r="C59" s="2089"/>
      <c r="D59" s="2091"/>
      <c r="E59" s="159"/>
      <c r="F59" s="169">
        <v>7034</v>
      </c>
      <c r="G59" s="169"/>
      <c r="H59" s="169"/>
      <c r="I59" s="173" t="s">
        <v>197</v>
      </c>
    </row>
    <row r="60" spans="1:9" ht="23.25" thickBot="1">
      <c r="A60" s="145" t="s">
        <v>1590</v>
      </c>
      <c r="B60" s="147" t="s">
        <v>1592</v>
      </c>
      <c r="C60" s="2090"/>
      <c r="D60" s="2092"/>
      <c r="E60" s="159"/>
      <c r="F60" s="169">
        <v>7040</v>
      </c>
      <c r="G60" s="169"/>
      <c r="H60" s="169" t="s">
        <v>198</v>
      </c>
      <c r="I60" s="173"/>
    </row>
    <row r="61" spans="1:9" ht="18.75" thickBot="1">
      <c r="A61" s="176"/>
      <c r="B61" s="146" t="s">
        <v>1593</v>
      </c>
      <c r="C61" s="2089"/>
      <c r="D61" s="2091"/>
      <c r="E61" s="159"/>
      <c r="F61" s="169">
        <v>7050</v>
      </c>
      <c r="G61" s="169"/>
      <c r="H61" s="169" t="s">
        <v>199</v>
      </c>
      <c r="I61" s="173"/>
    </row>
    <row r="62" spans="1:9" ht="23.25" thickBot="1">
      <c r="A62" s="176"/>
      <c r="B62" s="147" t="s">
        <v>1594</v>
      </c>
      <c r="C62" s="2090"/>
      <c r="D62" s="2092"/>
      <c r="E62" s="159"/>
      <c r="F62" s="177">
        <v>7060</v>
      </c>
      <c r="G62" s="177"/>
      <c r="H62" s="177" t="s">
        <v>200</v>
      </c>
      <c r="I62" s="180"/>
    </row>
    <row r="63" spans="1:9" ht="27.75" thickBot="1">
      <c r="A63" s="176"/>
      <c r="B63" s="146" t="s">
        <v>1595</v>
      </c>
      <c r="C63" s="2089"/>
      <c r="D63" s="2091"/>
      <c r="E63" s="159"/>
      <c r="F63" s="170">
        <v>8000</v>
      </c>
      <c r="G63" s="170" t="s">
        <v>201</v>
      </c>
      <c r="H63" s="170"/>
      <c r="I63" s="171"/>
    </row>
    <row r="64" spans="1:9" ht="24" thickTop="1" thickBot="1">
      <c r="A64" s="176"/>
      <c r="B64" s="147" t="s">
        <v>1596</v>
      </c>
      <c r="C64" s="2090"/>
      <c r="D64" s="2092"/>
      <c r="E64" s="159"/>
      <c r="F64" s="169">
        <v>8010</v>
      </c>
      <c r="G64" s="169"/>
      <c r="H64" s="169" t="s">
        <v>202</v>
      </c>
      <c r="I64" s="173"/>
    </row>
    <row r="65" spans="1:9" ht="18.75" thickBot="1">
      <c r="A65" s="176"/>
      <c r="B65" s="146" t="s">
        <v>1597</v>
      </c>
      <c r="C65" s="2089"/>
      <c r="D65" s="2091"/>
      <c r="E65" s="159"/>
      <c r="F65" s="169">
        <v>8011</v>
      </c>
      <c r="G65" s="169"/>
      <c r="H65" s="169"/>
      <c r="I65" s="173" t="s">
        <v>203</v>
      </c>
    </row>
    <row r="66" spans="1:9" ht="15.6" customHeight="1" thickBot="1">
      <c r="A66" s="179"/>
      <c r="B66" s="147" t="s">
        <v>1598</v>
      </c>
      <c r="C66" s="2090"/>
      <c r="D66" s="2092"/>
      <c r="E66" s="159"/>
      <c r="F66" s="169">
        <v>8012</v>
      </c>
      <c r="G66" s="169"/>
      <c r="H66" s="169"/>
      <c r="I66" s="173" t="s">
        <v>204</v>
      </c>
    </row>
    <row r="67" spans="1:9" ht="15.75" thickBot="1">
      <c r="A67" s="144" t="s">
        <v>1599</v>
      </c>
      <c r="B67" s="146" t="s">
        <v>1601</v>
      </c>
      <c r="C67" s="146" t="s">
        <v>1602</v>
      </c>
      <c r="D67" s="2091"/>
      <c r="E67" s="159"/>
      <c r="F67" s="169">
        <v>8013</v>
      </c>
      <c r="G67" s="169"/>
      <c r="H67" s="169"/>
      <c r="I67" s="173" t="s">
        <v>205</v>
      </c>
    </row>
    <row r="68" spans="1:9" ht="23.25" thickBot="1">
      <c r="A68" s="145" t="s">
        <v>1600</v>
      </c>
      <c r="B68" s="148" t="s">
        <v>1470</v>
      </c>
      <c r="C68" s="147" t="s">
        <v>1603</v>
      </c>
      <c r="D68" s="2092"/>
      <c r="E68" s="159"/>
      <c r="F68" s="169">
        <v>8020</v>
      </c>
      <c r="G68" s="169"/>
      <c r="H68" s="169" t="s">
        <v>206</v>
      </c>
      <c r="I68" s="173"/>
    </row>
    <row r="69" spans="1:9" ht="18.75" thickBot="1">
      <c r="A69" s="176"/>
      <c r="B69" s="184"/>
      <c r="C69" s="146" t="s">
        <v>1604</v>
      </c>
      <c r="D69" s="2091"/>
      <c r="E69" s="159"/>
      <c r="F69" s="169">
        <v>8030</v>
      </c>
      <c r="G69" s="169"/>
      <c r="H69" s="169" t="s">
        <v>207</v>
      </c>
      <c r="I69" s="173"/>
    </row>
    <row r="70" spans="1:9" ht="31.35" customHeight="1" thickBot="1">
      <c r="A70" s="176"/>
      <c r="B70" s="185"/>
      <c r="C70" s="147" t="s">
        <v>1605</v>
      </c>
      <c r="D70" s="2092"/>
      <c r="E70" s="159"/>
      <c r="F70" s="169">
        <v>8031</v>
      </c>
      <c r="G70" s="169"/>
      <c r="H70" s="169"/>
      <c r="I70" s="173" t="s">
        <v>208</v>
      </c>
    </row>
    <row r="71" spans="1:9" ht="15.75" customHeight="1" thickBot="1">
      <c r="A71" s="176"/>
      <c r="B71" s="146" t="s">
        <v>1606</v>
      </c>
      <c r="C71" s="146" t="s">
        <v>1608</v>
      </c>
      <c r="D71" s="2091"/>
      <c r="E71" s="159"/>
      <c r="F71" s="169">
        <v>8032</v>
      </c>
      <c r="G71" s="169"/>
      <c r="H71" s="169"/>
      <c r="I71" s="173" t="s">
        <v>209</v>
      </c>
    </row>
    <row r="72" spans="1:9" ht="23.25" thickBot="1">
      <c r="A72" s="176"/>
      <c r="B72" s="148" t="s">
        <v>1607</v>
      </c>
      <c r="C72" s="147" t="s">
        <v>1609</v>
      </c>
      <c r="D72" s="2092"/>
      <c r="E72" s="159"/>
      <c r="F72" s="169">
        <v>8033</v>
      </c>
      <c r="G72" s="169"/>
      <c r="H72" s="169"/>
      <c r="I72" s="173" t="s">
        <v>210</v>
      </c>
    </row>
    <row r="73" spans="1:9" ht="15.75" thickBot="1">
      <c r="A73" s="176"/>
      <c r="B73" s="184"/>
      <c r="C73" s="146" t="s">
        <v>1610</v>
      </c>
      <c r="D73" s="2091"/>
      <c r="E73" s="159"/>
      <c r="F73" s="169">
        <v>8034</v>
      </c>
      <c r="G73" s="169"/>
      <c r="H73" s="169"/>
      <c r="I73" s="173" t="s">
        <v>211</v>
      </c>
    </row>
    <row r="74" spans="1:9" ht="15.75" customHeight="1" thickBot="1">
      <c r="A74" s="176"/>
      <c r="B74" s="184"/>
      <c r="C74" s="147" t="s">
        <v>1611</v>
      </c>
      <c r="D74" s="2092"/>
      <c r="E74" s="159"/>
      <c r="F74" s="169">
        <v>8035</v>
      </c>
      <c r="G74" s="169"/>
      <c r="H74" s="169"/>
      <c r="I74" s="173" t="s">
        <v>212</v>
      </c>
    </row>
    <row r="75" spans="1:9" ht="15.75" thickBot="1">
      <c r="A75" s="176"/>
      <c r="B75" s="184"/>
      <c r="C75" s="146" t="s">
        <v>1612</v>
      </c>
      <c r="D75" s="2091"/>
      <c r="E75" s="159"/>
      <c r="F75" s="169">
        <v>8040</v>
      </c>
      <c r="G75" s="169"/>
      <c r="H75" s="169" t="s">
        <v>213</v>
      </c>
      <c r="I75" s="173"/>
    </row>
    <row r="76" spans="1:9" ht="34.5" thickBot="1">
      <c r="A76" s="176"/>
      <c r="B76" s="184"/>
      <c r="C76" s="147" t="s">
        <v>1613</v>
      </c>
      <c r="D76" s="2092"/>
      <c r="E76" s="159"/>
      <c r="F76" s="169">
        <v>8050</v>
      </c>
      <c r="G76" s="169"/>
      <c r="H76" s="169" t="s">
        <v>214</v>
      </c>
      <c r="I76" s="173"/>
    </row>
    <row r="77" spans="1:9" ht="15.75" thickBot="1">
      <c r="A77" s="176"/>
      <c r="B77" s="184"/>
      <c r="C77" s="146" t="s">
        <v>1614</v>
      </c>
      <c r="D77" s="2091"/>
      <c r="E77" s="159"/>
      <c r="F77" s="169">
        <v>8051</v>
      </c>
      <c r="G77" s="169"/>
      <c r="H77" s="169"/>
      <c r="I77" s="173" t="s">
        <v>215</v>
      </c>
    </row>
    <row r="78" spans="1:9" ht="34.5" thickBot="1">
      <c r="A78" s="176"/>
      <c r="B78" s="184"/>
      <c r="C78" s="147" t="s">
        <v>1615</v>
      </c>
      <c r="D78" s="2092"/>
      <c r="E78" s="159"/>
      <c r="F78" s="169">
        <v>8052</v>
      </c>
      <c r="G78" s="169"/>
      <c r="H78" s="169"/>
      <c r="I78" s="173" t="s">
        <v>216</v>
      </c>
    </row>
    <row r="79" spans="1:9" ht="15.75" thickBot="1">
      <c r="A79" s="176"/>
      <c r="B79" s="184"/>
      <c r="C79" s="146" t="s">
        <v>1616</v>
      </c>
      <c r="D79" s="2091"/>
      <c r="E79" s="159"/>
      <c r="F79" s="169">
        <v>8053</v>
      </c>
      <c r="G79" s="169"/>
      <c r="H79" s="169"/>
      <c r="I79" s="173" t="s">
        <v>217</v>
      </c>
    </row>
    <row r="80" spans="1:9" ht="48" customHeight="1" thickBot="1">
      <c r="A80" s="176"/>
      <c r="B80" s="184"/>
      <c r="C80" s="147" t="s">
        <v>1617</v>
      </c>
      <c r="D80" s="2092"/>
      <c r="E80" s="159"/>
      <c r="F80" s="169">
        <v>8054</v>
      </c>
      <c r="G80" s="169"/>
      <c r="H80" s="169"/>
      <c r="I80" s="173" t="s">
        <v>218</v>
      </c>
    </row>
    <row r="81" spans="1:11" ht="15.75" thickBot="1">
      <c r="A81" s="176"/>
      <c r="B81" s="184"/>
      <c r="C81" s="146" t="s">
        <v>1618</v>
      </c>
      <c r="D81" s="2091"/>
      <c r="E81" s="159"/>
      <c r="F81" s="169">
        <v>8055</v>
      </c>
      <c r="G81" s="169"/>
      <c r="H81" s="169"/>
      <c r="I81" s="173" t="s">
        <v>416</v>
      </c>
    </row>
    <row r="82" spans="1:11" ht="15.75" thickBot="1">
      <c r="A82" s="176"/>
      <c r="B82" s="184"/>
      <c r="C82" s="147" t="s">
        <v>1619</v>
      </c>
      <c r="D82" s="2092"/>
      <c r="E82" s="159"/>
      <c r="F82" s="177">
        <v>8060</v>
      </c>
      <c r="G82" s="177"/>
      <c r="H82" s="177" t="s">
        <v>416</v>
      </c>
      <c r="I82" s="180"/>
    </row>
    <row r="83" spans="1:11" ht="18.75" thickBot="1">
      <c r="A83" s="176"/>
      <c r="B83" s="184"/>
      <c r="C83" s="146" t="s">
        <v>1620</v>
      </c>
      <c r="D83" s="2091"/>
      <c r="E83" s="159"/>
      <c r="F83" s="170">
        <v>9000</v>
      </c>
      <c r="G83" s="170" t="s">
        <v>219</v>
      </c>
      <c r="H83" s="170"/>
      <c r="I83" s="171"/>
    </row>
    <row r="84" spans="1:11" ht="20.25" customHeight="1" thickTop="1" thickBot="1">
      <c r="A84" s="176"/>
      <c r="B84" s="184"/>
      <c r="C84" s="147" t="s">
        <v>1621</v>
      </c>
      <c r="D84" s="2092"/>
      <c r="E84" s="159"/>
      <c r="F84" s="169">
        <v>9010</v>
      </c>
      <c r="G84" s="169"/>
      <c r="H84" s="169" t="s">
        <v>220</v>
      </c>
      <c r="I84" s="173"/>
    </row>
    <row r="85" spans="1:11" ht="27.75" thickBot="1">
      <c r="A85" s="176"/>
      <c r="B85" s="184"/>
      <c r="C85" s="146" t="s">
        <v>1622</v>
      </c>
      <c r="D85" s="2091"/>
      <c r="E85" s="159"/>
      <c r="F85" s="169">
        <v>9020</v>
      </c>
      <c r="G85" s="169"/>
      <c r="H85" s="169" t="s">
        <v>221</v>
      </c>
      <c r="I85" s="173"/>
    </row>
    <row r="86" spans="1:11" ht="31.35" customHeight="1" thickBot="1">
      <c r="A86" s="176"/>
      <c r="B86" s="185"/>
      <c r="C86" s="147" t="s">
        <v>1623</v>
      </c>
      <c r="D86" s="2092"/>
      <c r="E86" s="159"/>
      <c r="F86" s="169">
        <v>9021</v>
      </c>
      <c r="G86" s="169"/>
      <c r="H86" s="169"/>
      <c r="I86" s="173" t="s">
        <v>222</v>
      </c>
    </row>
    <row r="87" spans="1:11" ht="78.2" customHeight="1" thickBot="1">
      <c r="A87" s="176"/>
      <c r="B87" s="146" t="s">
        <v>168</v>
      </c>
      <c r="C87" s="146" t="s">
        <v>1624</v>
      </c>
      <c r="D87" s="2091"/>
      <c r="E87" s="159"/>
      <c r="F87" s="169">
        <v>9022</v>
      </c>
      <c r="G87" s="169"/>
      <c r="H87" s="169"/>
      <c r="I87" s="173" t="s">
        <v>223</v>
      </c>
    </row>
    <row r="88" spans="1:11" ht="34.5" thickBot="1">
      <c r="A88" s="176"/>
      <c r="B88" s="148" t="s">
        <v>1764</v>
      </c>
      <c r="C88" s="147" t="s">
        <v>1625</v>
      </c>
      <c r="D88" s="2092"/>
      <c r="E88" s="159"/>
      <c r="F88" s="169">
        <v>9023</v>
      </c>
      <c r="G88" s="169"/>
      <c r="H88" s="169"/>
      <c r="I88" s="173" t="s">
        <v>224</v>
      </c>
    </row>
    <row r="89" spans="1:11" ht="15.75" thickBot="1">
      <c r="A89" s="176"/>
      <c r="B89" s="184"/>
      <c r="C89" s="146" t="s">
        <v>1626</v>
      </c>
      <c r="D89" s="2091"/>
      <c r="E89" s="159"/>
      <c r="F89" s="177">
        <v>9030</v>
      </c>
      <c r="G89" s="177"/>
      <c r="H89" s="177" t="s">
        <v>416</v>
      </c>
      <c r="I89" s="180"/>
    </row>
    <row r="90" spans="1:11" ht="46.5" thickTop="1" thickBot="1">
      <c r="A90" s="176"/>
      <c r="B90" s="184"/>
      <c r="C90" s="147" t="s">
        <v>1627</v>
      </c>
      <c r="D90" s="2092"/>
      <c r="E90" s="159"/>
      <c r="F90" s="170">
        <v>11000</v>
      </c>
      <c r="G90" s="2106" t="s">
        <v>225</v>
      </c>
      <c r="H90" s="2107"/>
      <c r="I90" s="171"/>
    </row>
    <row r="91" spans="1:11" ht="18.75" thickBot="1">
      <c r="A91" s="176"/>
      <c r="B91" s="184"/>
      <c r="C91" s="146" t="s">
        <v>1628</v>
      </c>
      <c r="D91" s="2091" t="s">
        <v>1629</v>
      </c>
      <c r="E91" s="159"/>
      <c r="F91" s="169">
        <v>11010</v>
      </c>
      <c r="G91" s="169"/>
      <c r="H91" s="169" t="s">
        <v>226</v>
      </c>
      <c r="I91" s="173"/>
    </row>
    <row r="92" spans="1:11" ht="18.75" thickBot="1">
      <c r="A92" s="176"/>
      <c r="B92" s="184"/>
      <c r="C92" s="147" t="s">
        <v>1274</v>
      </c>
      <c r="D92" s="2092"/>
      <c r="E92" s="159"/>
      <c r="F92" s="169">
        <v>11020</v>
      </c>
      <c r="G92" s="169"/>
      <c r="H92" s="169" t="s">
        <v>227</v>
      </c>
      <c r="I92" s="173"/>
    </row>
    <row r="93" spans="1:11" ht="15.75" thickBot="1">
      <c r="A93" s="176"/>
      <c r="B93" s="184"/>
      <c r="C93" s="146" t="s">
        <v>1630</v>
      </c>
      <c r="D93" s="2091"/>
      <c r="E93" s="159"/>
      <c r="F93" s="170">
        <v>12000</v>
      </c>
      <c r="G93" s="170" t="s">
        <v>228</v>
      </c>
      <c r="H93" s="170"/>
      <c r="I93" s="171"/>
    </row>
    <row r="94" spans="1:11" ht="25.5" customHeight="1" thickTop="1" thickBot="1">
      <c r="A94" s="179"/>
      <c r="B94" s="185"/>
      <c r="C94" s="147" t="s">
        <v>1631</v>
      </c>
      <c r="D94" s="2092"/>
      <c r="E94" s="159"/>
      <c r="F94" s="170">
        <v>13000</v>
      </c>
      <c r="G94" s="170" t="s">
        <v>229</v>
      </c>
      <c r="H94" s="170"/>
      <c r="I94" s="171"/>
    </row>
    <row r="95" spans="1:11">
      <c r="A95" s="144" t="s">
        <v>1632</v>
      </c>
      <c r="B95" s="146" t="s">
        <v>1633</v>
      </c>
      <c r="C95" s="2089"/>
      <c r="D95" s="2102"/>
      <c r="E95" s="160"/>
      <c r="F95" s="186">
        <v>14000</v>
      </c>
      <c r="G95" s="186" t="s">
        <v>416</v>
      </c>
      <c r="H95" s="186"/>
      <c r="I95" s="187"/>
    </row>
    <row r="96" spans="1:11" ht="34.5" thickBot="1">
      <c r="A96" s="145" t="s">
        <v>154</v>
      </c>
      <c r="B96" s="147" t="s">
        <v>1634</v>
      </c>
      <c r="C96" s="2090"/>
      <c r="D96" s="2103"/>
      <c r="E96" s="160"/>
      <c r="F96" s="188"/>
      <c r="G96" s="188"/>
      <c r="H96" s="188"/>
      <c r="I96" s="188"/>
      <c r="J96" s="188"/>
      <c r="K96" s="188"/>
    </row>
    <row r="97" spans="1:11">
      <c r="A97" s="176"/>
      <c r="B97" s="146" t="s">
        <v>1635</v>
      </c>
      <c r="C97" s="2089"/>
      <c r="D97" s="2102"/>
      <c r="E97" s="160"/>
      <c r="F97" s="188"/>
      <c r="G97" s="189"/>
      <c r="H97" s="189"/>
      <c r="I97" s="189"/>
      <c r="J97" s="189"/>
      <c r="K97" s="189"/>
    </row>
    <row r="98" spans="1:11" ht="45" customHeight="1" thickBot="1">
      <c r="A98" s="176"/>
      <c r="B98" s="147" t="s">
        <v>1636</v>
      </c>
      <c r="C98" s="2090"/>
      <c r="D98" s="2103"/>
      <c r="E98" s="160"/>
      <c r="F98" s="188"/>
      <c r="G98" s="190"/>
      <c r="H98" s="191"/>
      <c r="I98" s="191"/>
      <c r="J98" s="191"/>
      <c r="K98" s="191"/>
    </row>
    <row r="99" spans="1:11" ht="42" customHeight="1">
      <c r="A99" s="176"/>
      <c r="B99" s="146" t="s">
        <v>1637</v>
      </c>
      <c r="C99" s="2089"/>
      <c r="D99" s="2102"/>
      <c r="E99" s="160"/>
      <c r="F99" s="188"/>
      <c r="G99" s="190"/>
      <c r="H99" s="191"/>
      <c r="I99" s="191"/>
      <c r="J99" s="191"/>
      <c r="K99" s="191"/>
    </row>
    <row r="100" spans="1:11" ht="50.25" customHeight="1" thickBot="1">
      <c r="A100" s="176"/>
      <c r="B100" s="147" t="s">
        <v>1638</v>
      </c>
      <c r="C100" s="2090"/>
      <c r="D100" s="2103"/>
      <c r="E100" s="160"/>
      <c r="F100" s="188"/>
      <c r="G100" s="190"/>
      <c r="H100" s="191"/>
      <c r="I100" s="191"/>
      <c r="J100" s="191"/>
      <c r="K100" s="191"/>
    </row>
    <row r="101" spans="1:11">
      <c r="A101" s="176"/>
      <c r="B101" s="146" t="s">
        <v>1639</v>
      </c>
      <c r="C101" s="2089"/>
      <c r="D101" s="2091"/>
      <c r="E101" s="159"/>
      <c r="F101" s="188"/>
      <c r="G101" s="190"/>
      <c r="H101" s="190"/>
      <c r="I101" s="190"/>
      <c r="J101" s="190"/>
      <c r="K101" s="190"/>
    </row>
    <row r="102" spans="1:11" ht="23.25" thickBot="1">
      <c r="A102" s="176"/>
      <c r="B102" s="147" t="s">
        <v>1640</v>
      </c>
      <c r="C102" s="2090"/>
      <c r="D102" s="2092"/>
      <c r="E102" s="159"/>
      <c r="F102" s="188"/>
      <c r="G102" s="188"/>
      <c r="H102" s="188"/>
      <c r="I102" s="188"/>
      <c r="J102" s="188"/>
      <c r="K102" s="188"/>
    </row>
    <row r="103" spans="1:11" ht="45.75" customHeight="1">
      <c r="A103" s="176"/>
      <c r="B103" s="146" t="s">
        <v>1641</v>
      </c>
      <c r="C103" s="2089"/>
      <c r="D103" s="2091"/>
      <c r="E103" s="159"/>
      <c r="F103" s="188"/>
    </row>
    <row r="104" spans="1:11" ht="23.25" thickBot="1">
      <c r="A104" s="176"/>
      <c r="B104" s="147" t="s">
        <v>1642</v>
      </c>
      <c r="C104" s="2090"/>
      <c r="D104" s="2092"/>
      <c r="E104" s="159"/>
    </row>
    <row r="105" spans="1:11">
      <c r="A105" s="176"/>
      <c r="B105" s="146" t="s">
        <v>1643</v>
      </c>
      <c r="C105" s="2089"/>
      <c r="D105" s="2091"/>
      <c r="E105" s="159"/>
    </row>
    <row r="106" spans="1:11" ht="45.75" thickBot="1">
      <c r="A106" s="176"/>
      <c r="B106" s="147" t="s">
        <v>1644</v>
      </c>
      <c r="C106" s="2090"/>
      <c r="D106" s="2092"/>
      <c r="E106" s="159"/>
    </row>
    <row r="107" spans="1:11">
      <c r="A107" s="176"/>
      <c r="B107" s="146" t="s">
        <v>1645</v>
      </c>
      <c r="C107" s="2089"/>
      <c r="D107" s="2091"/>
      <c r="E107" s="159"/>
    </row>
    <row r="108" spans="1:11" ht="15.75" customHeight="1" thickBot="1">
      <c r="A108" s="176"/>
      <c r="B108" s="147" t="s">
        <v>1646</v>
      </c>
      <c r="C108" s="2090"/>
      <c r="D108" s="2092"/>
      <c r="E108" s="159"/>
    </row>
    <row r="109" spans="1:11">
      <c r="A109" s="176"/>
      <c r="B109" s="146" t="s">
        <v>1647</v>
      </c>
      <c r="C109" s="2089"/>
      <c r="D109" s="2091" t="s">
        <v>1649</v>
      </c>
      <c r="E109" s="159"/>
    </row>
    <row r="110" spans="1:11" ht="34.5" thickBot="1">
      <c r="A110" s="176"/>
      <c r="B110" s="147" t="s">
        <v>1648</v>
      </c>
      <c r="C110" s="2090"/>
      <c r="D110" s="2092"/>
      <c r="E110" s="159"/>
    </row>
    <row r="111" spans="1:11">
      <c r="A111" s="176"/>
      <c r="B111" s="146" t="s">
        <v>1650</v>
      </c>
      <c r="C111" s="2089"/>
      <c r="D111" s="2091" t="s">
        <v>1652</v>
      </c>
      <c r="E111" s="159"/>
    </row>
    <row r="112" spans="1:11" ht="15" customHeight="1" thickBot="1">
      <c r="A112" s="176"/>
      <c r="B112" s="147" t="s">
        <v>1651</v>
      </c>
      <c r="C112" s="2090"/>
      <c r="D112" s="2092"/>
      <c r="E112" s="159"/>
    </row>
    <row r="113" spans="1:5" ht="15" customHeight="1">
      <c r="A113" s="176"/>
      <c r="B113" s="146" t="s">
        <v>1653</v>
      </c>
      <c r="C113" s="2089"/>
      <c r="D113" s="2091" t="s">
        <v>1655</v>
      </c>
      <c r="E113" s="159"/>
    </row>
    <row r="114" spans="1:5" ht="23.25" thickBot="1">
      <c r="A114" s="176"/>
      <c r="B114" s="147" t="s">
        <v>1654</v>
      </c>
      <c r="C114" s="2090"/>
      <c r="D114" s="2092"/>
      <c r="E114" s="159"/>
    </row>
    <row r="115" spans="1:5" ht="15" customHeight="1">
      <c r="A115" s="176"/>
      <c r="B115" s="146" t="s">
        <v>1656</v>
      </c>
      <c r="C115" s="2089"/>
      <c r="D115" s="2091"/>
      <c r="E115" s="159"/>
    </row>
    <row r="116" spans="1:5" ht="15" customHeight="1" thickBot="1">
      <c r="A116" s="179"/>
      <c r="B116" s="147" t="s">
        <v>1073</v>
      </c>
      <c r="C116" s="2090"/>
      <c r="D116" s="2092"/>
      <c r="E116" s="159"/>
    </row>
    <row r="117" spans="1:5" ht="15.75" customHeight="1">
      <c r="A117" s="145"/>
      <c r="B117" s="146" t="s">
        <v>1076</v>
      </c>
      <c r="C117" s="2089"/>
      <c r="D117" s="2091" t="s">
        <v>1078</v>
      </c>
      <c r="E117" s="159"/>
    </row>
    <row r="118" spans="1:5" ht="22.5">
      <c r="A118" s="144" t="s">
        <v>1074</v>
      </c>
      <c r="B118" s="148" t="s">
        <v>1077</v>
      </c>
      <c r="C118" s="2098"/>
      <c r="D118" s="2099"/>
      <c r="E118" s="159"/>
    </row>
    <row r="119" spans="1:5" ht="33.75">
      <c r="A119" s="145" t="s">
        <v>1075</v>
      </c>
      <c r="B119" s="184"/>
      <c r="C119" s="2098"/>
      <c r="D119" s="2099"/>
      <c r="E119" s="159"/>
    </row>
    <row r="120" spans="1:5" ht="15" customHeight="1">
      <c r="A120" s="145"/>
      <c r="B120" s="184"/>
      <c r="C120" s="2098"/>
      <c r="D120" s="2099"/>
      <c r="E120" s="159"/>
    </row>
    <row r="121" spans="1:5" ht="15.75" thickBot="1">
      <c r="A121" s="145"/>
      <c r="B121" s="185"/>
      <c r="C121" s="2090"/>
      <c r="D121" s="2092"/>
      <c r="E121" s="159"/>
    </row>
    <row r="122" spans="1:5">
      <c r="A122" s="145"/>
      <c r="B122" s="146" t="s">
        <v>1079</v>
      </c>
      <c r="C122" s="2089"/>
      <c r="D122" s="2091"/>
      <c r="E122" s="159"/>
    </row>
    <row r="123" spans="1:5" ht="15.75" thickBot="1">
      <c r="A123" s="145"/>
      <c r="B123" s="147" t="s">
        <v>1080</v>
      </c>
      <c r="C123" s="2090"/>
      <c r="D123" s="2092"/>
      <c r="E123" s="159"/>
    </row>
    <row r="124" spans="1:5">
      <c r="A124" s="145"/>
      <c r="B124" s="146" t="s">
        <v>1081</v>
      </c>
      <c r="C124" s="2089"/>
      <c r="D124" s="2091"/>
      <c r="E124" s="159"/>
    </row>
    <row r="125" spans="1:5" ht="23.25" thickBot="1">
      <c r="A125" s="145"/>
      <c r="B125" s="147" t="s">
        <v>1082</v>
      </c>
      <c r="C125" s="2090"/>
      <c r="D125" s="2092"/>
      <c r="E125" s="159"/>
    </row>
    <row r="126" spans="1:5">
      <c r="A126" s="176"/>
      <c r="B126" s="146" t="s">
        <v>1083</v>
      </c>
      <c r="C126" s="2089"/>
      <c r="D126" s="2091" t="s">
        <v>1085</v>
      </c>
      <c r="E126" s="159"/>
    </row>
    <row r="127" spans="1:5" ht="23.25" thickBot="1">
      <c r="A127" s="176"/>
      <c r="B127" s="147" t="s">
        <v>1084</v>
      </c>
      <c r="C127" s="2090"/>
      <c r="D127" s="2092"/>
      <c r="E127" s="159"/>
    </row>
    <row r="128" spans="1:5">
      <c r="A128" s="176"/>
      <c r="B128" s="146" t="s">
        <v>1086</v>
      </c>
      <c r="C128" s="2089"/>
      <c r="D128" s="2091"/>
      <c r="E128" s="159"/>
    </row>
    <row r="129" spans="1:5" ht="23.25" thickBot="1">
      <c r="A129" s="179"/>
      <c r="B129" s="147" t="s">
        <v>1087</v>
      </c>
      <c r="C129" s="2090"/>
      <c r="D129" s="2092"/>
      <c r="E129" s="159"/>
    </row>
    <row r="130" spans="1:5" ht="15" customHeight="1">
      <c r="A130" s="144" t="s">
        <v>1088</v>
      </c>
      <c r="B130" s="146" t="s">
        <v>1090</v>
      </c>
      <c r="C130" s="2089"/>
      <c r="D130" s="2091" t="s">
        <v>1092</v>
      </c>
      <c r="E130" s="159"/>
    </row>
    <row r="131" spans="1:5" ht="15.75" customHeight="1" thickBot="1">
      <c r="A131" s="145" t="s">
        <v>1089</v>
      </c>
      <c r="B131" s="147" t="s">
        <v>1091</v>
      </c>
      <c r="C131" s="2090"/>
      <c r="D131" s="2092"/>
      <c r="E131" s="159"/>
    </row>
    <row r="132" spans="1:5">
      <c r="A132" s="176"/>
      <c r="B132" s="146" t="s">
        <v>1093</v>
      </c>
      <c r="C132" s="2089"/>
      <c r="D132" s="2091"/>
      <c r="E132" s="159"/>
    </row>
    <row r="133" spans="1:5" ht="34.5" thickBot="1">
      <c r="A133" s="176"/>
      <c r="B133" s="147" t="s">
        <v>1094</v>
      </c>
      <c r="C133" s="2090"/>
      <c r="D133" s="2092"/>
      <c r="E133" s="159"/>
    </row>
    <row r="134" spans="1:5">
      <c r="A134" s="176"/>
      <c r="B134" s="146" t="s">
        <v>1095</v>
      </c>
      <c r="C134" s="2089"/>
      <c r="D134" s="2091"/>
      <c r="E134" s="159"/>
    </row>
    <row r="135" spans="1:5" ht="15.75" thickBot="1">
      <c r="A135" s="176"/>
      <c r="B135" s="147" t="s">
        <v>1096</v>
      </c>
      <c r="C135" s="2090"/>
      <c r="D135" s="2092"/>
      <c r="E135" s="159"/>
    </row>
    <row r="136" spans="1:5">
      <c r="A136" s="176"/>
      <c r="B136" s="146" t="s">
        <v>1097</v>
      </c>
      <c r="C136" s="2089"/>
      <c r="D136" s="2091"/>
      <c r="E136" s="159"/>
    </row>
    <row r="137" spans="1:5" ht="15.75" thickBot="1">
      <c r="A137" s="176"/>
      <c r="B137" s="147" t="s">
        <v>1098</v>
      </c>
      <c r="C137" s="2090"/>
      <c r="D137" s="2092"/>
      <c r="E137" s="159"/>
    </row>
    <row r="138" spans="1:5">
      <c r="A138" s="176"/>
      <c r="B138" s="146" t="s">
        <v>1099</v>
      </c>
      <c r="C138" s="146" t="s">
        <v>1101</v>
      </c>
      <c r="D138" s="2091"/>
      <c r="E138" s="159"/>
    </row>
    <row r="139" spans="1:5" ht="23.25" thickBot="1">
      <c r="A139" s="176"/>
      <c r="B139" s="148" t="s">
        <v>1100</v>
      </c>
      <c r="C139" s="147" t="s">
        <v>1102</v>
      </c>
      <c r="D139" s="2092"/>
      <c r="E139" s="159"/>
    </row>
    <row r="140" spans="1:5">
      <c r="A140" s="176"/>
      <c r="B140" s="184"/>
      <c r="C140" s="146" t="s">
        <v>1103</v>
      </c>
      <c r="D140" s="2091" t="s">
        <v>1105</v>
      </c>
      <c r="E140" s="159"/>
    </row>
    <row r="141" spans="1:5" ht="23.25" thickBot="1">
      <c r="A141" s="176"/>
      <c r="B141" s="184"/>
      <c r="C141" s="147" t="s">
        <v>1104</v>
      </c>
      <c r="D141" s="2092"/>
      <c r="E141" s="159"/>
    </row>
    <row r="142" spans="1:5">
      <c r="A142" s="176"/>
      <c r="B142" s="184"/>
      <c r="C142" s="146" t="s">
        <v>1106</v>
      </c>
      <c r="D142" s="2091"/>
      <c r="E142" s="159"/>
    </row>
    <row r="143" spans="1:5" ht="23.25" thickBot="1">
      <c r="A143" s="176"/>
      <c r="B143" s="184"/>
      <c r="C143" s="147" t="s">
        <v>1107</v>
      </c>
      <c r="D143" s="2092"/>
      <c r="E143" s="159"/>
    </row>
    <row r="144" spans="1:5" ht="15" customHeight="1">
      <c r="A144" s="176"/>
      <c r="B144" s="184"/>
      <c r="C144" s="146" t="s">
        <v>1108</v>
      </c>
      <c r="D144" s="2091"/>
      <c r="E144" s="159"/>
    </row>
    <row r="145" spans="1:5" ht="23.25" thickBot="1">
      <c r="A145" s="176"/>
      <c r="B145" s="184"/>
      <c r="C145" s="147" t="s">
        <v>1109</v>
      </c>
      <c r="D145" s="2092"/>
      <c r="E145" s="159"/>
    </row>
    <row r="146" spans="1:5">
      <c r="A146" s="176"/>
      <c r="B146" s="184"/>
      <c r="C146" s="146" t="s">
        <v>1110</v>
      </c>
      <c r="D146" s="2091"/>
      <c r="E146" s="159"/>
    </row>
    <row r="147" spans="1:5" ht="23.25" thickBot="1">
      <c r="A147" s="176"/>
      <c r="B147" s="185"/>
      <c r="C147" s="147" t="s">
        <v>1111</v>
      </c>
      <c r="D147" s="2092"/>
      <c r="E147" s="159"/>
    </row>
    <row r="148" spans="1:5">
      <c r="A148" s="176"/>
      <c r="B148" s="146" t="s">
        <v>1112</v>
      </c>
      <c r="C148" s="2089"/>
      <c r="D148" s="2091"/>
      <c r="E148" s="159"/>
    </row>
    <row r="149" spans="1:5" ht="34.5" thickBot="1">
      <c r="A149" s="176"/>
      <c r="B149" s="147" t="s">
        <v>1113</v>
      </c>
      <c r="C149" s="2090"/>
      <c r="D149" s="2092"/>
      <c r="E149" s="159"/>
    </row>
    <row r="150" spans="1:5">
      <c r="A150" s="176"/>
      <c r="B150" s="146" t="s">
        <v>1114</v>
      </c>
      <c r="C150" s="2089"/>
      <c r="D150" s="2091"/>
      <c r="E150" s="159"/>
    </row>
    <row r="151" spans="1:5" ht="15" customHeight="1" thickBot="1">
      <c r="A151" s="176"/>
      <c r="B151" s="147" t="s">
        <v>1115</v>
      </c>
      <c r="C151" s="2090"/>
      <c r="D151" s="2092"/>
      <c r="E151" s="159"/>
    </row>
    <row r="152" spans="1:5">
      <c r="A152" s="176"/>
      <c r="B152" s="146" t="s">
        <v>170</v>
      </c>
      <c r="C152" s="2089"/>
      <c r="D152" s="2091" t="s">
        <v>1116</v>
      </c>
      <c r="E152" s="159"/>
    </row>
    <row r="153" spans="1:5" ht="15.75" thickBot="1">
      <c r="A153" s="176"/>
      <c r="B153" s="147" t="s">
        <v>1763</v>
      </c>
      <c r="C153" s="2090"/>
      <c r="D153" s="2092"/>
      <c r="E153" s="159"/>
    </row>
    <row r="154" spans="1:5">
      <c r="A154" s="176"/>
      <c r="B154" s="146" t="s">
        <v>1117</v>
      </c>
      <c r="C154" s="2089"/>
      <c r="D154" s="2091"/>
      <c r="E154" s="159"/>
    </row>
    <row r="155" spans="1:5" ht="15" customHeight="1" thickBot="1">
      <c r="A155" s="176"/>
      <c r="B155" s="147" t="s">
        <v>1118</v>
      </c>
      <c r="C155" s="2090"/>
      <c r="D155" s="2092"/>
      <c r="E155" s="159"/>
    </row>
    <row r="156" spans="1:5">
      <c r="A156" s="176"/>
      <c r="B156" s="146" t="s">
        <v>1119</v>
      </c>
      <c r="C156" s="2089"/>
      <c r="D156" s="2091"/>
      <c r="E156" s="159"/>
    </row>
    <row r="157" spans="1:5" ht="23.25" thickBot="1">
      <c r="A157" s="176"/>
      <c r="B157" s="147" t="s">
        <v>1120</v>
      </c>
      <c r="C157" s="2090"/>
      <c r="D157" s="2092"/>
      <c r="E157" s="159"/>
    </row>
    <row r="158" spans="1:5">
      <c r="A158" s="176"/>
      <c r="B158" s="146" t="s">
        <v>1121</v>
      </c>
      <c r="C158" s="2089"/>
      <c r="D158" s="2091"/>
      <c r="E158" s="159"/>
    </row>
    <row r="159" spans="1:5" ht="45.75" thickBot="1">
      <c r="A159" s="176"/>
      <c r="B159" s="147" t="s">
        <v>1122</v>
      </c>
      <c r="C159" s="2090"/>
      <c r="D159" s="2092"/>
      <c r="E159" s="159"/>
    </row>
    <row r="160" spans="1:5">
      <c r="A160" s="176"/>
      <c r="B160" s="146" t="s">
        <v>1123</v>
      </c>
      <c r="C160" s="2089"/>
      <c r="D160" s="2091" t="s">
        <v>1125</v>
      </c>
      <c r="E160" s="159"/>
    </row>
    <row r="161" spans="1:5" ht="34.5" thickBot="1">
      <c r="A161" s="176"/>
      <c r="B161" s="147" t="s">
        <v>1124</v>
      </c>
      <c r="C161" s="2090"/>
      <c r="D161" s="2092"/>
      <c r="E161" s="159"/>
    </row>
    <row r="162" spans="1:5">
      <c r="A162" s="176"/>
      <c r="B162" s="146" t="s">
        <v>1126</v>
      </c>
      <c r="C162" s="2089"/>
      <c r="D162" s="2091"/>
      <c r="E162" s="159"/>
    </row>
    <row r="163" spans="1:5" ht="45.75" thickBot="1">
      <c r="A163" s="176"/>
      <c r="B163" s="147" t="s">
        <v>1127</v>
      </c>
      <c r="C163" s="2090"/>
      <c r="D163" s="2092"/>
      <c r="E163" s="159"/>
    </row>
    <row r="164" spans="1:5">
      <c r="A164" s="176"/>
      <c r="B164" s="146" t="s">
        <v>1128</v>
      </c>
      <c r="C164" s="2089"/>
      <c r="D164" s="2091"/>
      <c r="E164" s="159"/>
    </row>
    <row r="165" spans="1:5" ht="23.25" thickBot="1">
      <c r="A165" s="176"/>
      <c r="B165" s="147" t="s">
        <v>1129</v>
      </c>
      <c r="C165" s="2090"/>
      <c r="D165" s="2092"/>
      <c r="E165" s="159"/>
    </row>
    <row r="166" spans="1:5">
      <c r="A166" s="176"/>
      <c r="B166" s="146" t="s">
        <v>1130</v>
      </c>
      <c r="C166" s="2089"/>
      <c r="D166" s="2091" t="s">
        <v>1132</v>
      </c>
      <c r="E166" s="159"/>
    </row>
    <row r="167" spans="1:5" ht="15.75" thickBot="1">
      <c r="A167" s="179"/>
      <c r="B167" s="147" t="s">
        <v>1131</v>
      </c>
      <c r="C167" s="2090"/>
      <c r="D167" s="2092"/>
      <c r="E167" s="159"/>
    </row>
    <row r="168" spans="1:5">
      <c r="A168" s="144" t="s">
        <v>1133</v>
      </c>
      <c r="B168" s="146" t="s">
        <v>1135</v>
      </c>
      <c r="C168" s="2089"/>
      <c r="D168" s="2091"/>
      <c r="E168" s="159"/>
    </row>
    <row r="169" spans="1:5" ht="23.25" thickBot="1">
      <c r="A169" s="145" t="s">
        <v>1134</v>
      </c>
      <c r="B169" s="147" t="s">
        <v>1136</v>
      </c>
      <c r="C169" s="2090"/>
      <c r="D169" s="2092"/>
      <c r="E169" s="159"/>
    </row>
    <row r="170" spans="1:5">
      <c r="A170" s="176"/>
      <c r="B170" s="146" t="s">
        <v>1137</v>
      </c>
      <c r="C170" s="2089"/>
      <c r="D170" s="2091" t="s">
        <v>1139</v>
      </c>
      <c r="E170" s="159"/>
    </row>
    <row r="171" spans="1:5" ht="23.25" thickBot="1">
      <c r="A171" s="176"/>
      <c r="B171" s="147" t="s">
        <v>1138</v>
      </c>
      <c r="C171" s="2090"/>
      <c r="D171" s="2092"/>
      <c r="E171" s="159"/>
    </row>
    <row r="172" spans="1:5">
      <c r="A172" s="176"/>
      <c r="B172" s="146" t="s">
        <v>1140</v>
      </c>
      <c r="C172" s="2089"/>
      <c r="D172" s="2091"/>
      <c r="E172" s="159"/>
    </row>
    <row r="173" spans="1:5" ht="15.75" thickBot="1">
      <c r="A173" s="176"/>
      <c r="B173" s="147" t="s">
        <v>1141</v>
      </c>
      <c r="C173" s="2090"/>
      <c r="D173" s="2092"/>
      <c r="E173" s="159"/>
    </row>
    <row r="174" spans="1:5">
      <c r="A174" s="176"/>
      <c r="B174" s="146" t="s">
        <v>1142</v>
      </c>
      <c r="C174" s="2089"/>
      <c r="D174" s="2091"/>
      <c r="E174" s="159"/>
    </row>
    <row r="175" spans="1:5" ht="15.75" thickBot="1">
      <c r="A175" s="176"/>
      <c r="B175" s="147" t="s">
        <v>1143</v>
      </c>
      <c r="C175" s="2090"/>
      <c r="D175" s="2092"/>
      <c r="E175" s="159"/>
    </row>
    <row r="176" spans="1:5">
      <c r="A176" s="176"/>
      <c r="B176" s="146" t="s">
        <v>1144</v>
      </c>
      <c r="C176" s="2089"/>
      <c r="D176" s="2091"/>
      <c r="E176" s="159"/>
    </row>
    <row r="177" spans="1:5" ht="34.5" thickBot="1">
      <c r="A177" s="176"/>
      <c r="B177" s="147" t="s">
        <v>1145</v>
      </c>
      <c r="C177" s="2090"/>
      <c r="D177" s="2092"/>
      <c r="E177" s="159"/>
    </row>
    <row r="178" spans="1:5">
      <c r="A178" s="176"/>
      <c r="B178" s="146" t="s">
        <v>1146</v>
      </c>
      <c r="C178" s="2089"/>
      <c r="D178" s="2091"/>
      <c r="E178" s="159"/>
    </row>
    <row r="179" spans="1:5" ht="23.25" thickBot="1">
      <c r="A179" s="176"/>
      <c r="B179" s="147" t="s">
        <v>1147</v>
      </c>
      <c r="C179" s="2090"/>
      <c r="D179" s="2092"/>
      <c r="E179" s="159"/>
    </row>
    <row r="180" spans="1:5">
      <c r="A180" s="176"/>
      <c r="B180" s="146" t="s">
        <v>1148</v>
      </c>
      <c r="C180" s="2089"/>
      <c r="D180" s="2091"/>
      <c r="E180" s="159"/>
    </row>
    <row r="181" spans="1:5" ht="23.25" thickBot="1">
      <c r="A181" s="176"/>
      <c r="B181" s="147" t="s">
        <v>1149</v>
      </c>
      <c r="C181" s="2090"/>
      <c r="D181" s="2092"/>
      <c r="E181" s="159"/>
    </row>
    <row r="182" spans="1:5">
      <c r="A182" s="176"/>
      <c r="B182" s="146" t="s">
        <v>1150</v>
      </c>
      <c r="C182" s="2100"/>
      <c r="D182" s="2091" t="s">
        <v>1152</v>
      </c>
      <c r="E182" s="159"/>
    </row>
    <row r="183" spans="1:5" ht="23.25" thickBot="1">
      <c r="A183" s="176"/>
      <c r="B183" s="147" t="s">
        <v>1151</v>
      </c>
      <c r="C183" s="2101"/>
      <c r="D183" s="2092"/>
      <c r="E183" s="159"/>
    </row>
    <row r="184" spans="1:5">
      <c r="A184" s="176"/>
      <c r="B184" s="146" t="s">
        <v>1153</v>
      </c>
      <c r="C184" s="2089"/>
      <c r="D184" s="2091"/>
      <c r="E184" s="159"/>
    </row>
    <row r="185" spans="1:5" ht="15.75" thickBot="1">
      <c r="A185" s="176"/>
      <c r="B185" s="147" t="s">
        <v>1154</v>
      </c>
      <c r="C185" s="2090"/>
      <c r="D185" s="2092"/>
      <c r="E185" s="159"/>
    </row>
    <row r="186" spans="1:5">
      <c r="A186" s="176"/>
      <c r="B186" s="146" t="s">
        <v>1155</v>
      </c>
      <c r="C186" s="2089"/>
      <c r="D186" s="2091"/>
      <c r="E186" s="159"/>
    </row>
    <row r="187" spans="1:5" ht="23.25" thickBot="1">
      <c r="A187" s="176"/>
      <c r="B187" s="147" t="s">
        <v>1156</v>
      </c>
      <c r="C187" s="2090"/>
      <c r="D187" s="2092"/>
      <c r="E187" s="159"/>
    </row>
    <row r="188" spans="1:5">
      <c r="A188" s="176"/>
      <c r="B188" s="146" t="s">
        <v>1157</v>
      </c>
      <c r="C188" s="2089"/>
      <c r="D188" s="2091"/>
      <c r="E188" s="159"/>
    </row>
    <row r="189" spans="1:5" ht="23.25" thickBot="1">
      <c r="A189" s="176"/>
      <c r="B189" s="147" t="s">
        <v>1158</v>
      </c>
      <c r="C189" s="2090"/>
      <c r="D189" s="2092"/>
      <c r="E189" s="159"/>
    </row>
    <row r="190" spans="1:5">
      <c r="A190" s="176"/>
      <c r="B190" s="146" t="s">
        <v>1159</v>
      </c>
      <c r="C190" s="2089"/>
      <c r="D190" s="2091"/>
      <c r="E190" s="159"/>
    </row>
    <row r="191" spans="1:5" ht="23.25" thickBot="1">
      <c r="A191" s="176"/>
      <c r="B191" s="147" t="s">
        <v>1160</v>
      </c>
      <c r="C191" s="2090"/>
      <c r="D191" s="2092"/>
      <c r="E191" s="159"/>
    </row>
    <row r="192" spans="1:5">
      <c r="A192" s="176"/>
      <c r="B192" s="146" t="s">
        <v>1161</v>
      </c>
      <c r="C192" s="2089"/>
      <c r="D192" s="2091"/>
      <c r="E192" s="159"/>
    </row>
    <row r="193" spans="1:5" ht="15.75" thickBot="1">
      <c r="A193" s="179"/>
      <c r="B193" s="147" t="s">
        <v>1162</v>
      </c>
      <c r="C193" s="2090"/>
      <c r="D193" s="2092"/>
      <c r="E193" s="159"/>
    </row>
    <row r="194" spans="1:5">
      <c r="A194" s="192"/>
    </row>
    <row r="195" spans="1:5" ht="15.75" thickBot="1">
      <c r="A195" s="192"/>
    </row>
    <row r="196" spans="1:5">
      <c r="A196" s="150" t="s">
        <v>1163</v>
      </c>
      <c r="B196" s="151" t="s">
        <v>1165</v>
      </c>
      <c r="C196" s="151" t="s">
        <v>1166</v>
      </c>
      <c r="D196" s="2091"/>
      <c r="E196" s="159"/>
    </row>
    <row r="197" spans="1:5" ht="45.75" thickBot="1">
      <c r="A197" s="145" t="s">
        <v>1164</v>
      </c>
      <c r="B197" s="148" t="s">
        <v>222</v>
      </c>
      <c r="C197" s="147" t="s">
        <v>1167</v>
      </c>
      <c r="D197" s="2092"/>
      <c r="E197" s="159"/>
    </row>
    <row r="198" spans="1:5">
      <c r="A198" s="176"/>
      <c r="B198" s="184"/>
      <c r="C198" s="146" t="s">
        <v>1168</v>
      </c>
      <c r="D198" s="2091"/>
      <c r="E198" s="159"/>
    </row>
    <row r="199" spans="1:5" ht="23.25" thickBot="1">
      <c r="A199" s="176"/>
      <c r="B199" s="184"/>
      <c r="C199" s="147" t="s">
        <v>1169</v>
      </c>
      <c r="D199" s="2092"/>
      <c r="E199" s="159"/>
    </row>
    <row r="200" spans="1:5">
      <c r="A200" s="176"/>
      <c r="B200" s="184"/>
      <c r="C200" s="146" t="s">
        <v>1170</v>
      </c>
      <c r="D200" s="2091"/>
      <c r="E200" s="159"/>
    </row>
    <row r="201" spans="1:5" ht="34.5" thickBot="1">
      <c r="A201" s="176"/>
      <c r="B201" s="184"/>
      <c r="C201" s="147" t="s">
        <v>1171</v>
      </c>
      <c r="D201" s="2092"/>
      <c r="E201" s="159"/>
    </row>
    <row r="202" spans="1:5">
      <c r="A202" s="176"/>
      <c r="B202" s="184"/>
      <c r="C202" s="146" t="s">
        <v>1172</v>
      </c>
      <c r="D202" s="2091"/>
      <c r="E202" s="159"/>
    </row>
    <row r="203" spans="1:5" ht="45.75" thickBot="1">
      <c r="A203" s="176"/>
      <c r="B203" s="185"/>
      <c r="C203" s="147" t="s">
        <v>1173</v>
      </c>
      <c r="D203" s="2092"/>
      <c r="E203" s="159"/>
    </row>
    <row r="204" spans="1:5">
      <c r="A204" s="176"/>
      <c r="B204" s="146" t="s">
        <v>1174</v>
      </c>
      <c r="C204" s="2089"/>
      <c r="D204" s="2091"/>
      <c r="E204" s="159"/>
    </row>
    <row r="205" spans="1:5" ht="23.25" thickBot="1">
      <c r="A205" s="176"/>
      <c r="B205" s="147" t="s">
        <v>1175</v>
      </c>
      <c r="C205" s="2090"/>
      <c r="D205" s="2092"/>
      <c r="E205" s="159"/>
    </row>
    <row r="206" spans="1:5">
      <c r="A206" s="176"/>
      <c r="B206" s="146" t="s">
        <v>1176</v>
      </c>
      <c r="C206" s="2089"/>
      <c r="D206" s="2091" t="s">
        <v>1178</v>
      </c>
      <c r="E206" s="159"/>
    </row>
    <row r="207" spans="1:5" ht="23.25" thickBot="1">
      <c r="A207" s="176"/>
      <c r="B207" s="147" t="s">
        <v>1177</v>
      </c>
      <c r="C207" s="2090"/>
      <c r="D207" s="2092"/>
      <c r="E207" s="159"/>
    </row>
    <row r="208" spans="1:5">
      <c r="A208" s="176"/>
      <c r="B208" s="146" t="s">
        <v>1179</v>
      </c>
      <c r="C208" s="2089"/>
      <c r="D208" s="2091"/>
      <c r="E208" s="159"/>
    </row>
    <row r="209" spans="1:5" ht="45.75" thickBot="1">
      <c r="A209" s="176"/>
      <c r="B209" s="147" t="s">
        <v>1180</v>
      </c>
      <c r="C209" s="2090"/>
      <c r="D209" s="2092"/>
      <c r="E209" s="159"/>
    </row>
    <row r="210" spans="1:5">
      <c r="A210" s="176"/>
      <c r="B210" s="146" t="s">
        <v>1181</v>
      </c>
      <c r="C210" s="2089"/>
      <c r="D210" s="2091"/>
      <c r="E210" s="159"/>
    </row>
    <row r="211" spans="1:5" ht="34.5" thickBot="1">
      <c r="A211" s="176"/>
      <c r="B211" s="147" t="s">
        <v>1182</v>
      </c>
      <c r="C211" s="2090"/>
      <c r="D211" s="2092"/>
      <c r="E211" s="159"/>
    </row>
    <row r="212" spans="1:5">
      <c r="A212" s="176"/>
      <c r="B212" s="146" t="s">
        <v>1183</v>
      </c>
      <c r="C212" s="2089"/>
      <c r="D212" s="2091"/>
      <c r="E212" s="159"/>
    </row>
    <row r="213" spans="1:5" ht="23.25" thickBot="1">
      <c r="A213" s="176"/>
      <c r="B213" s="147" t="s">
        <v>1184</v>
      </c>
      <c r="C213" s="2090"/>
      <c r="D213" s="2092"/>
      <c r="E213" s="159"/>
    </row>
    <row r="214" spans="1:5">
      <c r="A214" s="176"/>
      <c r="B214" s="146" t="s">
        <v>1185</v>
      </c>
      <c r="C214" s="2089"/>
      <c r="D214" s="2091" t="s">
        <v>1187</v>
      </c>
      <c r="E214" s="159"/>
    </row>
    <row r="215" spans="1:5" ht="57" thickBot="1">
      <c r="A215" s="179"/>
      <c r="B215" s="147" t="s">
        <v>1186</v>
      </c>
      <c r="C215" s="2090"/>
      <c r="D215" s="2092"/>
      <c r="E215" s="159"/>
    </row>
    <row r="216" spans="1:5">
      <c r="A216" s="144" t="s">
        <v>1188</v>
      </c>
      <c r="B216" s="146" t="s">
        <v>1189</v>
      </c>
      <c r="C216" s="2089"/>
      <c r="D216" s="2091" t="s">
        <v>1191</v>
      </c>
      <c r="E216" s="159"/>
    </row>
    <row r="217" spans="1:5" ht="34.5" thickBot="1">
      <c r="A217" s="145" t="s">
        <v>218</v>
      </c>
      <c r="B217" s="147" t="s">
        <v>1190</v>
      </c>
      <c r="C217" s="2090"/>
      <c r="D217" s="2092"/>
      <c r="E217" s="159"/>
    </row>
    <row r="218" spans="1:5">
      <c r="A218" s="176"/>
      <c r="B218" s="146" t="s">
        <v>1192</v>
      </c>
      <c r="C218" s="2089"/>
      <c r="D218" s="2091" t="s">
        <v>1194</v>
      </c>
      <c r="E218" s="159"/>
    </row>
    <row r="219" spans="1:5" ht="34.5" thickBot="1">
      <c r="A219" s="176"/>
      <c r="B219" s="147" t="s">
        <v>1193</v>
      </c>
      <c r="C219" s="2090"/>
      <c r="D219" s="2092"/>
      <c r="E219" s="159"/>
    </row>
    <row r="220" spans="1:5">
      <c r="A220" s="176"/>
      <c r="B220" s="146" t="s">
        <v>1195</v>
      </c>
      <c r="C220" s="2089"/>
      <c r="D220" s="2091" t="s">
        <v>1197</v>
      </c>
      <c r="E220" s="159"/>
    </row>
    <row r="221" spans="1:5" ht="45.75" thickBot="1">
      <c r="A221" s="176"/>
      <c r="B221" s="147" t="s">
        <v>1196</v>
      </c>
      <c r="C221" s="2090"/>
      <c r="D221" s="2092"/>
      <c r="E221" s="159"/>
    </row>
    <row r="222" spans="1:5">
      <c r="A222" s="176"/>
      <c r="B222" s="146" t="s">
        <v>1198</v>
      </c>
      <c r="C222" s="2089"/>
      <c r="D222" s="2091" t="s">
        <v>1200</v>
      </c>
      <c r="E222" s="159"/>
    </row>
    <row r="223" spans="1:5" ht="15.75" thickBot="1">
      <c r="A223" s="176"/>
      <c r="B223" s="147" t="s">
        <v>1199</v>
      </c>
      <c r="C223" s="2090"/>
      <c r="D223" s="2092"/>
      <c r="E223" s="159"/>
    </row>
    <row r="224" spans="1:5">
      <c r="A224" s="176"/>
      <c r="B224" s="146" t="s">
        <v>1201</v>
      </c>
      <c r="C224" s="2089"/>
      <c r="D224" s="2091" t="s">
        <v>1203</v>
      </c>
      <c r="E224" s="159"/>
    </row>
    <row r="225" spans="1:5" ht="34.5" thickBot="1">
      <c r="A225" s="179"/>
      <c r="B225" s="147" t="s">
        <v>1202</v>
      </c>
      <c r="C225" s="2090"/>
      <c r="D225" s="2092"/>
      <c r="E225" s="159"/>
    </row>
    <row r="226" spans="1:5">
      <c r="A226" s="144" t="s">
        <v>1204</v>
      </c>
      <c r="B226" s="146" t="s">
        <v>1206</v>
      </c>
      <c r="C226" s="2089"/>
      <c r="D226" s="2091" t="s">
        <v>1207</v>
      </c>
      <c r="E226" s="159"/>
    </row>
    <row r="227" spans="1:5" ht="23.25" thickBot="1">
      <c r="A227" s="145" t="s">
        <v>1205</v>
      </c>
      <c r="B227" s="147" t="s">
        <v>223</v>
      </c>
      <c r="C227" s="2090"/>
      <c r="D227" s="2092"/>
      <c r="E227" s="159"/>
    </row>
    <row r="228" spans="1:5">
      <c r="A228" s="176"/>
      <c r="B228" s="146" t="s">
        <v>1208</v>
      </c>
      <c r="C228" s="2089"/>
      <c r="D228" s="2091"/>
      <c r="E228" s="159"/>
    </row>
    <row r="229" spans="1:5" ht="34.5" thickBot="1">
      <c r="A229" s="176"/>
      <c r="B229" s="147" t="s">
        <v>1209</v>
      </c>
      <c r="C229" s="2090"/>
      <c r="D229" s="2092"/>
      <c r="E229" s="159"/>
    </row>
    <row r="230" spans="1:5">
      <c r="A230" s="176"/>
      <c r="B230" s="146" t="s">
        <v>1210</v>
      </c>
      <c r="C230" s="146" t="s">
        <v>1212</v>
      </c>
      <c r="D230" s="2091"/>
      <c r="E230" s="159"/>
    </row>
    <row r="231" spans="1:5" ht="23.25" thickBot="1">
      <c r="A231" s="176"/>
      <c r="B231" s="148" t="s">
        <v>1211</v>
      </c>
      <c r="C231" s="147" t="s">
        <v>1213</v>
      </c>
      <c r="D231" s="2092"/>
      <c r="E231" s="159"/>
    </row>
    <row r="232" spans="1:5">
      <c r="A232" s="176"/>
      <c r="B232" s="184"/>
      <c r="C232" s="146" t="s">
        <v>1214</v>
      </c>
      <c r="D232" s="2091"/>
      <c r="E232" s="159"/>
    </row>
    <row r="233" spans="1:5" ht="34.5" thickBot="1">
      <c r="A233" s="176"/>
      <c r="B233" s="184"/>
      <c r="C233" s="147" t="s">
        <v>1215</v>
      </c>
      <c r="D233" s="2092"/>
      <c r="E233" s="159"/>
    </row>
    <row r="234" spans="1:5">
      <c r="A234" s="176"/>
      <c r="B234" s="184"/>
      <c r="C234" s="146" t="s">
        <v>1216</v>
      </c>
      <c r="D234" s="2091"/>
      <c r="E234" s="159"/>
    </row>
    <row r="235" spans="1:5" ht="23.25" thickBot="1">
      <c r="A235" s="176"/>
      <c r="B235" s="184"/>
      <c r="C235" s="147" t="s">
        <v>1217</v>
      </c>
      <c r="D235" s="2092"/>
      <c r="E235" s="159"/>
    </row>
    <row r="236" spans="1:5">
      <c r="A236" s="176"/>
      <c r="B236" s="184"/>
      <c r="C236" s="146" t="s">
        <v>1218</v>
      </c>
      <c r="D236" s="2091" t="s">
        <v>1220</v>
      </c>
      <c r="E236" s="159"/>
    </row>
    <row r="237" spans="1:5" ht="34.5" thickBot="1">
      <c r="A237" s="179"/>
      <c r="B237" s="185"/>
      <c r="C237" s="147" t="s">
        <v>1219</v>
      </c>
      <c r="D237" s="2092"/>
      <c r="E237" s="159"/>
    </row>
    <row r="238" spans="1:5">
      <c r="A238" s="144" t="s">
        <v>1221</v>
      </c>
      <c r="B238" s="146" t="s">
        <v>1223</v>
      </c>
      <c r="C238" s="2089"/>
      <c r="D238" s="2091" t="s">
        <v>1225</v>
      </c>
      <c r="E238" s="159"/>
    </row>
    <row r="239" spans="1:5" ht="23.25" thickBot="1">
      <c r="A239" s="145" t="s">
        <v>1222</v>
      </c>
      <c r="B239" s="147" t="s">
        <v>1224</v>
      </c>
      <c r="C239" s="2090"/>
      <c r="D239" s="2092"/>
      <c r="E239" s="159"/>
    </row>
    <row r="240" spans="1:5">
      <c r="A240" s="176"/>
      <c r="B240" s="146" t="s">
        <v>1226</v>
      </c>
      <c r="C240" s="2089"/>
      <c r="D240" s="2091" t="s">
        <v>1228</v>
      </c>
      <c r="E240" s="159"/>
    </row>
    <row r="241" spans="1:5" ht="45.75" thickBot="1">
      <c r="A241" s="176"/>
      <c r="B241" s="147" t="s">
        <v>1227</v>
      </c>
      <c r="C241" s="2090"/>
      <c r="D241" s="2092"/>
      <c r="E241" s="159"/>
    </row>
    <row r="242" spans="1:5">
      <c r="A242" s="176"/>
      <c r="B242" s="146" t="s">
        <v>1229</v>
      </c>
      <c r="C242" s="2089"/>
      <c r="D242" s="2091" t="s">
        <v>949</v>
      </c>
      <c r="E242" s="159"/>
    </row>
    <row r="243" spans="1:5" ht="34.5" thickBot="1">
      <c r="A243" s="176"/>
      <c r="B243" s="147" t="s">
        <v>1230</v>
      </c>
      <c r="C243" s="2090"/>
      <c r="D243" s="2092"/>
      <c r="E243" s="159"/>
    </row>
    <row r="244" spans="1:5">
      <c r="A244" s="176"/>
      <c r="B244" s="146" t="s">
        <v>950</v>
      </c>
      <c r="C244" s="2089"/>
      <c r="D244" s="2091"/>
      <c r="E244" s="159"/>
    </row>
    <row r="245" spans="1:5" ht="34.5" thickBot="1">
      <c r="A245" s="176"/>
      <c r="B245" s="147" t="s">
        <v>951</v>
      </c>
      <c r="C245" s="2090"/>
      <c r="D245" s="2092"/>
      <c r="E245" s="159"/>
    </row>
    <row r="246" spans="1:5">
      <c r="A246" s="176"/>
      <c r="B246" s="146" t="s">
        <v>952</v>
      </c>
      <c r="C246" s="2089"/>
      <c r="D246" s="2091"/>
      <c r="E246" s="159"/>
    </row>
    <row r="247" spans="1:5" ht="15.75" thickBot="1">
      <c r="A247" s="176"/>
      <c r="B247" s="147" t="s">
        <v>953</v>
      </c>
      <c r="C247" s="2090"/>
      <c r="D247" s="2092"/>
      <c r="E247" s="159"/>
    </row>
    <row r="248" spans="1:5">
      <c r="A248" s="176"/>
      <c r="B248" s="146" t="s">
        <v>954</v>
      </c>
      <c r="C248" s="2089"/>
      <c r="D248" s="2091"/>
      <c r="E248" s="159"/>
    </row>
    <row r="249" spans="1:5" ht="15.75" thickBot="1">
      <c r="A249" s="176"/>
      <c r="B249" s="147" t="s">
        <v>955</v>
      </c>
      <c r="C249" s="2090"/>
      <c r="D249" s="2092"/>
      <c r="E249" s="159"/>
    </row>
    <row r="250" spans="1:5">
      <c r="A250" s="176"/>
      <c r="B250" s="146" t="s">
        <v>956</v>
      </c>
      <c r="C250" s="2089"/>
      <c r="D250" s="2091"/>
      <c r="E250" s="159"/>
    </row>
    <row r="251" spans="1:5" ht="15.75" thickBot="1">
      <c r="A251" s="176"/>
      <c r="B251" s="147" t="s">
        <v>957</v>
      </c>
      <c r="C251" s="2090"/>
      <c r="D251" s="2092"/>
      <c r="E251" s="159"/>
    </row>
    <row r="252" spans="1:5">
      <c r="A252" s="176"/>
      <c r="B252" s="146" t="s">
        <v>958</v>
      </c>
      <c r="C252" s="2089"/>
      <c r="D252" s="2091"/>
      <c r="E252" s="159"/>
    </row>
    <row r="253" spans="1:5" ht="15.75" thickBot="1">
      <c r="A253" s="176"/>
      <c r="B253" s="147" t="s">
        <v>959</v>
      </c>
      <c r="C253" s="2090"/>
      <c r="D253" s="2092"/>
      <c r="E253" s="159"/>
    </row>
    <row r="254" spans="1:5">
      <c r="A254" s="176"/>
      <c r="B254" s="146" t="s">
        <v>960</v>
      </c>
      <c r="C254" s="2089"/>
      <c r="D254" s="2091"/>
      <c r="E254" s="159"/>
    </row>
    <row r="255" spans="1:5" ht="15.75" thickBot="1">
      <c r="A255" s="176"/>
      <c r="B255" s="147" t="s">
        <v>961</v>
      </c>
      <c r="C255" s="2090"/>
      <c r="D255" s="2092"/>
      <c r="E255" s="159"/>
    </row>
    <row r="256" spans="1:5">
      <c r="A256" s="176"/>
      <c r="B256" s="146" t="s">
        <v>962</v>
      </c>
      <c r="C256" s="2089"/>
      <c r="D256" s="2091" t="s">
        <v>964</v>
      </c>
      <c r="E256" s="159"/>
    </row>
    <row r="257" spans="1:5" ht="23.25" thickBot="1">
      <c r="A257" s="179"/>
      <c r="B257" s="147" t="s">
        <v>963</v>
      </c>
      <c r="C257" s="2090"/>
      <c r="D257" s="2092"/>
      <c r="E257" s="159"/>
    </row>
    <row r="258" spans="1:5">
      <c r="A258" s="144" t="s">
        <v>965</v>
      </c>
      <c r="B258" s="146" t="s">
        <v>967</v>
      </c>
      <c r="C258" s="2089"/>
      <c r="D258" s="2091"/>
      <c r="E258" s="159"/>
    </row>
    <row r="259" spans="1:5" ht="23.25" thickBot="1">
      <c r="A259" s="145" t="s">
        <v>966</v>
      </c>
      <c r="B259" s="147" t="s">
        <v>968</v>
      </c>
      <c r="C259" s="2090"/>
      <c r="D259" s="2092"/>
      <c r="E259" s="159"/>
    </row>
    <row r="260" spans="1:5">
      <c r="A260" s="145"/>
      <c r="B260" s="146" t="s">
        <v>969</v>
      </c>
      <c r="C260" s="2089"/>
      <c r="D260" s="2091"/>
      <c r="E260" s="159"/>
    </row>
    <row r="261" spans="1:5" ht="15.75" thickBot="1">
      <c r="A261" s="176"/>
      <c r="B261" s="147" t="s">
        <v>970</v>
      </c>
      <c r="C261" s="2090"/>
      <c r="D261" s="2092"/>
      <c r="E261" s="159"/>
    </row>
    <row r="262" spans="1:5">
      <c r="A262" s="176"/>
      <c r="B262" s="146" t="s">
        <v>971</v>
      </c>
      <c r="C262" s="2089"/>
      <c r="D262" s="2091"/>
      <c r="E262" s="159"/>
    </row>
    <row r="263" spans="1:5" ht="15.75" thickBot="1">
      <c r="A263" s="176"/>
      <c r="B263" s="147" t="s">
        <v>972</v>
      </c>
      <c r="C263" s="2090"/>
      <c r="D263" s="2092"/>
      <c r="E263" s="159"/>
    </row>
    <row r="264" spans="1:5">
      <c r="A264" s="176"/>
      <c r="B264" s="146" t="s">
        <v>973</v>
      </c>
      <c r="C264" s="2089"/>
      <c r="D264" s="2091"/>
      <c r="E264" s="159"/>
    </row>
    <row r="265" spans="1:5" ht="15.75" thickBot="1">
      <c r="A265" s="179"/>
      <c r="B265" s="147" t="s">
        <v>974</v>
      </c>
      <c r="C265" s="2090"/>
      <c r="D265" s="2092"/>
      <c r="E265" s="159"/>
    </row>
    <row r="266" spans="1:5">
      <c r="A266" s="144" t="s">
        <v>975</v>
      </c>
      <c r="B266" s="146" t="s">
        <v>977</v>
      </c>
      <c r="C266" s="2089"/>
      <c r="D266" s="2091"/>
      <c r="E266" s="159"/>
    </row>
    <row r="267" spans="1:5" ht="45.75" thickBot="1">
      <c r="A267" s="145" t="s">
        <v>976</v>
      </c>
      <c r="B267" s="147" t="s">
        <v>978</v>
      </c>
      <c r="C267" s="2090"/>
      <c r="D267" s="2092"/>
      <c r="E267" s="159"/>
    </row>
    <row r="268" spans="1:5">
      <c r="A268" s="176"/>
      <c r="B268" s="146" t="s">
        <v>979</v>
      </c>
      <c r="C268" s="2089"/>
      <c r="D268" s="2091"/>
      <c r="E268" s="159"/>
    </row>
    <row r="269" spans="1:5" ht="15.75" thickBot="1">
      <c r="A269" s="176"/>
      <c r="B269" s="147" t="s">
        <v>980</v>
      </c>
      <c r="C269" s="2090"/>
      <c r="D269" s="2092"/>
      <c r="E269" s="159"/>
    </row>
    <row r="270" spans="1:5">
      <c r="A270" s="176"/>
      <c r="B270" s="146" t="s">
        <v>981</v>
      </c>
      <c r="C270" s="2089"/>
      <c r="D270" s="2091" t="s">
        <v>983</v>
      </c>
      <c r="E270" s="159"/>
    </row>
    <row r="271" spans="1:5" ht="45.75" thickBot="1">
      <c r="A271" s="176"/>
      <c r="B271" s="147" t="s">
        <v>982</v>
      </c>
      <c r="C271" s="2090"/>
      <c r="D271" s="2092"/>
      <c r="E271" s="159"/>
    </row>
    <row r="272" spans="1:5">
      <c r="A272" s="176"/>
      <c r="B272" s="146" t="s">
        <v>984</v>
      </c>
      <c r="C272" s="2089"/>
      <c r="D272" s="2091" t="s">
        <v>986</v>
      </c>
      <c r="E272" s="159"/>
    </row>
    <row r="273" spans="1:5" ht="34.5" thickBot="1">
      <c r="A273" s="176"/>
      <c r="B273" s="147" t="s">
        <v>985</v>
      </c>
      <c r="C273" s="2090"/>
      <c r="D273" s="2092"/>
      <c r="E273" s="159"/>
    </row>
    <row r="274" spans="1:5">
      <c r="A274" s="176"/>
      <c r="B274" s="146" t="s">
        <v>987</v>
      </c>
      <c r="C274" s="2089"/>
      <c r="D274" s="2091"/>
      <c r="E274" s="159"/>
    </row>
    <row r="275" spans="1:5" ht="23.25" thickBot="1">
      <c r="A275" s="176"/>
      <c r="B275" s="147" t="s">
        <v>988</v>
      </c>
      <c r="C275" s="2090"/>
      <c r="D275" s="2092"/>
      <c r="E275" s="159"/>
    </row>
    <row r="276" spans="1:5">
      <c r="A276" s="176"/>
      <c r="B276" s="146" t="s">
        <v>989</v>
      </c>
      <c r="C276" s="2089"/>
      <c r="D276" s="2091"/>
      <c r="E276" s="159"/>
    </row>
    <row r="277" spans="1:5" ht="15.75" thickBot="1">
      <c r="A277" s="176"/>
      <c r="B277" s="147" t="s">
        <v>990</v>
      </c>
      <c r="C277" s="2090"/>
      <c r="D277" s="2092"/>
      <c r="E277" s="159"/>
    </row>
    <row r="278" spans="1:5">
      <c r="A278" s="176"/>
      <c r="B278" s="146" t="s">
        <v>991</v>
      </c>
      <c r="C278" s="2089"/>
      <c r="D278" s="2091" t="s">
        <v>993</v>
      </c>
      <c r="E278" s="159"/>
    </row>
    <row r="279" spans="1:5" ht="15.75" thickBot="1">
      <c r="A279" s="176"/>
      <c r="B279" s="147" t="s">
        <v>992</v>
      </c>
      <c r="C279" s="2090"/>
      <c r="D279" s="2092"/>
      <c r="E279" s="159"/>
    </row>
    <row r="280" spans="1:5">
      <c r="A280" s="176"/>
      <c r="B280" s="146" t="s">
        <v>994</v>
      </c>
      <c r="C280" s="2089"/>
      <c r="D280" s="2091"/>
      <c r="E280" s="159"/>
    </row>
    <row r="281" spans="1:5" ht="34.5" thickBot="1">
      <c r="A281" s="176"/>
      <c r="B281" s="147" t="s">
        <v>995</v>
      </c>
      <c r="C281" s="2090"/>
      <c r="D281" s="2092"/>
      <c r="E281" s="159"/>
    </row>
    <row r="282" spans="1:5">
      <c r="A282" s="176"/>
      <c r="B282" s="146" t="s">
        <v>996</v>
      </c>
      <c r="C282" s="2089"/>
      <c r="D282" s="2091"/>
      <c r="E282" s="159"/>
    </row>
    <row r="283" spans="1:5" ht="15.75" thickBot="1">
      <c r="A283" s="176"/>
      <c r="B283" s="147" t="s">
        <v>997</v>
      </c>
      <c r="C283" s="2090"/>
      <c r="D283" s="2092"/>
      <c r="E283" s="159"/>
    </row>
    <row r="284" spans="1:5">
      <c r="A284" s="176"/>
      <c r="B284" s="146" t="s">
        <v>998</v>
      </c>
      <c r="C284" s="2089"/>
      <c r="D284" s="2091" t="s">
        <v>1000</v>
      </c>
      <c r="E284" s="159"/>
    </row>
    <row r="285" spans="1:5" ht="15.75" thickBot="1">
      <c r="A285" s="176"/>
      <c r="B285" s="147" t="s">
        <v>999</v>
      </c>
      <c r="C285" s="2090"/>
      <c r="D285" s="2092"/>
      <c r="E285" s="159"/>
    </row>
    <row r="286" spans="1:5">
      <c r="A286" s="176"/>
      <c r="B286" s="146" t="s">
        <v>1001</v>
      </c>
      <c r="C286" s="2089"/>
      <c r="D286" s="2091"/>
      <c r="E286" s="159"/>
    </row>
    <row r="287" spans="1:5" ht="23.25" thickBot="1">
      <c r="A287" s="176"/>
      <c r="B287" s="147" t="s">
        <v>1002</v>
      </c>
      <c r="C287" s="2090"/>
      <c r="D287" s="2092"/>
      <c r="E287" s="159"/>
    </row>
    <row r="288" spans="1:5">
      <c r="A288" s="176"/>
      <c r="B288" s="146" t="s">
        <v>1003</v>
      </c>
      <c r="C288" s="2089"/>
      <c r="D288" s="2091" t="s">
        <v>1005</v>
      </c>
      <c r="E288" s="159"/>
    </row>
    <row r="289" spans="1:5" ht="23.25" thickBot="1">
      <c r="A289" s="179"/>
      <c r="B289" s="147" t="s">
        <v>1004</v>
      </c>
      <c r="C289" s="2090"/>
      <c r="D289" s="2092"/>
      <c r="E289" s="159"/>
    </row>
    <row r="290" spans="1:5">
      <c r="A290" s="144" t="s">
        <v>1006</v>
      </c>
      <c r="B290" s="2089"/>
      <c r="C290" s="2089"/>
      <c r="D290" s="2091"/>
      <c r="E290" s="159"/>
    </row>
    <row r="291" spans="1:5" ht="45.75" thickBot="1">
      <c r="A291" s="149" t="s">
        <v>1007</v>
      </c>
      <c r="B291" s="2090"/>
      <c r="C291" s="2090"/>
      <c r="D291" s="2092"/>
      <c r="E291" s="159"/>
    </row>
    <row r="292" spans="1:5">
      <c r="A292" s="152" t="s">
        <v>1008</v>
      </c>
    </row>
    <row r="293" spans="1:5" ht="15.75">
      <c r="A293" s="94"/>
    </row>
    <row r="294" spans="1:5" ht="15.75">
      <c r="A294" s="94"/>
    </row>
    <row r="295" spans="1:5" ht="15.75">
      <c r="A295" s="94" t="s">
        <v>1009</v>
      </c>
    </row>
    <row r="296" spans="1:5" ht="15.75" thickBot="1">
      <c r="A296" s="153"/>
    </row>
    <row r="297" spans="1:5" ht="15.75" thickBot="1">
      <c r="A297" s="154" t="s">
        <v>1516</v>
      </c>
      <c r="B297" s="155" t="s">
        <v>1517</v>
      </c>
      <c r="C297" s="155" t="s">
        <v>1518</v>
      </c>
      <c r="D297" s="158" t="s">
        <v>436</v>
      </c>
      <c r="E297" s="161"/>
    </row>
    <row r="298" spans="1:5">
      <c r="A298" s="145"/>
      <c r="B298" s="146" t="s">
        <v>1011</v>
      </c>
      <c r="C298" s="146" t="s">
        <v>1013</v>
      </c>
      <c r="D298" s="2091"/>
      <c r="E298" s="159"/>
    </row>
    <row r="299" spans="1:5" ht="33.75">
      <c r="A299" s="145"/>
      <c r="B299" s="148" t="s">
        <v>1012</v>
      </c>
      <c r="C299" s="148" t="s">
        <v>1014</v>
      </c>
      <c r="D299" s="2099"/>
      <c r="E299" s="159"/>
    </row>
    <row r="300" spans="1:5">
      <c r="A300" s="145"/>
      <c r="B300" s="184"/>
      <c r="C300" s="184"/>
      <c r="D300" s="2099"/>
      <c r="E300" s="159"/>
    </row>
    <row r="301" spans="1:5">
      <c r="A301" s="145"/>
      <c r="B301" s="184"/>
      <c r="C301" s="184"/>
      <c r="D301" s="2099"/>
      <c r="E301" s="159"/>
    </row>
    <row r="302" spans="1:5">
      <c r="A302" s="145"/>
      <c r="B302" s="184"/>
      <c r="C302" s="184"/>
      <c r="D302" s="2099"/>
      <c r="E302" s="159"/>
    </row>
    <row r="303" spans="1:5">
      <c r="A303" s="145"/>
      <c r="B303" s="184"/>
      <c r="C303" s="184"/>
      <c r="D303" s="2099"/>
      <c r="E303" s="159"/>
    </row>
    <row r="304" spans="1:5">
      <c r="A304" s="145"/>
      <c r="B304" s="184"/>
      <c r="C304" s="184"/>
      <c r="D304" s="2099"/>
      <c r="E304" s="159"/>
    </row>
    <row r="305" spans="1:5">
      <c r="A305" s="145"/>
      <c r="B305" s="184"/>
      <c r="C305" s="184"/>
      <c r="D305" s="2099"/>
      <c r="E305" s="159"/>
    </row>
    <row r="306" spans="1:5">
      <c r="A306" s="145"/>
      <c r="B306" s="184"/>
      <c r="C306" s="184"/>
      <c r="D306" s="2099"/>
      <c r="E306" s="159"/>
    </row>
    <row r="307" spans="1:5">
      <c r="A307" s="145"/>
      <c r="B307" s="184"/>
      <c r="C307" s="184"/>
      <c r="D307" s="2099"/>
      <c r="E307" s="159"/>
    </row>
    <row r="308" spans="1:5">
      <c r="A308" s="145"/>
      <c r="B308" s="184"/>
      <c r="C308" s="184"/>
      <c r="D308" s="2099"/>
      <c r="E308" s="159"/>
    </row>
    <row r="309" spans="1:5">
      <c r="A309" s="145"/>
      <c r="B309" s="184"/>
      <c r="C309" s="184"/>
      <c r="D309" s="2099"/>
      <c r="E309" s="159"/>
    </row>
    <row r="310" spans="1:5">
      <c r="A310" s="145"/>
      <c r="B310" s="184"/>
      <c r="C310" s="184"/>
      <c r="D310" s="2099"/>
      <c r="E310" s="159"/>
    </row>
    <row r="311" spans="1:5">
      <c r="A311" s="145"/>
      <c r="B311" s="184"/>
      <c r="C311" s="184"/>
      <c r="D311" s="2099"/>
      <c r="E311" s="159"/>
    </row>
    <row r="312" spans="1:5">
      <c r="A312" s="144" t="s">
        <v>1010</v>
      </c>
      <c r="B312" s="184"/>
      <c r="C312" s="184"/>
      <c r="D312" s="2099"/>
      <c r="E312" s="159"/>
    </row>
    <row r="313" spans="1:5">
      <c r="A313" s="145" t="s">
        <v>1485</v>
      </c>
      <c r="B313" s="184"/>
      <c r="C313" s="184"/>
      <c r="D313" s="2099"/>
      <c r="E313" s="159"/>
    </row>
    <row r="314" spans="1:5">
      <c r="A314" s="145"/>
      <c r="B314" s="184"/>
      <c r="C314" s="184"/>
      <c r="D314" s="2099"/>
      <c r="E314" s="159"/>
    </row>
    <row r="315" spans="1:5">
      <c r="A315" s="145"/>
      <c r="B315" s="184"/>
      <c r="C315" s="184"/>
      <c r="D315" s="2099"/>
      <c r="E315" s="159"/>
    </row>
    <row r="316" spans="1:5">
      <c r="A316" s="145"/>
      <c r="B316" s="184"/>
      <c r="C316" s="184"/>
      <c r="D316" s="2099"/>
      <c r="E316" s="159"/>
    </row>
    <row r="317" spans="1:5">
      <c r="A317" s="145"/>
      <c r="B317" s="184"/>
      <c r="C317" s="184"/>
      <c r="D317" s="2099"/>
      <c r="E317" s="159"/>
    </row>
    <row r="318" spans="1:5" ht="15.75" thickBot="1">
      <c r="A318" s="145"/>
      <c r="B318" s="184"/>
      <c r="C318" s="185"/>
      <c r="D318" s="2092"/>
      <c r="E318" s="159"/>
    </row>
    <row r="319" spans="1:5">
      <c r="A319" s="145"/>
      <c r="B319" s="184"/>
      <c r="C319" s="146" t="s">
        <v>1015</v>
      </c>
      <c r="D319" s="2091" t="s">
        <v>1017</v>
      </c>
      <c r="E319" s="159"/>
    </row>
    <row r="320" spans="1:5" ht="15.75" thickBot="1">
      <c r="A320" s="145"/>
      <c r="B320" s="185"/>
      <c r="C320" s="147" t="s">
        <v>1016</v>
      </c>
      <c r="D320" s="2092"/>
      <c r="E320" s="159"/>
    </row>
    <row r="321" spans="1:5">
      <c r="A321" s="145"/>
      <c r="B321" s="146" t="s">
        <v>1018</v>
      </c>
      <c r="C321" s="146" t="s">
        <v>1020</v>
      </c>
      <c r="D321" s="2091"/>
      <c r="E321" s="159"/>
    </row>
    <row r="322" spans="1:5" ht="34.5" thickBot="1">
      <c r="A322" s="145"/>
      <c r="B322" s="148" t="s">
        <v>1019</v>
      </c>
      <c r="C322" s="147" t="s">
        <v>1014</v>
      </c>
      <c r="D322" s="2092"/>
      <c r="E322" s="159"/>
    </row>
    <row r="323" spans="1:5">
      <c r="A323" s="145"/>
      <c r="B323" s="184"/>
      <c r="C323" s="146" t="s">
        <v>1021</v>
      </c>
      <c r="D323" s="2091" t="s">
        <v>1017</v>
      </c>
      <c r="E323" s="159"/>
    </row>
    <row r="324" spans="1:5" ht="15.75" thickBot="1">
      <c r="A324" s="145"/>
      <c r="B324" s="185"/>
      <c r="C324" s="147" t="s">
        <v>1016</v>
      </c>
      <c r="D324" s="2092"/>
      <c r="E324" s="159"/>
    </row>
    <row r="325" spans="1:5">
      <c r="A325" s="145"/>
      <c r="B325" s="146" t="s">
        <v>1022</v>
      </c>
      <c r="C325" s="2089"/>
      <c r="D325" s="2091"/>
      <c r="E325" s="159"/>
    </row>
    <row r="326" spans="1:5" ht="34.5" thickBot="1">
      <c r="A326" s="145"/>
      <c r="B326" s="147" t="s">
        <v>1023</v>
      </c>
      <c r="C326" s="2090"/>
      <c r="D326" s="2092"/>
      <c r="E326" s="159"/>
    </row>
    <row r="327" spans="1:5">
      <c r="A327" s="145"/>
      <c r="B327" s="146" t="s">
        <v>1024</v>
      </c>
      <c r="C327" s="2089"/>
      <c r="D327" s="2091"/>
      <c r="E327" s="159"/>
    </row>
    <row r="328" spans="1:5" ht="34.5" thickBot="1">
      <c r="A328" s="145"/>
      <c r="B328" s="147" t="s">
        <v>1025</v>
      </c>
      <c r="C328" s="2090"/>
      <c r="D328" s="2092"/>
      <c r="E328" s="159"/>
    </row>
    <row r="329" spans="1:5">
      <c r="A329" s="145"/>
      <c r="B329" s="146" t="s">
        <v>1026</v>
      </c>
      <c r="C329" s="2089"/>
      <c r="D329" s="2091"/>
      <c r="E329" s="159"/>
    </row>
    <row r="330" spans="1:5" ht="45.75" thickBot="1">
      <c r="A330" s="145"/>
      <c r="B330" s="147" t="s">
        <v>1027</v>
      </c>
      <c r="C330" s="2090"/>
      <c r="D330" s="2092"/>
      <c r="E330" s="159"/>
    </row>
    <row r="331" spans="1:5">
      <c r="A331" s="145"/>
      <c r="B331" s="146" t="s">
        <v>1028</v>
      </c>
      <c r="C331" s="2089"/>
      <c r="D331" s="2091"/>
      <c r="E331" s="159"/>
    </row>
    <row r="332" spans="1:5" ht="45.75" thickBot="1">
      <c r="A332" s="176"/>
      <c r="B332" s="147" t="s">
        <v>1029</v>
      </c>
      <c r="C332" s="2090"/>
      <c r="D332" s="2092"/>
      <c r="E332" s="159"/>
    </row>
    <row r="333" spans="1:5">
      <c r="A333" s="176"/>
      <c r="B333" s="146" t="s">
        <v>1030</v>
      </c>
      <c r="C333" s="146" t="s">
        <v>1032</v>
      </c>
      <c r="D333" s="2091" t="s">
        <v>1034</v>
      </c>
      <c r="E333" s="159"/>
    </row>
    <row r="334" spans="1:5" ht="22.5">
      <c r="A334" s="176"/>
      <c r="B334" s="148" t="s">
        <v>1031</v>
      </c>
      <c r="C334" s="148" t="s">
        <v>1033</v>
      </c>
      <c r="D334" s="2099"/>
      <c r="E334" s="159"/>
    </row>
    <row r="335" spans="1:5" ht="15.75" thickBot="1">
      <c r="A335" s="176"/>
      <c r="B335" s="184"/>
      <c r="C335" s="147"/>
      <c r="D335" s="2092"/>
      <c r="E335" s="159"/>
    </row>
    <row r="336" spans="1:5">
      <c r="A336" s="176"/>
      <c r="B336" s="184"/>
      <c r="C336" s="146" t="s">
        <v>1035</v>
      </c>
      <c r="D336" s="2091" t="s">
        <v>1037</v>
      </c>
      <c r="E336" s="159"/>
    </row>
    <row r="337" spans="1:5" ht="23.25" thickBot="1">
      <c r="A337" s="176"/>
      <c r="B337" s="184"/>
      <c r="C337" s="147" t="s">
        <v>1036</v>
      </c>
      <c r="D337" s="2092"/>
      <c r="E337" s="159"/>
    </row>
    <row r="338" spans="1:5">
      <c r="A338" s="176"/>
      <c r="B338" s="184"/>
      <c r="C338" s="146" t="s">
        <v>1038</v>
      </c>
      <c r="D338" s="2091"/>
      <c r="E338" s="159"/>
    </row>
    <row r="339" spans="1:5" ht="23.25" thickBot="1">
      <c r="A339" s="176"/>
      <c r="B339" s="184"/>
      <c r="C339" s="217" t="s">
        <v>2170</v>
      </c>
      <c r="D339" s="2092"/>
      <c r="E339" s="159"/>
    </row>
    <row r="340" spans="1:5">
      <c r="A340" s="176"/>
      <c r="B340" s="184"/>
      <c r="C340" s="146" t="s">
        <v>1039</v>
      </c>
      <c r="D340" s="2091" t="s">
        <v>1041</v>
      </c>
      <c r="E340" s="159"/>
    </row>
    <row r="341" spans="1:5" ht="45.75" thickBot="1">
      <c r="A341" s="176"/>
      <c r="B341" s="185"/>
      <c r="C341" s="147" t="s">
        <v>1040</v>
      </c>
      <c r="D341" s="2092"/>
      <c r="E341" s="159"/>
    </row>
    <row r="342" spans="1:5">
      <c r="A342" s="176"/>
      <c r="B342" s="146" t="s">
        <v>1042</v>
      </c>
      <c r="C342" s="146" t="s">
        <v>1044</v>
      </c>
      <c r="D342" s="2091"/>
      <c r="E342" s="159"/>
    </row>
    <row r="343" spans="1:5" ht="34.5" thickBot="1">
      <c r="A343" s="176"/>
      <c r="B343" s="148" t="s">
        <v>1043</v>
      </c>
      <c r="C343" s="147" t="s">
        <v>1045</v>
      </c>
      <c r="D343" s="2092"/>
      <c r="E343" s="159"/>
    </row>
    <row r="344" spans="1:5">
      <c r="A344" s="176"/>
      <c r="B344" s="184"/>
      <c r="C344" s="146" t="s">
        <v>1046</v>
      </c>
      <c r="D344" s="2091"/>
      <c r="E344" s="159"/>
    </row>
    <row r="345" spans="1:5" ht="34.5" thickBot="1">
      <c r="A345" s="179"/>
      <c r="B345" s="185"/>
      <c r="C345" s="147" t="s">
        <v>1047</v>
      </c>
      <c r="D345" s="2092"/>
      <c r="E345" s="159"/>
    </row>
    <row r="346" spans="1:5">
      <c r="A346" s="144" t="s">
        <v>1048</v>
      </c>
      <c r="B346" s="146" t="s">
        <v>1050</v>
      </c>
      <c r="C346" s="146" t="s">
        <v>1052</v>
      </c>
      <c r="D346" s="2091"/>
      <c r="E346" s="159"/>
    </row>
    <row r="347" spans="1:5" ht="45.75" thickBot="1">
      <c r="A347" s="145" t="s">
        <v>1049</v>
      </c>
      <c r="B347" s="148" t="s">
        <v>1051</v>
      </c>
      <c r="C347" s="147" t="s">
        <v>1053</v>
      </c>
      <c r="D347" s="2092"/>
      <c r="E347" s="159"/>
    </row>
    <row r="348" spans="1:5">
      <c r="A348" s="176"/>
      <c r="B348" s="184"/>
      <c r="C348" s="146" t="s">
        <v>1054</v>
      </c>
      <c r="D348" s="2091"/>
      <c r="E348" s="159"/>
    </row>
    <row r="349" spans="1:5" ht="23.25" thickBot="1">
      <c r="A349" s="176"/>
      <c r="B349" s="185"/>
      <c r="C349" s="147" t="s">
        <v>1055</v>
      </c>
      <c r="D349" s="2092"/>
      <c r="E349" s="159"/>
    </row>
    <row r="350" spans="1:5">
      <c r="A350" s="176"/>
      <c r="B350" s="146" t="s">
        <v>1056</v>
      </c>
      <c r="C350" s="2089"/>
      <c r="D350" s="2091"/>
      <c r="E350" s="159"/>
    </row>
    <row r="351" spans="1:5" ht="15.75" thickBot="1">
      <c r="A351" s="176"/>
      <c r="B351" s="147" t="s">
        <v>188</v>
      </c>
      <c r="C351" s="2090"/>
      <c r="D351" s="2092"/>
      <c r="E351" s="159"/>
    </row>
    <row r="352" spans="1:5">
      <c r="A352" s="176"/>
      <c r="B352" s="146" t="s">
        <v>1057</v>
      </c>
      <c r="C352" s="2089"/>
      <c r="D352" s="2091" t="s">
        <v>1059</v>
      </c>
      <c r="E352" s="159"/>
    </row>
    <row r="353" spans="1:5" ht="45.75" thickBot="1">
      <c r="A353" s="176"/>
      <c r="B353" s="147" t="s">
        <v>1058</v>
      </c>
      <c r="C353" s="2090"/>
      <c r="D353" s="2092"/>
      <c r="E353" s="159"/>
    </row>
    <row r="354" spans="1:5">
      <c r="A354" s="176"/>
      <c r="B354" s="146" t="s">
        <v>1060</v>
      </c>
      <c r="C354" s="146" t="s">
        <v>1062</v>
      </c>
      <c r="D354" s="2091"/>
      <c r="E354" s="159"/>
    </row>
    <row r="355" spans="1:5" ht="23.25" thickBot="1">
      <c r="A355" s="176"/>
      <c r="B355" s="148" t="s">
        <v>1061</v>
      </c>
      <c r="C355" s="147" t="s">
        <v>1063</v>
      </c>
      <c r="D355" s="2092"/>
      <c r="E355" s="159"/>
    </row>
    <row r="356" spans="1:5">
      <c r="A356" s="176"/>
      <c r="B356" s="184"/>
      <c r="C356" s="146" t="s">
        <v>1064</v>
      </c>
      <c r="D356" s="2091"/>
      <c r="E356" s="159"/>
    </row>
    <row r="357" spans="1:5" ht="23.25" thickBot="1">
      <c r="A357" s="176"/>
      <c r="B357" s="184"/>
      <c r="C357" s="147" t="s">
        <v>1065</v>
      </c>
      <c r="D357" s="2092"/>
      <c r="E357" s="159"/>
    </row>
    <row r="358" spans="1:5">
      <c r="A358" s="176"/>
      <c r="B358" s="184"/>
      <c r="C358" s="146" t="s">
        <v>1066</v>
      </c>
      <c r="D358" s="2091" t="s">
        <v>1068</v>
      </c>
      <c r="E358" s="159"/>
    </row>
    <row r="359" spans="1:5" ht="23.25" thickBot="1">
      <c r="A359" s="176"/>
      <c r="B359" s="184"/>
      <c r="C359" s="147" t="s">
        <v>1067</v>
      </c>
      <c r="D359" s="2092"/>
      <c r="E359" s="159"/>
    </row>
    <row r="360" spans="1:5">
      <c r="A360" s="176"/>
      <c r="B360" s="184"/>
      <c r="C360" s="146" t="s">
        <v>1069</v>
      </c>
      <c r="D360" s="2091"/>
      <c r="E360" s="159"/>
    </row>
    <row r="361" spans="1:5" ht="23.25" thickBot="1">
      <c r="A361" s="176"/>
      <c r="B361" s="184"/>
      <c r="C361" s="147" t="s">
        <v>1070</v>
      </c>
      <c r="D361" s="2092"/>
      <c r="E361" s="159"/>
    </row>
    <row r="362" spans="1:5">
      <c r="A362" s="176"/>
      <c r="B362" s="184"/>
      <c r="C362" s="146" t="s">
        <v>1071</v>
      </c>
      <c r="D362" s="2091" t="s">
        <v>570</v>
      </c>
      <c r="E362" s="159"/>
    </row>
    <row r="363" spans="1:5" ht="34.5" thickBot="1">
      <c r="A363" s="176"/>
      <c r="B363" s="184"/>
      <c r="C363" s="147" t="s">
        <v>1072</v>
      </c>
      <c r="D363" s="2092"/>
      <c r="E363" s="159"/>
    </row>
    <row r="364" spans="1:5">
      <c r="A364" s="176"/>
      <c r="B364" s="184"/>
      <c r="C364" s="146" t="s">
        <v>571</v>
      </c>
      <c r="D364" s="2091"/>
      <c r="E364" s="159"/>
    </row>
    <row r="365" spans="1:5" ht="23.25" thickBot="1">
      <c r="A365" s="176"/>
      <c r="B365" s="184"/>
      <c r="C365" s="147" t="s">
        <v>572</v>
      </c>
      <c r="D365" s="2092"/>
      <c r="E365" s="159"/>
    </row>
    <row r="366" spans="1:5">
      <c r="A366" s="176"/>
      <c r="B366" s="184"/>
      <c r="C366" s="146" t="s">
        <v>573</v>
      </c>
      <c r="D366" s="2091" t="s">
        <v>575</v>
      </c>
      <c r="E366" s="159"/>
    </row>
    <row r="367" spans="1:5" ht="15.75" thickBot="1">
      <c r="A367" s="176"/>
      <c r="B367" s="184"/>
      <c r="C367" s="147" t="s">
        <v>574</v>
      </c>
      <c r="D367" s="2092"/>
      <c r="E367" s="159"/>
    </row>
    <row r="368" spans="1:5">
      <c r="A368" s="176"/>
      <c r="B368" s="184"/>
      <c r="C368" s="146" t="s">
        <v>576</v>
      </c>
      <c r="D368" s="2091"/>
      <c r="E368" s="159"/>
    </row>
    <row r="369" spans="1:5" ht="23.25" thickBot="1">
      <c r="A369" s="176"/>
      <c r="B369" s="184"/>
      <c r="C369" s="147" t="s">
        <v>577</v>
      </c>
      <c r="D369" s="2092"/>
      <c r="E369" s="159"/>
    </row>
    <row r="370" spans="1:5">
      <c r="A370" s="176"/>
      <c r="B370" s="184"/>
      <c r="C370" s="146" t="s">
        <v>578</v>
      </c>
      <c r="D370" s="2091"/>
      <c r="E370" s="159"/>
    </row>
    <row r="371" spans="1:5" ht="45.75" thickBot="1">
      <c r="A371" s="176"/>
      <c r="B371" s="184"/>
      <c r="C371" s="147" t="s">
        <v>579</v>
      </c>
      <c r="D371" s="2092"/>
      <c r="E371" s="159"/>
    </row>
    <row r="372" spans="1:5">
      <c r="A372" s="176"/>
      <c r="B372" s="184"/>
      <c r="C372" s="146" t="s">
        <v>580</v>
      </c>
      <c r="D372" s="2091"/>
      <c r="E372" s="159"/>
    </row>
    <row r="373" spans="1:5" ht="23.25" thickBot="1">
      <c r="A373" s="176"/>
      <c r="B373" s="184"/>
      <c r="C373" s="147" t="s">
        <v>581</v>
      </c>
      <c r="D373" s="2092"/>
      <c r="E373" s="159"/>
    </row>
    <row r="374" spans="1:5">
      <c r="A374" s="176"/>
      <c r="B374" s="184"/>
      <c r="C374" s="146" t="s">
        <v>582</v>
      </c>
      <c r="D374" s="2091" t="s">
        <v>584</v>
      </c>
      <c r="E374" s="159"/>
    </row>
    <row r="375" spans="1:5" ht="23.25" thickBot="1">
      <c r="A375" s="176"/>
      <c r="B375" s="184"/>
      <c r="C375" s="147" t="s">
        <v>583</v>
      </c>
      <c r="D375" s="2092"/>
      <c r="E375" s="159"/>
    </row>
    <row r="376" spans="1:5">
      <c r="A376" s="176"/>
      <c r="B376" s="184"/>
      <c r="C376" s="146" t="s">
        <v>585</v>
      </c>
      <c r="D376" s="2091" t="s">
        <v>587</v>
      </c>
      <c r="E376" s="159"/>
    </row>
    <row r="377" spans="1:5" ht="23.25" thickBot="1">
      <c r="A377" s="176"/>
      <c r="B377" s="185"/>
      <c r="C377" s="147" t="s">
        <v>586</v>
      </c>
      <c r="D377" s="2092"/>
      <c r="E377" s="159"/>
    </row>
    <row r="378" spans="1:5">
      <c r="A378" s="176"/>
      <c r="B378" s="146" t="s">
        <v>588</v>
      </c>
      <c r="C378" s="2100"/>
      <c r="D378" s="2091" t="s">
        <v>590</v>
      </c>
      <c r="E378" s="159"/>
    </row>
    <row r="379" spans="1:5" ht="23.25" thickBot="1">
      <c r="A379" s="176"/>
      <c r="B379" s="147" t="s">
        <v>589</v>
      </c>
      <c r="C379" s="2101"/>
      <c r="D379" s="2092"/>
      <c r="E379" s="159"/>
    </row>
    <row r="380" spans="1:5">
      <c r="A380" s="176"/>
      <c r="B380" s="146" t="s">
        <v>591</v>
      </c>
      <c r="C380" s="2100"/>
      <c r="D380" s="2091"/>
      <c r="E380" s="159"/>
    </row>
    <row r="381" spans="1:5" ht="15.75" thickBot="1">
      <c r="A381" s="179"/>
      <c r="B381" s="147" t="s">
        <v>592</v>
      </c>
      <c r="C381" s="2101"/>
      <c r="D381" s="2092"/>
      <c r="E381" s="159"/>
    </row>
    <row r="382" spans="1:5">
      <c r="A382" s="144" t="s">
        <v>593</v>
      </c>
      <c r="B382" s="146" t="s">
        <v>595</v>
      </c>
      <c r="C382" s="2089"/>
      <c r="D382" s="2091"/>
      <c r="E382" s="159"/>
    </row>
    <row r="383" spans="1:5" ht="23.25" thickBot="1">
      <c r="A383" s="145" t="s">
        <v>594</v>
      </c>
      <c r="B383" s="147" t="s">
        <v>596</v>
      </c>
      <c r="C383" s="2090"/>
      <c r="D383" s="2092"/>
      <c r="E383" s="159"/>
    </row>
    <row r="384" spans="1:5">
      <c r="A384" s="176"/>
      <c r="B384" s="146" t="s">
        <v>597</v>
      </c>
      <c r="C384" s="2089"/>
      <c r="D384" s="2091" t="s">
        <v>528</v>
      </c>
      <c r="E384" s="159"/>
    </row>
    <row r="385" spans="1:5" ht="23.25" thickBot="1">
      <c r="A385" s="176"/>
      <c r="B385" s="147" t="s">
        <v>527</v>
      </c>
      <c r="C385" s="2090"/>
      <c r="D385" s="2092"/>
      <c r="E385" s="159"/>
    </row>
    <row r="386" spans="1:5">
      <c r="A386" s="176"/>
      <c r="B386" s="146" t="s">
        <v>529</v>
      </c>
      <c r="C386" s="2089"/>
      <c r="D386" s="2091"/>
      <c r="E386" s="159"/>
    </row>
    <row r="387" spans="1:5" ht="15.75" thickBot="1">
      <c r="A387" s="176"/>
      <c r="B387" s="147" t="s">
        <v>530</v>
      </c>
      <c r="C387" s="2090"/>
      <c r="D387" s="2092"/>
      <c r="E387" s="159"/>
    </row>
    <row r="388" spans="1:5">
      <c r="A388" s="176"/>
      <c r="B388" s="146" t="s">
        <v>531</v>
      </c>
      <c r="C388" s="146" t="s">
        <v>533</v>
      </c>
      <c r="D388" s="2091"/>
      <c r="E388" s="159"/>
    </row>
    <row r="389" spans="1:5" ht="45.75" thickBot="1">
      <c r="A389" s="176"/>
      <c r="B389" s="148" t="s">
        <v>532</v>
      </c>
      <c r="C389" s="147" t="s">
        <v>534</v>
      </c>
      <c r="D389" s="2092"/>
      <c r="E389" s="159"/>
    </row>
    <row r="390" spans="1:5">
      <c r="A390" s="176"/>
      <c r="B390" s="184"/>
      <c r="C390" s="146" t="s">
        <v>535</v>
      </c>
      <c r="D390" s="2091"/>
      <c r="E390" s="159"/>
    </row>
    <row r="391" spans="1:5" ht="45.75" thickBot="1">
      <c r="A391" s="176"/>
      <c r="B391" s="184"/>
      <c r="C391" s="147" t="s">
        <v>536</v>
      </c>
      <c r="D391" s="2092"/>
      <c r="E391" s="159"/>
    </row>
    <row r="392" spans="1:5">
      <c r="A392" s="176"/>
      <c r="B392" s="184"/>
      <c r="C392" s="146" t="s">
        <v>537</v>
      </c>
      <c r="D392" s="2091"/>
      <c r="E392" s="159"/>
    </row>
    <row r="393" spans="1:5" ht="45.75" thickBot="1">
      <c r="A393" s="176"/>
      <c r="B393" s="185"/>
      <c r="C393" s="147" t="s">
        <v>538</v>
      </c>
      <c r="D393" s="2092"/>
      <c r="E393" s="159"/>
    </row>
    <row r="394" spans="1:5">
      <c r="A394" s="176"/>
      <c r="B394" s="146" t="s">
        <v>539</v>
      </c>
      <c r="C394" s="2089"/>
      <c r="D394" s="2091" t="s">
        <v>541</v>
      </c>
      <c r="E394" s="159"/>
    </row>
    <row r="395" spans="1:5" ht="22.5">
      <c r="A395" s="176"/>
      <c r="B395" s="148" t="s">
        <v>540</v>
      </c>
      <c r="C395" s="2098"/>
      <c r="D395" s="2099"/>
      <c r="E395" s="159"/>
    </row>
    <row r="396" spans="1:5" ht="15.75" thickBot="1">
      <c r="A396" s="176"/>
      <c r="B396" s="147"/>
      <c r="C396" s="2090"/>
      <c r="D396" s="2092"/>
      <c r="E396" s="159"/>
    </row>
    <row r="397" spans="1:5">
      <c r="A397" s="176"/>
      <c r="B397" s="146" t="s">
        <v>542</v>
      </c>
      <c r="C397" s="2089"/>
      <c r="D397" s="2091"/>
      <c r="E397" s="159"/>
    </row>
    <row r="398" spans="1:5" ht="22.5">
      <c r="A398" s="176"/>
      <c r="B398" s="148" t="s">
        <v>543</v>
      </c>
      <c r="C398" s="2098"/>
      <c r="D398" s="2099"/>
      <c r="E398" s="159"/>
    </row>
    <row r="399" spans="1:5" ht="15.75" thickBot="1">
      <c r="A399" s="179"/>
      <c r="B399" s="147"/>
      <c r="C399" s="2090"/>
      <c r="D399" s="2092"/>
      <c r="E399" s="159"/>
    </row>
    <row r="400" spans="1:5">
      <c r="A400" s="144" t="s">
        <v>544</v>
      </c>
      <c r="B400" s="146" t="s">
        <v>546</v>
      </c>
      <c r="C400" s="2089"/>
      <c r="D400" s="2091"/>
      <c r="E400" s="159"/>
    </row>
    <row r="401" spans="1:5" ht="34.5" thickBot="1">
      <c r="A401" s="145" t="s">
        <v>545</v>
      </c>
      <c r="B401" s="147" t="s">
        <v>547</v>
      </c>
      <c r="C401" s="2090"/>
      <c r="D401" s="2092"/>
      <c r="E401" s="159"/>
    </row>
    <row r="402" spans="1:5">
      <c r="A402" s="176"/>
      <c r="B402" s="146" t="s">
        <v>548</v>
      </c>
      <c r="C402" s="2089"/>
      <c r="D402" s="2091"/>
      <c r="E402" s="159"/>
    </row>
    <row r="403" spans="1:5" ht="15.75" thickBot="1">
      <c r="A403" s="176"/>
      <c r="B403" s="147" t="s">
        <v>549</v>
      </c>
      <c r="C403" s="2090"/>
      <c r="D403" s="2092"/>
      <c r="E403" s="159"/>
    </row>
    <row r="404" spans="1:5">
      <c r="A404" s="176"/>
      <c r="B404" s="146" t="s">
        <v>550</v>
      </c>
      <c r="C404" s="2089"/>
      <c r="D404" s="2091"/>
      <c r="E404" s="159"/>
    </row>
    <row r="405" spans="1:5" ht="23.25" thickBot="1">
      <c r="A405" s="179"/>
      <c r="B405" s="147" t="s">
        <v>551</v>
      </c>
      <c r="C405" s="2090"/>
      <c r="D405" s="2092"/>
      <c r="E405" s="159"/>
    </row>
    <row r="406" spans="1:5">
      <c r="A406" s="144" t="s">
        <v>552</v>
      </c>
      <c r="B406" s="146" t="s">
        <v>554</v>
      </c>
      <c r="C406" s="2089"/>
      <c r="D406" s="2091" t="s">
        <v>556</v>
      </c>
      <c r="E406" s="159"/>
    </row>
    <row r="407" spans="1:5" ht="45.75" thickBot="1">
      <c r="A407" s="145" t="s">
        <v>553</v>
      </c>
      <c r="B407" s="147" t="s">
        <v>555</v>
      </c>
      <c r="C407" s="2090"/>
      <c r="D407" s="2092"/>
      <c r="E407" s="159"/>
    </row>
    <row r="408" spans="1:5">
      <c r="A408" s="176"/>
      <c r="B408" s="146" t="s">
        <v>557</v>
      </c>
      <c r="C408" s="2089"/>
      <c r="D408" s="2091" t="s">
        <v>559</v>
      </c>
      <c r="E408" s="159"/>
    </row>
    <row r="409" spans="1:5" ht="34.5" thickBot="1">
      <c r="A409" s="176"/>
      <c r="B409" s="147" t="s">
        <v>558</v>
      </c>
      <c r="C409" s="2090"/>
      <c r="D409" s="2092"/>
      <c r="E409" s="159"/>
    </row>
    <row r="410" spans="1:5">
      <c r="A410" s="176"/>
      <c r="B410" s="146" t="s">
        <v>560</v>
      </c>
      <c r="C410" s="2089"/>
      <c r="D410" s="2091" t="s">
        <v>562</v>
      </c>
      <c r="E410" s="159"/>
    </row>
    <row r="411" spans="1:5" ht="34.5" thickBot="1">
      <c r="A411" s="176"/>
      <c r="B411" s="147" t="s">
        <v>561</v>
      </c>
      <c r="C411" s="2090"/>
      <c r="D411" s="2092"/>
      <c r="E411" s="159"/>
    </row>
    <row r="412" spans="1:5">
      <c r="A412" s="176"/>
      <c r="B412" s="146" t="s">
        <v>563</v>
      </c>
      <c r="C412" s="2089"/>
      <c r="D412" s="2091"/>
      <c r="E412" s="159"/>
    </row>
    <row r="413" spans="1:5" ht="34.5" thickBot="1">
      <c r="A413" s="176"/>
      <c r="B413" s="147" t="s">
        <v>564</v>
      </c>
      <c r="C413" s="2090"/>
      <c r="D413" s="2092"/>
      <c r="E413" s="159"/>
    </row>
    <row r="414" spans="1:5">
      <c r="A414" s="176"/>
      <c r="B414" s="146" t="s">
        <v>565</v>
      </c>
      <c r="C414" s="2089"/>
      <c r="D414" s="2091"/>
      <c r="E414" s="159"/>
    </row>
    <row r="415" spans="1:5" ht="57" thickBot="1">
      <c r="A415" s="176"/>
      <c r="B415" s="147" t="s">
        <v>566</v>
      </c>
      <c r="C415" s="2090"/>
      <c r="D415" s="2092"/>
      <c r="E415" s="159"/>
    </row>
    <row r="416" spans="1:5">
      <c r="A416" s="176"/>
      <c r="B416" s="146" t="s">
        <v>567</v>
      </c>
      <c r="C416" s="2089"/>
      <c r="D416" s="2091"/>
      <c r="E416" s="159"/>
    </row>
    <row r="417" spans="1:5" ht="23.25" thickBot="1">
      <c r="A417" s="176"/>
      <c r="B417" s="147" t="s">
        <v>568</v>
      </c>
      <c r="C417" s="2090"/>
      <c r="D417" s="2092"/>
      <c r="E417" s="159"/>
    </row>
    <row r="418" spans="1:5">
      <c r="A418" s="176"/>
      <c r="B418" s="146" t="s">
        <v>569</v>
      </c>
      <c r="C418" s="2089"/>
      <c r="D418" s="2091" t="s">
        <v>242</v>
      </c>
      <c r="E418" s="159"/>
    </row>
    <row r="419" spans="1:5" ht="34.5" thickBot="1">
      <c r="A419" s="179"/>
      <c r="B419" s="147" t="s">
        <v>241</v>
      </c>
      <c r="C419" s="2090"/>
      <c r="D419" s="2092"/>
      <c r="E419" s="159"/>
    </row>
    <row r="420" spans="1:5">
      <c r="A420" s="144" t="s">
        <v>243</v>
      </c>
      <c r="B420" s="146" t="s">
        <v>245</v>
      </c>
      <c r="C420" s="2089"/>
      <c r="D420" s="2091" t="s">
        <v>247</v>
      </c>
      <c r="E420" s="159"/>
    </row>
    <row r="421" spans="1:5" ht="68.25" thickBot="1">
      <c r="A421" s="145" t="s">
        <v>244</v>
      </c>
      <c r="B421" s="147" t="s">
        <v>246</v>
      </c>
      <c r="C421" s="2090"/>
      <c r="D421" s="2092"/>
      <c r="E421" s="159"/>
    </row>
    <row r="422" spans="1:5">
      <c r="A422" s="176"/>
      <c r="B422" s="146" t="s">
        <v>248</v>
      </c>
      <c r="C422" s="2089"/>
      <c r="D422" s="2091"/>
      <c r="E422" s="159"/>
    </row>
    <row r="423" spans="1:5" ht="45.75" thickBot="1">
      <c r="A423" s="176"/>
      <c r="B423" s="147" t="s">
        <v>249</v>
      </c>
      <c r="C423" s="2090"/>
      <c r="D423" s="2092"/>
      <c r="E423" s="159"/>
    </row>
    <row r="424" spans="1:5">
      <c r="A424" s="176"/>
      <c r="B424" s="146" t="s">
        <v>250</v>
      </c>
      <c r="C424" s="2089"/>
      <c r="D424" s="2091"/>
      <c r="E424" s="159"/>
    </row>
    <row r="425" spans="1:5" ht="23.25" thickBot="1">
      <c r="A425" s="176"/>
      <c r="B425" s="147" t="s">
        <v>251</v>
      </c>
      <c r="C425" s="2090"/>
      <c r="D425" s="2092"/>
      <c r="E425" s="159"/>
    </row>
    <row r="426" spans="1:5">
      <c r="A426" s="176"/>
      <c r="B426" s="146" t="s">
        <v>252</v>
      </c>
      <c r="C426" s="2089"/>
      <c r="D426" s="2091"/>
      <c r="E426" s="159"/>
    </row>
    <row r="427" spans="1:5" ht="34.5" thickBot="1">
      <c r="A427" s="176"/>
      <c r="B427" s="147" t="s">
        <v>253</v>
      </c>
      <c r="C427" s="2090"/>
      <c r="D427" s="2092"/>
      <c r="E427" s="159"/>
    </row>
    <row r="428" spans="1:5">
      <c r="A428" s="176"/>
      <c r="B428" s="146" t="s">
        <v>254</v>
      </c>
      <c r="C428" s="2089"/>
      <c r="D428" s="2091"/>
      <c r="E428" s="159"/>
    </row>
    <row r="429" spans="1:5" ht="57" thickBot="1">
      <c r="A429" s="176"/>
      <c r="B429" s="147" t="s">
        <v>255</v>
      </c>
      <c r="C429" s="2090"/>
      <c r="D429" s="2092"/>
      <c r="E429" s="159"/>
    </row>
    <row r="430" spans="1:5">
      <c r="A430" s="176"/>
      <c r="B430" s="146" t="s">
        <v>256</v>
      </c>
      <c r="C430" s="2089"/>
      <c r="D430" s="2091"/>
      <c r="E430" s="159"/>
    </row>
    <row r="431" spans="1:5" ht="15.75" thickBot="1">
      <c r="A431" s="176"/>
      <c r="B431" s="147" t="s">
        <v>257</v>
      </c>
      <c r="C431" s="2090"/>
      <c r="D431" s="2092"/>
      <c r="E431" s="159"/>
    </row>
    <row r="432" spans="1:5">
      <c r="A432" s="176"/>
      <c r="B432" s="146" t="s">
        <v>258</v>
      </c>
      <c r="C432" s="2089"/>
      <c r="D432" s="2091" t="s">
        <v>260</v>
      </c>
      <c r="E432" s="159"/>
    </row>
    <row r="433" spans="1:5" ht="15.75" thickBot="1">
      <c r="A433" s="176"/>
      <c r="B433" s="147" t="s">
        <v>259</v>
      </c>
      <c r="C433" s="2090"/>
      <c r="D433" s="2092"/>
      <c r="E433" s="159"/>
    </row>
    <row r="434" spans="1:5">
      <c r="A434" s="176"/>
      <c r="B434" s="146" t="s">
        <v>261</v>
      </c>
      <c r="C434" s="2089"/>
      <c r="D434" s="2091" t="s">
        <v>263</v>
      </c>
      <c r="E434" s="159"/>
    </row>
    <row r="435" spans="1:5" ht="45.75" thickBot="1">
      <c r="A435" s="179"/>
      <c r="B435" s="147" t="s">
        <v>262</v>
      </c>
      <c r="C435" s="2090"/>
      <c r="D435" s="2092"/>
      <c r="E435" s="159"/>
    </row>
    <row r="436" spans="1:5">
      <c r="A436" s="144" t="s">
        <v>264</v>
      </c>
      <c r="B436" s="146" t="s">
        <v>266</v>
      </c>
      <c r="C436" s="2089"/>
      <c r="D436" s="2091" t="s">
        <v>268</v>
      </c>
      <c r="E436" s="159"/>
    </row>
    <row r="437" spans="1:5" ht="57" thickBot="1">
      <c r="A437" s="145" t="s">
        <v>265</v>
      </c>
      <c r="B437" s="147" t="s">
        <v>267</v>
      </c>
      <c r="C437" s="2090"/>
      <c r="D437" s="2092"/>
      <c r="E437" s="159"/>
    </row>
    <row r="438" spans="1:5">
      <c r="A438" s="176"/>
      <c r="B438" s="146" t="s">
        <v>269</v>
      </c>
      <c r="C438" s="2089"/>
      <c r="D438" s="2091" t="s">
        <v>271</v>
      </c>
      <c r="E438" s="159"/>
    </row>
    <row r="439" spans="1:5" ht="15.75" thickBot="1">
      <c r="A439" s="176"/>
      <c r="B439" s="147" t="s">
        <v>270</v>
      </c>
      <c r="C439" s="2090"/>
      <c r="D439" s="2092"/>
      <c r="E439" s="159"/>
    </row>
    <row r="440" spans="1:5">
      <c r="A440" s="176"/>
      <c r="B440" s="146" t="s">
        <v>272</v>
      </c>
      <c r="C440" s="2089"/>
      <c r="D440" s="2091" t="s">
        <v>274</v>
      </c>
      <c r="E440" s="159"/>
    </row>
    <row r="441" spans="1:5" ht="15.75" thickBot="1">
      <c r="A441" s="176"/>
      <c r="B441" s="147" t="s">
        <v>273</v>
      </c>
      <c r="C441" s="2090"/>
      <c r="D441" s="2092"/>
      <c r="E441" s="159"/>
    </row>
    <row r="442" spans="1:5">
      <c r="A442" s="176"/>
      <c r="B442" s="146" t="s">
        <v>275</v>
      </c>
      <c r="C442" s="2089"/>
      <c r="D442" s="2091" t="s">
        <v>277</v>
      </c>
      <c r="E442" s="159"/>
    </row>
    <row r="443" spans="1:5" ht="34.5" thickBot="1">
      <c r="A443" s="176"/>
      <c r="B443" s="147" t="s">
        <v>276</v>
      </c>
      <c r="C443" s="2090"/>
      <c r="D443" s="2092"/>
      <c r="E443" s="159"/>
    </row>
    <row r="444" spans="1:5">
      <c r="A444" s="176"/>
      <c r="B444" s="146" t="s">
        <v>278</v>
      </c>
      <c r="C444" s="2089"/>
      <c r="D444" s="2091"/>
      <c r="E444" s="159"/>
    </row>
    <row r="445" spans="1:5" ht="34.5" thickBot="1">
      <c r="A445" s="176"/>
      <c r="B445" s="147" t="s">
        <v>279</v>
      </c>
      <c r="C445" s="2090"/>
      <c r="D445" s="2092"/>
      <c r="E445" s="159"/>
    </row>
    <row r="446" spans="1:5">
      <c r="A446" s="176"/>
      <c r="B446" s="146" t="s">
        <v>280</v>
      </c>
      <c r="C446" s="2089"/>
      <c r="D446" s="2091"/>
      <c r="E446" s="159"/>
    </row>
    <row r="447" spans="1:5" ht="15.75" thickBot="1">
      <c r="A447" s="176"/>
      <c r="B447" s="147" t="s">
        <v>281</v>
      </c>
      <c r="C447" s="2090"/>
      <c r="D447" s="2092"/>
      <c r="E447" s="159"/>
    </row>
    <row r="448" spans="1:5">
      <c r="A448" s="176"/>
      <c r="B448" s="146" t="s">
        <v>282</v>
      </c>
      <c r="C448" s="2089"/>
      <c r="D448" s="2091" t="s">
        <v>284</v>
      </c>
      <c r="E448" s="159"/>
    </row>
    <row r="449" spans="1:5" ht="23.25" thickBot="1">
      <c r="A449" s="176"/>
      <c r="B449" s="147" t="s">
        <v>283</v>
      </c>
      <c r="C449" s="2090"/>
      <c r="D449" s="2092"/>
      <c r="E449" s="159"/>
    </row>
    <row r="450" spans="1:5">
      <c r="A450" s="176"/>
      <c r="B450" s="146" t="s">
        <v>285</v>
      </c>
      <c r="C450" s="2089"/>
      <c r="D450" s="2091" t="s">
        <v>287</v>
      </c>
      <c r="E450" s="159"/>
    </row>
    <row r="451" spans="1:5" ht="23.25" thickBot="1">
      <c r="A451" s="176"/>
      <c r="B451" s="147" t="s">
        <v>286</v>
      </c>
      <c r="C451" s="2090"/>
      <c r="D451" s="2092"/>
      <c r="E451" s="159"/>
    </row>
    <row r="452" spans="1:5">
      <c r="A452" s="176"/>
      <c r="B452" s="146" t="s">
        <v>288</v>
      </c>
      <c r="C452" s="2089"/>
      <c r="D452" s="2091"/>
      <c r="E452" s="159"/>
    </row>
    <row r="453" spans="1:5" ht="15.75" thickBot="1">
      <c r="A453" s="176"/>
      <c r="B453" s="147" t="s">
        <v>289</v>
      </c>
      <c r="C453" s="2090"/>
      <c r="D453" s="2092"/>
      <c r="E453" s="159"/>
    </row>
    <row r="454" spans="1:5">
      <c r="A454" s="176"/>
      <c r="B454" s="146" t="s">
        <v>290</v>
      </c>
      <c r="C454" s="2089"/>
      <c r="D454" s="2091"/>
      <c r="E454" s="159"/>
    </row>
    <row r="455" spans="1:5" ht="23.25" thickBot="1">
      <c r="A455" s="179"/>
      <c r="B455" s="147" t="s">
        <v>291</v>
      </c>
      <c r="C455" s="2090"/>
      <c r="D455" s="2092"/>
      <c r="E455" s="159"/>
    </row>
    <row r="456" spans="1:5">
      <c r="A456" s="145"/>
      <c r="B456" s="146" t="s">
        <v>169</v>
      </c>
      <c r="C456" s="2089"/>
      <c r="D456" s="2091"/>
      <c r="E456" s="159"/>
    </row>
    <row r="457" spans="1:5">
      <c r="A457" s="145"/>
      <c r="B457" s="148" t="s">
        <v>294</v>
      </c>
      <c r="C457" s="2098"/>
      <c r="D457" s="2099"/>
      <c r="E457" s="159"/>
    </row>
    <row r="458" spans="1:5">
      <c r="A458" s="145"/>
      <c r="B458" s="184"/>
      <c r="C458" s="2098"/>
      <c r="D458" s="2099"/>
      <c r="E458" s="159"/>
    </row>
    <row r="459" spans="1:5">
      <c r="A459" s="145"/>
      <c r="B459" s="184"/>
      <c r="C459" s="2098"/>
      <c r="D459" s="2099"/>
      <c r="E459" s="159"/>
    </row>
    <row r="460" spans="1:5">
      <c r="A460" s="145"/>
      <c r="B460" s="184"/>
      <c r="C460" s="2098"/>
      <c r="D460" s="2099"/>
      <c r="E460" s="159"/>
    </row>
    <row r="461" spans="1:5">
      <c r="A461" s="145"/>
      <c r="B461" s="184"/>
      <c r="C461" s="2098"/>
      <c r="D461" s="2099"/>
      <c r="E461" s="159"/>
    </row>
    <row r="462" spans="1:5">
      <c r="A462" s="145"/>
      <c r="B462" s="184"/>
      <c r="C462" s="2098"/>
      <c r="D462" s="2099"/>
      <c r="E462" s="159"/>
    </row>
    <row r="463" spans="1:5">
      <c r="A463" s="144" t="s">
        <v>292</v>
      </c>
      <c r="B463" s="184"/>
      <c r="C463" s="2098"/>
      <c r="D463" s="2099"/>
      <c r="E463" s="159"/>
    </row>
    <row r="464" spans="1:5" ht="22.5">
      <c r="A464" s="145" t="s">
        <v>293</v>
      </c>
      <c r="B464" s="184"/>
      <c r="C464" s="2098"/>
      <c r="D464" s="2099"/>
      <c r="E464" s="159"/>
    </row>
    <row r="465" spans="1:5" ht="15.75" thickBot="1">
      <c r="A465" s="145"/>
      <c r="B465" s="185"/>
      <c r="C465" s="2090"/>
      <c r="D465" s="2092"/>
      <c r="E465" s="159"/>
    </row>
    <row r="466" spans="1:5">
      <c r="A466" s="145"/>
      <c r="B466" s="146" t="s">
        <v>295</v>
      </c>
      <c r="C466" s="2089"/>
      <c r="D466" s="2091"/>
      <c r="E466" s="159"/>
    </row>
    <row r="467" spans="1:5" ht="15.75" thickBot="1">
      <c r="A467" s="145"/>
      <c r="B467" s="147" t="s">
        <v>296</v>
      </c>
      <c r="C467" s="2090"/>
      <c r="D467" s="2092"/>
      <c r="E467" s="159"/>
    </row>
    <row r="468" spans="1:5">
      <c r="A468" s="145"/>
      <c r="B468" s="146" t="s">
        <v>297</v>
      </c>
      <c r="C468" s="2089"/>
      <c r="D468" s="2091"/>
      <c r="E468" s="159"/>
    </row>
    <row r="469" spans="1:5" ht="15.75" thickBot="1">
      <c r="A469" s="145"/>
      <c r="B469" s="147" t="s">
        <v>298</v>
      </c>
      <c r="C469" s="2090"/>
      <c r="D469" s="2092"/>
      <c r="E469" s="159"/>
    </row>
    <row r="470" spans="1:5">
      <c r="A470" s="145"/>
      <c r="B470" s="146" t="s">
        <v>299</v>
      </c>
      <c r="C470" s="2089"/>
      <c r="D470" s="2091" t="s">
        <v>301</v>
      </c>
      <c r="E470" s="159"/>
    </row>
    <row r="471" spans="1:5" ht="23.25" thickBot="1">
      <c r="A471" s="145"/>
      <c r="B471" s="147" t="s">
        <v>300</v>
      </c>
      <c r="C471" s="2090"/>
      <c r="D471" s="2092"/>
      <c r="E471" s="159"/>
    </row>
    <row r="472" spans="1:5">
      <c r="A472" s="145"/>
      <c r="B472" s="146" t="s">
        <v>302</v>
      </c>
      <c r="C472" s="2089"/>
      <c r="D472" s="2091"/>
      <c r="E472" s="159"/>
    </row>
    <row r="473" spans="1:5" ht="23.25" thickBot="1">
      <c r="A473" s="176"/>
      <c r="B473" s="147" t="s">
        <v>303</v>
      </c>
      <c r="C473" s="2090"/>
      <c r="D473" s="2092"/>
      <c r="E473" s="159"/>
    </row>
    <row r="474" spans="1:5">
      <c r="A474" s="176"/>
      <c r="B474" s="146" t="s">
        <v>304</v>
      </c>
      <c r="C474" s="2089"/>
      <c r="D474" s="2091"/>
      <c r="E474" s="159"/>
    </row>
    <row r="475" spans="1:5" ht="34.5" thickBot="1">
      <c r="A475" s="176"/>
      <c r="B475" s="147" t="s">
        <v>305</v>
      </c>
      <c r="C475" s="2090"/>
      <c r="D475" s="2092"/>
      <c r="E475" s="159"/>
    </row>
    <row r="476" spans="1:5">
      <c r="A476" s="176"/>
      <c r="B476" s="146" t="s">
        <v>306</v>
      </c>
      <c r="C476" s="2089"/>
      <c r="D476" s="2091" t="s">
        <v>1330</v>
      </c>
      <c r="E476" s="159"/>
    </row>
    <row r="477" spans="1:5" ht="34.5" thickBot="1">
      <c r="A477" s="176"/>
      <c r="B477" s="147" t="s">
        <v>307</v>
      </c>
      <c r="C477" s="2090"/>
      <c r="D477" s="2092"/>
      <c r="E477" s="159"/>
    </row>
    <row r="478" spans="1:5">
      <c r="A478" s="176"/>
      <c r="B478" s="146" t="s">
        <v>1331</v>
      </c>
      <c r="C478" s="2089"/>
      <c r="D478" s="2091"/>
      <c r="E478" s="159"/>
    </row>
    <row r="479" spans="1:5" ht="15.75" thickBot="1">
      <c r="A479" s="179"/>
      <c r="B479" s="147" t="s">
        <v>1332</v>
      </c>
      <c r="C479" s="2090"/>
      <c r="D479" s="2092"/>
      <c r="E479" s="159"/>
    </row>
    <row r="480" spans="1:5">
      <c r="A480" s="144" t="s">
        <v>1333</v>
      </c>
      <c r="B480" s="2089"/>
      <c r="C480" s="2089"/>
      <c r="D480" s="2091"/>
      <c r="E480" s="159"/>
    </row>
    <row r="481" spans="1:5" ht="45.75" thickBot="1">
      <c r="A481" s="149" t="s">
        <v>1334</v>
      </c>
      <c r="B481" s="2090"/>
      <c r="C481" s="2090"/>
      <c r="D481" s="2092"/>
      <c r="E481" s="159"/>
    </row>
    <row r="482" spans="1:5">
      <c r="A482" s="144" t="s">
        <v>1335</v>
      </c>
      <c r="B482" s="2089"/>
      <c r="C482" s="2089"/>
      <c r="D482" s="2091"/>
      <c r="E482" s="159"/>
    </row>
    <row r="483" spans="1:5" ht="45.75" thickBot="1">
      <c r="A483" s="149" t="s">
        <v>1336</v>
      </c>
      <c r="B483" s="2090"/>
      <c r="C483" s="2090"/>
      <c r="D483" s="2092"/>
      <c r="E483" s="159"/>
    </row>
    <row r="484" spans="1:5">
      <c r="A484" s="152" t="s">
        <v>1008</v>
      </c>
    </row>
    <row r="485" spans="1:5">
      <c r="A485" s="49"/>
    </row>
    <row r="486" spans="1:5">
      <c r="A486" s="49"/>
    </row>
    <row r="487" spans="1:5" ht="15.75">
      <c r="A487" s="94" t="s">
        <v>1337</v>
      </c>
    </row>
    <row r="488" spans="1:5" ht="15.75" thickBot="1">
      <c r="A488" s="153"/>
    </row>
    <row r="489" spans="1:5" ht="15.75" thickBot="1">
      <c r="A489" s="154" t="s">
        <v>1516</v>
      </c>
      <c r="B489" s="155" t="s">
        <v>1517</v>
      </c>
      <c r="C489" s="155" t="s">
        <v>1518</v>
      </c>
      <c r="D489" s="158" t="s">
        <v>436</v>
      </c>
      <c r="E489" s="161"/>
    </row>
    <row r="490" spans="1:5">
      <c r="A490" s="144" t="s">
        <v>1338</v>
      </c>
      <c r="B490" s="2089"/>
      <c r="C490" s="2089"/>
      <c r="D490" s="2091"/>
      <c r="E490" s="159"/>
    </row>
    <row r="491" spans="1:5" ht="15.75" thickBot="1">
      <c r="A491" s="149" t="s">
        <v>1339</v>
      </c>
      <c r="B491" s="2090"/>
      <c r="C491" s="2090"/>
      <c r="D491" s="2092"/>
      <c r="E491" s="159"/>
    </row>
    <row r="492" spans="1:5">
      <c r="A492" s="144" t="s">
        <v>1340</v>
      </c>
      <c r="B492" s="2089"/>
      <c r="C492" s="2089"/>
      <c r="D492" s="2091" t="s">
        <v>1342</v>
      </c>
      <c r="E492" s="159"/>
    </row>
    <row r="493" spans="1:5" ht="57" thickBot="1">
      <c r="A493" s="149" t="s">
        <v>1341</v>
      </c>
      <c r="B493" s="2090"/>
      <c r="C493" s="2090"/>
      <c r="D493" s="2092"/>
      <c r="E493" s="159"/>
    </row>
    <row r="494" spans="1:5">
      <c r="A494" s="144" t="s">
        <v>1343</v>
      </c>
      <c r="B494" s="146" t="s">
        <v>1345</v>
      </c>
      <c r="C494" s="2089"/>
      <c r="D494" s="2091"/>
      <c r="E494" s="159"/>
    </row>
    <row r="495" spans="1:5" ht="34.5" thickBot="1">
      <c r="A495" s="145" t="s">
        <v>1344</v>
      </c>
      <c r="B495" s="147" t="s">
        <v>1346</v>
      </c>
      <c r="C495" s="2090"/>
      <c r="D495" s="2092"/>
      <c r="E495" s="159"/>
    </row>
    <row r="496" spans="1:5">
      <c r="A496" s="176"/>
      <c r="B496" s="146" t="s">
        <v>1347</v>
      </c>
      <c r="C496" s="2089"/>
      <c r="D496" s="2091"/>
      <c r="E496" s="159"/>
    </row>
    <row r="497" spans="1:5" ht="15.75" thickBot="1">
      <c r="A497" s="176"/>
      <c r="B497" s="147" t="s">
        <v>1348</v>
      </c>
      <c r="C497" s="2090"/>
      <c r="D497" s="2092"/>
      <c r="E497" s="159"/>
    </row>
    <row r="498" spans="1:5">
      <c r="A498" s="176"/>
      <c r="B498" s="146" t="s">
        <v>1349</v>
      </c>
      <c r="C498" s="2089"/>
      <c r="D498" s="2091"/>
      <c r="E498" s="159"/>
    </row>
    <row r="499" spans="1:5" ht="23.25" thickBot="1">
      <c r="A499" s="176"/>
      <c r="B499" s="147" t="s">
        <v>1350</v>
      </c>
      <c r="C499" s="2090"/>
      <c r="D499" s="2092"/>
      <c r="E499" s="159"/>
    </row>
    <row r="500" spans="1:5">
      <c r="A500" s="176"/>
      <c r="B500" s="146" t="s">
        <v>1351</v>
      </c>
      <c r="C500" s="2089"/>
      <c r="D500" s="2091" t="s">
        <v>1353</v>
      </c>
      <c r="E500" s="159"/>
    </row>
    <row r="501" spans="1:5" ht="23.25" thickBot="1">
      <c r="A501" s="176"/>
      <c r="B501" s="147" t="s">
        <v>1352</v>
      </c>
      <c r="C501" s="2090"/>
      <c r="D501" s="2092"/>
      <c r="E501" s="159"/>
    </row>
    <row r="502" spans="1:5">
      <c r="A502" s="176"/>
      <c r="B502" s="146" t="s">
        <v>1354</v>
      </c>
      <c r="C502" s="2089"/>
      <c r="D502" s="2091"/>
      <c r="E502" s="159"/>
    </row>
    <row r="503" spans="1:5" ht="45.75" thickBot="1">
      <c r="A503" s="176"/>
      <c r="B503" s="147" t="s">
        <v>1355</v>
      </c>
      <c r="C503" s="2090"/>
      <c r="D503" s="2092"/>
      <c r="E503" s="159"/>
    </row>
    <row r="504" spans="1:5">
      <c r="A504" s="176"/>
      <c r="B504" s="146" t="s">
        <v>1356</v>
      </c>
      <c r="C504" s="2089"/>
      <c r="D504" s="2091"/>
      <c r="E504" s="159"/>
    </row>
    <row r="505" spans="1:5" ht="15.75" thickBot="1">
      <c r="A505" s="176"/>
      <c r="B505" s="147" t="s">
        <v>1357</v>
      </c>
      <c r="C505" s="2090"/>
      <c r="D505" s="2092"/>
      <c r="E505" s="159"/>
    </row>
    <row r="506" spans="1:5">
      <c r="A506" s="176"/>
      <c r="B506" s="146" t="s">
        <v>1358</v>
      </c>
      <c r="C506" s="2089"/>
      <c r="D506" s="2091"/>
      <c r="E506" s="159"/>
    </row>
    <row r="507" spans="1:5" ht="23.25" thickBot="1">
      <c r="A507" s="179"/>
      <c r="B507" s="147" t="s">
        <v>1359</v>
      </c>
      <c r="C507" s="2090"/>
      <c r="D507" s="2092"/>
      <c r="E507" s="159"/>
    </row>
    <row r="508" spans="1:5">
      <c r="A508" s="144" t="s">
        <v>1360</v>
      </c>
      <c r="B508" s="146" t="s">
        <v>1362</v>
      </c>
      <c r="C508" s="2089"/>
      <c r="D508" s="2091" t="s">
        <v>1364</v>
      </c>
      <c r="E508" s="159"/>
    </row>
    <row r="509" spans="1:5" ht="45.75" thickBot="1">
      <c r="A509" s="145" t="s">
        <v>1361</v>
      </c>
      <c r="B509" s="147" t="s">
        <v>1363</v>
      </c>
      <c r="C509" s="2090"/>
      <c r="D509" s="2092"/>
      <c r="E509" s="159"/>
    </row>
    <row r="510" spans="1:5">
      <c r="A510" s="176"/>
      <c r="B510" s="146" t="s">
        <v>1365</v>
      </c>
      <c r="C510" s="2089"/>
      <c r="D510" s="2091"/>
      <c r="E510" s="159"/>
    </row>
    <row r="511" spans="1:5" ht="45.75" thickBot="1">
      <c r="A511" s="176"/>
      <c r="B511" s="147" t="s">
        <v>1366</v>
      </c>
      <c r="C511" s="2090"/>
      <c r="D511" s="2092"/>
      <c r="E511" s="159"/>
    </row>
    <row r="512" spans="1:5">
      <c r="A512" s="176"/>
      <c r="B512" s="146" t="s">
        <v>1367</v>
      </c>
      <c r="C512" s="2089"/>
      <c r="D512" s="2091"/>
      <c r="E512" s="159"/>
    </row>
    <row r="513" spans="1:5" ht="34.5" thickBot="1">
      <c r="A513" s="176"/>
      <c r="B513" s="147" t="s">
        <v>1368</v>
      </c>
      <c r="C513" s="2090"/>
      <c r="D513" s="2092"/>
      <c r="E513" s="159"/>
    </row>
    <row r="514" spans="1:5">
      <c r="A514" s="176"/>
      <c r="B514" s="146" t="s">
        <v>1369</v>
      </c>
      <c r="C514" s="2089"/>
      <c r="D514" s="2091"/>
      <c r="E514" s="159"/>
    </row>
    <row r="515" spans="1:5" ht="23.25" thickBot="1">
      <c r="A515" s="176"/>
      <c r="B515" s="147" t="s">
        <v>1370</v>
      </c>
      <c r="C515" s="2090"/>
      <c r="D515" s="2092"/>
      <c r="E515" s="159"/>
    </row>
    <row r="516" spans="1:5">
      <c r="A516" s="176"/>
      <c r="B516" s="146" t="s">
        <v>1371</v>
      </c>
      <c r="C516" s="2089"/>
      <c r="D516" s="2091"/>
      <c r="E516" s="159"/>
    </row>
    <row r="517" spans="1:5" ht="34.5" thickBot="1">
      <c r="A517" s="179"/>
      <c r="B517" s="147" t="s">
        <v>1372</v>
      </c>
      <c r="C517" s="2090"/>
      <c r="D517" s="2092"/>
      <c r="E517" s="159"/>
    </row>
    <row r="518" spans="1:5">
      <c r="A518" s="144" t="s">
        <v>1373</v>
      </c>
      <c r="B518" s="146" t="s">
        <v>1375</v>
      </c>
      <c r="C518" s="2089"/>
      <c r="D518" s="2091"/>
      <c r="E518" s="159"/>
    </row>
    <row r="519" spans="1:5" ht="34.5" thickBot="1">
      <c r="A519" s="145" t="s">
        <v>1374</v>
      </c>
      <c r="B519" s="147" t="s">
        <v>1376</v>
      </c>
      <c r="C519" s="2090"/>
      <c r="D519" s="2092"/>
      <c r="E519" s="159"/>
    </row>
    <row r="520" spans="1:5">
      <c r="A520" s="176"/>
      <c r="B520" s="146" t="s">
        <v>1377</v>
      </c>
      <c r="C520" s="2089"/>
      <c r="D520" s="2091"/>
      <c r="E520" s="159"/>
    </row>
    <row r="521" spans="1:5" ht="23.25" thickBot="1">
      <c r="A521" s="176"/>
      <c r="B521" s="147" t="s">
        <v>1378</v>
      </c>
      <c r="C521" s="2090"/>
      <c r="D521" s="2092"/>
      <c r="E521" s="159"/>
    </row>
    <row r="522" spans="1:5">
      <c r="A522" s="176"/>
      <c r="B522" s="146" t="s">
        <v>1379</v>
      </c>
      <c r="C522" s="2089"/>
      <c r="D522" s="2091" t="s">
        <v>1381</v>
      </c>
      <c r="E522" s="159"/>
    </row>
    <row r="523" spans="1:5" ht="15.75" thickBot="1">
      <c r="A523" s="176"/>
      <c r="B523" s="147" t="s">
        <v>1380</v>
      </c>
      <c r="C523" s="2090"/>
      <c r="D523" s="2092"/>
      <c r="E523" s="159"/>
    </row>
    <row r="524" spans="1:5">
      <c r="A524" s="176"/>
      <c r="B524" s="146" t="s">
        <v>1382</v>
      </c>
      <c r="C524" s="2089"/>
      <c r="D524" s="2091" t="s">
        <v>1384</v>
      </c>
      <c r="E524" s="159"/>
    </row>
    <row r="525" spans="1:5" ht="23.25" thickBot="1">
      <c r="A525" s="176"/>
      <c r="B525" s="147" t="s">
        <v>1383</v>
      </c>
      <c r="C525" s="2090"/>
      <c r="D525" s="2092"/>
      <c r="E525" s="159"/>
    </row>
    <row r="526" spans="1:5">
      <c r="A526" s="176"/>
      <c r="B526" s="146" t="s">
        <v>1385</v>
      </c>
      <c r="C526" s="2089"/>
      <c r="D526" s="2091"/>
      <c r="E526" s="159"/>
    </row>
    <row r="527" spans="1:5" ht="23.25" thickBot="1">
      <c r="A527" s="176"/>
      <c r="B527" s="147" t="s">
        <v>1386</v>
      </c>
      <c r="C527" s="2090"/>
      <c r="D527" s="2092"/>
      <c r="E527" s="159"/>
    </row>
    <row r="528" spans="1:5">
      <c r="A528" s="176"/>
      <c r="B528" s="146" t="s">
        <v>1387</v>
      </c>
      <c r="C528" s="2089"/>
      <c r="D528" s="2091"/>
      <c r="E528" s="159"/>
    </row>
    <row r="529" spans="1:5" ht="23.25" thickBot="1">
      <c r="A529" s="176"/>
      <c r="B529" s="147" t="s">
        <v>1388</v>
      </c>
      <c r="C529" s="2090"/>
      <c r="D529" s="2092"/>
      <c r="E529" s="159"/>
    </row>
    <row r="530" spans="1:5">
      <c r="A530" s="176"/>
      <c r="B530" s="146" t="s">
        <v>1389</v>
      </c>
      <c r="C530" s="2089"/>
      <c r="D530" s="2091" t="s">
        <v>1391</v>
      </c>
      <c r="E530" s="159"/>
    </row>
    <row r="531" spans="1:5" ht="45.75" thickBot="1">
      <c r="A531" s="176"/>
      <c r="B531" s="147" t="s">
        <v>1390</v>
      </c>
      <c r="C531" s="2090"/>
      <c r="D531" s="2092"/>
      <c r="E531" s="159"/>
    </row>
    <row r="532" spans="1:5">
      <c r="A532" s="176"/>
      <c r="B532" s="146" t="s">
        <v>1392</v>
      </c>
      <c r="C532" s="2089"/>
      <c r="D532" s="2091"/>
      <c r="E532" s="159"/>
    </row>
    <row r="533" spans="1:5" ht="23.25" thickBot="1">
      <c r="A533" s="176"/>
      <c r="B533" s="147" t="s">
        <v>1393</v>
      </c>
      <c r="C533" s="2090"/>
      <c r="D533" s="2092"/>
      <c r="E533" s="159"/>
    </row>
    <row r="534" spans="1:5">
      <c r="A534" s="176"/>
      <c r="B534" s="146" t="s">
        <v>1394</v>
      </c>
      <c r="C534" s="2089"/>
      <c r="D534" s="2091"/>
      <c r="E534" s="159"/>
    </row>
    <row r="535" spans="1:5" ht="23.25" thickBot="1">
      <c r="A535" s="176"/>
      <c r="B535" s="147" t="s">
        <v>1395</v>
      </c>
      <c r="C535" s="2090"/>
      <c r="D535" s="2092"/>
      <c r="E535" s="159"/>
    </row>
    <row r="536" spans="1:5">
      <c r="A536" s="176"/>
      <c r="B536" s="146" t="s">
        <v>747</v>
      </c>
      <c r="C536" s="2089"/>
      <c r="D536" s="2091"/>
      <c r="E536" s="159"/>
    </row>
    <row r="537" spans="1:5" ht="15.75" thickBot="1">
      <c r="A537" s="179"/>
      <c r="B537" s="147" t="s">
        <v>748</v>
      </c>
      <c r="C537" s="2090"/>
      <c r="D537" s="2092"/>
      <c r="E537" s="159"/>
    </row>
    <row r="538" spans="1:5" ht="15.75" thickBot="1">
      <c r="A538" s="192"/>
    </row>
    <row r="539" spans="1:5">
      <c r="A539" s="150" t="s">
        <v>749</v>
      </c>
      <c r="B539" s="151" t="s">
        <v>751</v>
      </c>
      <c r="C539" s="2089"/>
      <c r="D539" s="2091"/>
      <c r="E539" s="159"/>
    </row>
    <row r="540" spans="1:5" ht="34.5" thickBot="1">
      <c r="A540" s="145" t="s">
        <v>750</v>
      </c>
      <c r="B540" s="147" t="s">
        <v>752</v>
      </c>
      <c r="C540" s="2090"/>
      <c r="D540" s="2092"/>
      <c r="E540" s="159"/>
    </row>
    <row r="541" spans="1:5">
      <c r="A541" s="176"/>
      <c r="B541" s="146" t="s">
        <v>753</v>
      </c>
      <c r="C541" s="2089"/>
      <c r="D541" s="2091"/>
      <c r="E541" s="159"/>
    </row>
    <row r="542" spans="1:5" ht="45.75" thickBot="1">
      <c r="A542" s="176"/>
      <c r="B542" s="147" t="s">
        <v>754</v>
      </c>
      <c r="C542" s="2090"/>
      <c r="D542" s="2092"/>
      <c r="E542" s="159"/>
    </row>
    <row r="543" spans="1:5">
      <c r="A543" s="176"/>
      <c r="B543" s="146" t="s">
        <v>755</v>
      </c>
      <c r="C543" s="146" t="s">
        <v>757</v>
      </c>
      <c r="D543" s="2091"/>
      <c r="E543" s="159"/>
    </row>
    <row r="544" spans="1:5" ht="23.25" thickBot="1">
      <c r="A544" s="176"/>
      <c r="B544" s="147" t="s">
        <v>756</v>
      </c>
      <c r="C544" s="147" t="s">
        <v>758</v>
      </c>
      <c r="D544" s="2092"/>
      <c r="E544" s="159"/>
    </row>
    <row r="545" spans="1:5">
      <c r="A545" s="176"/>
      <c r="B545" s="146" t="s">
        <v>759</v>
      </c>
      <c r="C545" s="2089"/>
      <c r="D545" s="2091"/>
      <c r="E545" s="159"/>
    </row>
    <row r="546" spans="1:5" ht="15.75" thickBot="1">
      <c r="A546" s="179"/>
      <c r="B546" s="147" t="s">
        <v>760</v>
      </c>
      <c r="C546" s="2090"/>
      <c r="D546" s="2092"/>
      <c r="E546" s="159"/>
    </row>
    <row r="547" spans="1:5">
      <c r="A547" s="144" t="s">
        <v>761</v>
      </c>
      <c r="B547" s="146" t="s">
        <v>763</v>
      </c>
      <c r="C547" s="146" t="s">
        <v>765</v>
      </c>
      <c r="D547" s="2091"/>
      <c r="E547" s="159"/>
    </row>
    <row r="548" spans="1:5" ht="57" thickBot="1">
      <c r="A548" s="145" t="s">
        <v>762</v>
      </c>
      <c r="B548" s="148" t="s">
        <v>764</v>
      </c>
      <c r="C548" s="147" t="s">
        <v>766</v>
      </c>
      <c r="D548" s="2092"/>
      <c r="E548" s="159"/>
    </row>
    <row r="549" spans="1:5">
      <c r="A549" s="176"/>
      <c r="B549" s="184"/>
      <c r="C549" s="146" t="s">
        <v>767</v>
      </c>
      <c r="D549" s="2091"/>
      <c r="E549" s="159"/>
    </row>
    <row r="550" spans="1:5" ht="15.75" thickBot="1">
      <c r="A550" s="176"/>
      <c r="B550" s="184"/>
      <c r="C550" s="147" t="s">
        <v>768</v>
      </c>
      <c r="D550" s="2092"/>
      <c r="E550" s="159"/>
    </row>
    <row r="551" spans="1:5">
      <c r="A551" s="176"/>
      <c r="B551" s="184"/>
      <c r="C551" s="146" t="s">
        <v>769</v>
      </c>
      <c r="D551" s="2091"/>
      <c r="E551" s="159"/>
    </row>
    <row r="552" spans="1:5" ht="15.75" thickBot="1">
      <c r="A552" s="176"/>
      <c r="B552" s="184"/>
      <c r="C552" s="147" t="s">
        <v>770</v>
      </c>
      <c r="D552" s="2092"/>
      <c r="E552" s="159"/>
    </row>
    <row r="553" spans="1:5">
      <c r="A553" s="176"/>
      <c r="B553" s="184"/>
      <c r="C553" s="146" t="s">
        <v>771</v>
      </c>
      <c r="D553" s="2091"/>
      <c r="E553" s="159"/>
    </row>
    <row r="554" spans="1:5" ht="15.75" thickBot="1">
      <c r="A554" s="176"/>
      <c r="B554" s="184"/>
      <c r="C554" s="147" t="s">
        <v>772</v>
      </c>
      <c r="D554" s="2092"/>
      <c r="E554" s="159"/>
    </row>
    <row r="555" spans="1:5">
      <c r="A555" s="176"/>
      <c r="B555" s="184"/>
      <c r="C555" s="146" t="s">
        <v>773</v>
      </c>
      <c r="D555" s="2091"/>
      <c r="E555" s="159"/>
    </row>
    <row r="556" spans="1:5" ht="34.5" thickBot="1">
      <c r="A556" s="176"/>
      <c r="B556" s="184"/>
      <c r="C556" s="147" t="s">
        <v>774</v>
      </c>
      <c r="D556" s="2092"/>
      <c r="E556" s="159"/>
    </row>
    <row r="557" spans="1:5">
      <c r="A557" s="176"/>
      <c r="B557" s="184"/>
      <c r="C557" s="146" t="s">
        <v>775</v>
      </c>
      <c r="D557" s="2091"/>
      <c r="E557" s="159"/>
    </row>
    <row r="558" spans="1:5" ht="45.75" thickBot="1">
      <c r="A558" s="176"/>
      <c r="B558" s="184"/>
      <c r="C558" s="147" t="s">
        <v>776</v>
      </c>
      <c r="D558" s="2092"/>
      <c r="E558" s="159"/>
    </row>
    <row r="559" spans="1:5">
      <c r="A559" s="176"/>
      <c r="B559" s="184"/>
      <c r="C559" s="146" t="s">
        <v>777</v>
      </c>
      <c r="D559" s="2091"/>
      <c r="E559" s="159"/>
    </row>
    <row r="560" spans="1:5" ht="45.75" thickBot="1">
      <c r="A560" s="176"/>
      <c r="B560" s="185"/>
      <c r="C560" s="147" t="s">
        <v>778</v>
      </c>
      <c r="D560" s="2092"/>
      <c r="E560" s="159"/>
    </row>
    <row r="561" spans="1:5">
      <c r="A561" s="176"/>
      <c r="B561" s="146" t="s">
        <v>779</v>
      </c>
      <c r="C561" s="2089"/>
      <c r="D561" s="2091" t="s">
        <v>781</v>
      </c>
      <c r="E561" s="159"/>
    </row>
    <row r="562" spans="1:5" ht="15.75" thickBot="1">
      <c r="A562" s="176"/>
      <c r="B562" s="147" t="s">
        <v>780</v>
      </c>
      <c r="C562" s="2090"/>
      <c r="D562" s="2092"/>
      <c r="E562" s="159"/>
    </row>
    <row r="563" spans="1:5">
      <c r="A563" s="176"/>
      <c r="B563" s="146" t="s">
        <v>782</v>
      </c>
      <c r="C563" s="2089"/>
      <c r="D563" s="2091" t="s">
        <v>784</v>
      </c>
      <c r="E563" s="159"/>
    </row>
    <row r="564" spans="1:5" ht="45.75" thickBot="1">
      <c r="A564" s="176"/>
      <c r="B564" s="147" t="s">
        <v>783</v>
      </c>
      <c r="C564" s="2090"/>
      <c r="D564" s="2092"/>
      <c r="E564" s="159"/>
    </row>
    <row r="565" spans="1:5">
      <c r="A565" s="176"/>
      <c r="B565" s="146" t="s">
        <v>785</v>
      </c>
      <c r="C565" s="2089"/>
      <c r="D565" s="2091"/>
      <c r="E565" s="159"/>
    </row>
    <row r="566" spans="1:5" ht="15.75" thickBot="1">
      <c r="A566" s="176"/>
      <c r="B566" s="147" t="s">
        <v>786</v>
      </c>
      <c r="C566" s="2090"/>
      <c r="D566" s="2092"/>
      <c r="E566" s="159"/>
    </row>
    <row r="567" spans="1:5">
      <c r="A567" s="176"/>
      <c r="B567" s="146" t="s">
        <v>787</v>
      </c>
      <c r="C567" s="2089"/>
      <c r="D567" s="2091" t="s">
        <v>789</v>
      </c>
      <c r="E567" s="159"/>
    </row>
    <row r="568" spans="1:5" ht="15.75" thickBot="1">
      <c r="A568" s="179"/>
      <c r="B568" s="147" t="s">
        <v>788</v>
      </c>
      <c r="C568" s="2090"/>
      <c r="D568" s="2092"/>
      <c r="E568" s="159"/>
    </row>
    <row r="569" spans="1:5">
      <c r="A569" s="144" t="s">
        <v>790</v>
      </c>
      <c r="B569" s="146" t="s">
        <v>792</v>
      </c>
      <c r="C569" s="2089"/>
      <c r="D569" s="2091"/>
      <c r="E569" s="159"/>
    </row>
    <row r="570" spans="1:5" ht="57" thickBot="1">
      <c r="A570" s="145" t="s">
        <v>791</v>
      </c>
      <c r="B570" s="147" t="s">
        <v>793</v>
      </c>
      <c r="C570" s="2090"/>
      <c r="D570" s="2092"/>
      <c r="E570" s="159"/>
    </row>
    <row r="571" spans="1:5">
      <c r="A571" s="176"/>
      <c r="B571" s="146" t="s">
        <v>794</v>
      </c>
      <c r="C571" s="2089"/>
      <c r="D571" s="2091"/>
      <c r="E571" s="159"/>
    </row>
    <row r="572" spans="1:5" ht="34.5" thickBot="1">
      <c r="A572" s="176"/>
      <c r="B572" s="147" t="s">
        <v>795</v>
      </c>
      <c r="C572" s="2090"/>
      <c r="D572" s="2092"/>
      <c r="E572" s="159"/>
    </row>
    <row r="573" spans="1:5">
      <c r="A573" s="176"/>
      <c r="B573" s="146" t="s">
        <v>796</v>
      </c>
      <c r="C573" s="2089"/>
      <c r="D573" s="2091" t="s">
        <v>798</v>
      </c>
      <c r="E573" s="159"/>
    </row>
    <row r="574" spans="1:5" ht="34.5" thickBot="1">
      <c r="A574" s="176"/>
      <c r="B574" s="147" t="s">
        <v>797</v>
      </c>
      <c r="C574" s="2090"/>
      <c r="D574" s="2092"/>
      <c r="E574" s="159"/>
    </row>
    <row r="575" spans="1:5">
      <c r="A575" s="176"/>
      <c r="B575" s="146" t="s">
        <v>799</v>
      </c>
      <c r="C575" s="2089"/>
      <c r="D575" s="2091"/>
      <c r="E575" s="159"/>
    </row>
    <row r="576" spans="1:5" ht="45.75" thickBot="1">
      <c r="A576" s="176"/>
      <c r="B576" s="147" t="s">
        <v>800</v>
      </c>
      <c r="C576" s="2090"/>
      <c r="D576" s="2092"/>
      <c r="E576" s="159"/>
    </row>
    <row r="577" spans="1:5">
      <c r="A577" s="176"/>
      <c r="B577" s="146" t="s">
        <v>801</v>
      </c>
      <c r="C577" s="2089"/>
      <c r="D577" s="2091"/>
      <c r="E577" s="159"/>
    </row>
    <row r="578" spans="1:5" ht="23.25" thickBot="1">
      <c r="A578" s="176"/>
      <c r="B578" s="147" t="s">
        <v>802</v>
      </c>
      <c r="C578" s="2090"/>
      <c r="D578" s="2092"/>
      <c r="E578" s="159"/>
    </row>
    <row r="579" spans="1:5">
      <c r="A579" s="176"/>
      <c r="B579" s="146" t="s">
        <v>803</v>
      </c>
      <c r="C579" s="2089"/>
      <c r="D579" s="2091"/>
      <c r="E579" s="159"/>
    </row>
    <row r="580" spans="1:5" ht="23.25" thickBot="1">
      <c r="A580" s="179"/>
      <c r="B580" s="147" t="s">
        <v>804</v>
      </c>
      <c r="C580" s="2090"/>
      <c r="D580" s="2092"/>
      <c r="E580" s="159"/>
    </row>
    <row r="581" spans="1:5">
      <c r="A581" s="144" t="s">
        <v>805</v>
      </c>
      <c r="B581" s="146" t="s">
        <v>807</v>
      </c>
      <c r="C581" s="2089"/>
      <c r="D581" s="2091" t="s">
        <v>809</v>
      </c>
      <c r="E581" s="159"/>
    </row>
    <row r="582" spans="1:5" ht="15.75" thickBot="1">
      <c r="A582" s="145" t="s">
        <v>806</v>
      </c>
      <c r="B582" s="147" t="s">
        <v>808</v>
      </c>
      <c r="C582" s="2090"/>
      <c r="D582" s="2092"/>
      <c r="E582" s="159"/>
    </row>
    <row r="583" spans="1:5">
      <c r="A583" s="176"/>
      <c r="B583" s="146" t="s">
        <v>810</v>
      </c>
      <c r="C583" s="2089"/>
      <c r="D583" s="2091" t="s">
        <v>812</v>
      </c>
      <c r="E583" s="159"/>
    </row>
    <row r="584" spans="1:5" ht="15.75" thickBot="1">
      <c r="A584" s="176"/>
      <c r="B584" s="147" t="s">
        <v>811</v>
      </c>
      <c r="C584" s="2090"/>
      <c r="D584" s="2092"/>
      <c r="E584" s="159"/>
    </row>
    <row r="585" spans="1:5">
      <c r="A585" s="176"/>
      <c r="B585" s="146" t="s">
        <v>813</v>
      </c>
      <c r="C585" s="2089"/>
      <c r="D585" s="2091"/>
      <c r="E585" s="159"/>
    </row>
    <row r="586" spans="1:5" ht="15.75" thickBot="1">
      <c r="A586" s="176"/>
      <c r="B586" s="147" t="s">
        <v>814</v>
      </c>
      <c r="C586" s="2090"/>
      <c r="D586" s="2092"/>
      <c r="E586" s="159"/>
    </row>
    <row r="587" spans="1:5">
      <c r="A587" s="176"/>
      <c r="B587" s="146" t="s">
        <v>815</v>
      </c>
      <c r="C587" s="2089"/>
      <c r="D587" s="2091" t="s">
        <v>817</v>
      </c>
      <c r="E587" s="159"/>
    </row>
    <row r="588" spans="1:5" ht="23.25" thickBot="1">
      <c r="A588" s="176"/>
      <c r="B588" s="147" t="s">
        <v>816</v>
      </c>
      <c r="C588" s="2090"/>
      <c r="D588" s="2092"/>
      <c r="E588" s="159"/>
    </row>
    <row r="589" spans="1:5">
      <c r="A589" s="176"/>
      <c r="B589" s="146" t="s">
        <v>818</v>
      </c>
      <c r="C589" s="2089"/>
      <c r="D589" s="2091" t="s">
        <v>820</v>
      </c>
      <c r="E589" s="159"/>
    </row>
    <row r="590" spans="1:5" ht="15.75" thickBot="1">
      <c r="A590" s="176"/>
      <c r="B590" s="147" t="s">
        <v>819</v>
      </c>
      <c r="C590" s="2090"/>
      <c r="D590" s="2092"/>
      <c r="E590" s="159"/>
    </row>
    <row r="591" spans="1:5">
      <c r="A591" s="176"/>
      <c r="B591" s="146" t="s">
        <v>821</v>
      </c>
      <c r="C591" s="146" t="s">
        <v>823</v>
      </c>
      <c r="D591" s="2091"/>
      <c r="E591" s="159"/>
    </row>
    <row r="592" spans="1:5" ht="23.25" thickBot="1">
      <c r="A592" s="176"/>
      <c r="B592" s="148" t="s">
        <v>822</v>
      </c>
      <c r="C592" s="147" t="s">
        <v>824</v>
      </c>
      <c r="D592" s="2092"/>
      <c r="E592" s="159"/>
    </row>
    <row r="593" spans="1:5">
      <c r="A593" s="176"/>
      <c r="B593" s="184"/>
      <c r="C593" s="146" t="s">
        <v>825</v>
      </c>
      <c r="D593" s="2091"/>
      <c r="E593" s="159"/>
    </row>
    <row r="594" spans="1:5" ht="23.25" thickBot="1">
      <c r="A594" s="176"/>
      <c r="B594" s="185"/>
      <c r="C594" s="147" t="s">
        <v>826</v>
      </c>
      <c r="D594" s="2092"/>
      <c r="E594" s="159"/>
    </row>
    <row r="595" spans="1:5">
      <c r="A595" s="176"/>
      <c r="B595" s="146" t="s">
        <v>827</v>
      </c>
      <c r="C595" s="2089"/>
      <c r="D595" s="2091" t="s">
        <v>829</v>
      </c>
      <c r="E595" s="159"/>
    </row>
    <row r="596" spans="1:5" ht="15.75" thickBot="1">
      <c r="A596" s="176"/>
      <c r="B596" s="147" t="s">
        <v>828</v>
      </c>
      <c r="C596" s="2090"/>
      <c r="D596" s="2092"/>
      <c r="E596" s="159"/>
    </row>
    <row r="597" spans="1:5">
      <c r="A597" s="176"/>
      <c r="B597" s="146" t="s">
        <v>830</v>
      </c>
      <c r="C597" s="2089"/>
      <c r="D597" s="2091"/>
      <c r="E597" s="159"/>
    </row>
    <row r="598" spans="1:5" ht="15.75" thickBot="1">
      <c r="A598" s="179"/>
      <c r="B598" s="147" t="s">
        <v>831</v>
      </c>
      <c r="C598" s="2090"/>
      <c r="D598" s="2092"/>
      <c r="E598" s="159"/>
    </row>
    <row r="599" spans="1:5">
      <c r="A599" s="144" t="s">
        <v>832</v>
      </c>
      <c r="B599" s="2089"/>
      <c r="C599" s="2089"/>
      <c r="D599" s="2091"/>
      <c r="E599" s="159"/>
    </row>
    <row r="600" spans="1:5" ht="57" thickBot="1">
      <c r="A600" s="149" t="s">
        <v>833</v>
      </c>
      <c r="B600" s="2090"/>
      <c r="C600" s="2090"/>
      <c r="D600" s="2092"/>
      <c r="E600" s="159"/>
    </row>
    <row r="601" spans="1:5">
      <c r="A601" s="152" t="s">
        <v>1008</v>
      </c>
    </row>
  </sheetData>
  <mergeCells count="499">
    <mergeCell ref="C17:C18"/>
    <mergeCell ref="D17:D18"/>
    <mergeCell ref="C19:C20"/>
    <mergeCell ref="D19:D20"/>
    <mergeCell ref="C29:C30"/>
    <mergeCell ref="D29:D30"/>
    <mergeCell ref="A1:D1"/>
    <mergeCell ref="G90:H90"/>
    <mergeCell ref="F2:I2"/>
    <mergeCell ref="A3:D3"/>
    <mergeCell ref="C9:C10"/>
    <mergeCell ref="D9:D10"/>
    <mergeCell ref="C21:C22"/>
    <mergeCell ref="D21:D22"/>
    <mergeCell ref="C23:C24"/>
    <mergeCell ref="D23:D24"/>
    <mergeCell ref="B11:B12"/>
    <mergeCell ref="C11:C12"/>
    <mergeCell ref="D11:D12"/>
    <mergeCell ref="C13:C14"/>
    <mergeCell ref="D13:D14"/>
    <mergeCell ref="C15:C16"/>
    <mergeCell ref="D15:D16"/>
    <mergeCell ref="C35:C36"/>
    <mergeCell ref="D35:D36"/>
    <mergeCell ref="C37:C38"/>
    <mergeCell ref="D37:D38"/>
    <mergeCell ref="D31:D32"/>
    <mergeCell ref="D33:D34"/>
    <mergeCell ref="C25:C26"/>
    <mergeCell ref="D25:D26"/>
    <mergeCell ref="C27:C28"/>
    <mergeCell ref="D27:D28"/>
    <mergeCell ref="C47:C48"/>
    <mergeCell ref="D47:D48"/>
    <mergeCell ref="C49:C50"/>
    <mergeCell ref="D49:D50"/>
    <mergeCell ref="C43:C44"/>
    <mergeCell ref="D43:D44"/>
    <mergeCell ref="C45:C46"/>
    <mergeCell ref="D45:D46"/>
    <mergeCell ref="C39:C40"/>
    <mergeCell ref="D39:D40"/>
    <mergeCell ref="C41:C42"/>
    <mergeCell ref="D41:D42"/>
    <mergeCell ref="C59:C60"/>
    <mergeCell ref="D59:D60"/>
    <mergeCell ref="C61:C62"/>
    <mergeCell ref="D61:D62"/>
    <mergeCell ref="C55:C56"/>
    <mergeCell ref="D55:D56"/>
    <mergeCell ref="C57:C58"/>
    <mergeCell ref="D57:D58"/>
    <mergeCell ref="C51:C52"/>
    <mergeCell ref="D51:D52"/>
    <mergeCell ref="C53:C54"/>
    <mergeCell ref="D53:D54"/>
    <mergeCell ref="D75:D76"/>
    <mergeCell ref="D77:D78"/>
    <mergeCell ref="D79:D80"/>
    <mergeCell ref="D81:D82"/>
    <mergeCell ref="D67:D68"/>
    <mergeCell ref="D69:D70"/>
    <mergeCell ref="D71:D72"/>
    <mergeCell ref="D73:D74"/>
    <mergeCell ref="C63:C64"/>
    <mergeCell ref="D63:D64"/>
    <mergeCell ref="C65:C66"/>
    <mergeCell ref="D65:D66"/>
    <mergeCell ref="C97:C98"/>
    <mergeCell ref="D97:D98"/>
    <mergeCell ref="C99:C100"/>
    <mergeCell ref="D99:D100"/>
    <mergeCell ref="D91:D92"/>
    <mergeCell ref="D93:D94"/>
    <mergeCell ref="C95:C96"/>
    <mergeCell ref="D95:D96"/>
    <mergeCell ref="D83:D84"/>
    <mergeCell ref="D85:D86"/>
    <mergeCell ref="D87:D88"/>
    <mergeCell ref="D89:D90"/>
    <mergeCell ref="C109:C110"/>
    <mergeCell ref="D109:D110"/>
    <mergeCell ref="C111:C112"/>
    <mergeCell ref="D111:D112"/>
    <mergeCell ref="C105:C106"/>
    <mergeCell ref="D105:D106"/>
    <mergeCell ref="C107:C108"/>
    <mergeCell ref="D107:D108"/>
    <mergeCell ref="C101:C102"/>
    <mergeCell ref="D101:D102"/>
    <mergeCell ref="C103:C104"/>
    <mergeCell ref="D103:D104"/>
    <mergeCell ref="C124:C125"/>
    <mergeCell ref="D124:D125"/>
    <mergeCell ref="C126:C127"/>
    <mergeCell ref="D126:D127"/>
    <mergeCell ref="C117:C121"/>
    <mergeCell ref="D117:D121"/>
    <mergeCell ref="C122:C123"/>
    <mergeCell ref="D122:D123"/>
    <mergeCell ref="C113:C114"/>
    <mergeCell ref="D113:D114"/>
    <mergeCell ref="C115:C116"/>
    <mergeCell ref="D115:D116"/>
    <mergeCell ref="C136:C137"/>
    <mergeCell ref="D136:D137"/>
    <mergeCell ref="D138:D139"/>
    <mergeCell ref="D140:D141"/>
    <mergeCell ref="C132:C133"/>
    <mergeCell ref="D132:D133"/>
    <mergeCell ref="C134:C135"/>
    <mergeCell ref="D134:D135"/>
    <mergeCell ref="C128:C129"/>
    <mergeCell ref="D128:D129"/>
    <mergeCell ref="C130:C131"/>
    <mergeCell ref="D130:D131"/>
    <mergeCell ref="C150:C151"/>
    <mergeCell ref="D150:D151"/>
    <mergeCell ref="C152:C153"/>
    <mergeCell ref="D152:D153"/>
    <mergeCell ref="D142:D143"/>
    <mergeCell ref="D144:D145"/>
    <mergeCell ref="D146:D147"/>
    <mergeCell ref="C148:C149"/>
    <mergeCell ref="D148:D149"/>
    <mergeCell ref="C162:C163"/>
    <mergeCell ref="D162:D163"/>
    <mergeCell ref="C164:C165"/>
    <mergeCell ref="D164:D165"/>
    <mergeCell ref="C158:C159"/>
    <mergeCell ref="D158:D159"/>
    <mergeCell ref="C160:C161"/>
    <mergeCell ref="D160:D161"/>
    <mergeCell ref="C154:C155"/>
    <mergeCell ref="D154:D155"/>
    <mergeCell ref="C156:C157"/>
    <mergeCell ref="D156:D157"/>
    <mergeCell ref="C174:C175"/>
    <mergeCell ref="D174:D175"/>
    <mergeCell ref="C176:C177"/>
    <mergeCell ref="D176:D177"/>
    <mergeCell ref="C170:C171"/>
    <mergeCell ref="D170:D171"/>
    <mergeCell ref="C172:C173"/>
    <mergeCell ref="D172:D173"/>
    <mergeCell ref="C166:C167"/>
    <mergeCell ref="D166:D167"/>
    <mergeCell ref="C168:C169"/>
    <mergeCell ref="D168:D169"/>
    <mergeCell ref="C186:C187"/>
    <mergeCell ref="D186:D187"/>
    <mergeCell ref="C188:C189"/>
    <mergeCell ref="D188:D189"/>
    <mergeCell ref="C182:C183"/>
    <mergeCell ref="D182:D183"/>
    <mergeCell ref="C184:C185"/>
    <mergeCell ref="D184:D185"/>
    <mergeCell ref="C178:C179"/>
    <mergeCell ref="D178:D179"/>
    <mergeCell ref="C180:C181"/>
    <mergeCell ref="D180:D181"/>
    <mergeCell ref="C204:C205"/>
    <mergeCell ref="D204:D205"/>
    <mergeCell ref="C206:C207"/>
    <mergeCell ref="D206:D207"/>
    <mergeCell ref="D196:D197"/>
    <mergeCell ref="D198:D199"/>
    <mergeCell ref="D200:D201"/>
    <mergeCell ref="D202:D203"/>
    <mergeCell ref="C190:C191"/>
    <mergeCell ref="D190:D191"/>
    <mergeCell ref="C192:C193"/>
    <mergeCell ref="D192:D193"/>
    <mergeCell ref="C216:C217"/>
    <mergeCell ref="D216:D217"/>
    <mergeCell ref="C218:C219"/>
    <mergeCell ref="D218:D219"/>
    <mergeCell ref="C212:C213"/>
    <mergeCell ref="D212:D213"/>
    <mergeCell ref="C214:C215"/>
    <mergeCell ref="D214:D215"/>
    <mergeCell ref="C208:C209"/>
    <mergeCell ref="D208:D209"/>
    <mergeCell ref="C210:C211"/>
    <mergeCell ref="D210:D211"/>
    <mergeCell ref="C228:C229"/>
    <mergeCell ref="D228:D229"/>
    <mergeCell ref="D230:D231"/>
    <mergeCell ref="D232:D233"/>
    <mergeCell ref="C224:C225"/>
    <mergeCell ref="D224:D225"/>
    <mergeCell ref="C226:C227"/>
    <mergeCell ref="D226:D227"/>
    <mergeCell ref="C220:C221"/>
    <mergeCell ref="D220:D221"/>
    <mergeCell ref="C222:C223"/>
    <mergeCell ref="D222:D223"/>
    <mergeCell ref="C244:C245"/>
    <mergeCell ref="D244:D245"/>
    <mergeCell ref="C246:C247"/>
    <mergeCell ref="D246:D247"/>
    <mergeCell ref="C240:C241"/>
    <mergeCell ref="D240:D241"/>
    <mergeCell ref="C242:C243"/>
    <mergeCell ref="D242:D243"/>
    <mergeCell ref="D234:D235"/>
    <mergeCell ref="D236:D237"/>
    <mergeCell ref="C238:C239"/>
    <mergeCell ref="D238:D239"/>
    <mergeCell ref="C256:C257"/>
    <mergeCell ref="D256:D257"/>
    <mergeCell ref="C258:C259"/>
    <mergeCell ref="D258:D259"/>
    <mergeCell ref="C252:C253"/>
    <mergeCell ref="D252:D253"/>
    <mergeCell ref="C254:C255"/>
    <mergeCell ref="D254:D255"/>
    <mergeCell ref="C248:C249"/>
    <mergeCell ref="D248:D249"/>
    <mergeCell ref="C250:C251"/>
    <mergeCell ref="D250:D251"/>
    <mergeCell ref="C268:C269"/>
    <mergeCell ref="D268:D269"/>
    <mergeCell ref="C270:C271"/>
    <mergeCell ref="D270:D271"/>
    <mergeCell ref="C264:C265"/>
    <mergeCell ref="D264:D265"/>
    <mergeCell ref="C266:C267"/>
    <mergeCell ref="D266:D267"/>
    <mergeCell ref="C260:C261"/>
    <mergeCell ref="D260:D261"/>
    <mergeCell ref="C262:C263"/>
    <mergeCell ref="D262:D263"/>
    <mergeCell ref="C280:C281"/>
    <mergeCell ref="D280:D281"/>
    <mergeCell ref="C282:C283"/>
    <mergeCell ref="D282:D283"/>
    <mergeCell ref="C276:C277"/>
    <mergeCell ref="D276:D277"/>
    <mergeCell ref="C278:C279"/>
    <mergeCell ref="D278:D279"/>
    <mergeCell ref="C272:C273"/>
    <mergeCell ref="D272:D273"/>
    <mergeCell ref="C274:C275"/>
    <mergeCell ref="D274:D275"/>
    <mergeCell ref="C288:C289"/>
    <mergeCell ref="D288:D289"/>
    <mergeCell ref="B290:B291"/>
    <mergeCell ref="C290:C291"/>
    <mergeCell ref="D290:D291"/>
    <mergeCell ref="C284:C285"/>
    <mergeCell ref="D284:D285"/>
    <mergeCell ref="C286:C287"/>
    <mergeCell ref="D286:D287"/>
    <mergeCell ref="C329:C330"/>
    <mergeCell ref="D329:D330"/>
    <mergeCell ref="C331:C332"/>
    <mergeCell ref="D331:D332"/>
    <mergeCell ref="C325:C326"/>
    <mergeCell ref="D325:D326"/>
    <mergeCell ref="C327:C328"/>
    <mergeCell ref="D327:D328"/>
    <mergeCell ref="D298:D318"/>
    <mergeCell ref="D319:D320"/>
    <mergeCell ref="D321:D322"/>
    <mergeCell ref="D323:D324"/>
    <mergeCell ref="C350:C351"/>
    <mergeCell ref="D350:D351"/>
    <mergeCell ref="C352:C353"/>
    <mergeCell ref="D352:D353"/>
    <mergeCell ref="D342:D343"/>
    <mergeCell ref="D344:D345"/>
    <mergeCell ref="D346:D347"/>
    <mergeCell ref="D348:D349"/>
    <mergeCell ref="D333:D335"/>
    <mergeCell ref="D336:D337"/>
    <mergeCell ref="D338:D339"/>
    <mergeCell ref="D340:D341"/>
    <mergeCell ref="D370:D371"/>
    <mergeCell ref="D372:D373"/>
    <mergeCell ref="D374:D375"/>
    <mergeCell ref="D376:D377"/>
    <mergeCell ref="D362:D363"/>
    <mergeCell ref="D364:D365"/>
    <mergeCell ref="D366:D367"/>
    <mergeCell ref="D368:D369"/>
    <mergeCell ref="D354:D355"/>
    <mergeCell ref="D356:D357"/>
    <mergeCell ref="D358:D359"/>
    <mergeCell ref="D360:D361"/>
    <mergeCell ref="C386:C387"/>
    <mergeCell ref="D386:D387"/>
    <mergeCell ref="D388:D389"/>
    <mergeCell ref="D390:D391"/>
    <mergeCell ref="C382:C383"/>
    <mergeCell ref="D382:D383"/>
    <mergeCell ref="C384:C385"/>
    <mergeCell ref="D384:D385"/>
    <mergeCell ref="C378:C379"/>
    <mergeCell ref="D378:D379"/>
    <mergeCell ref="C380:C381"/>
    <mergeCell ref="D380:D381"/>
    <mergeCell ref="C404:C405"/>
    <mergeCell ref="D404:D405"/>
    <mergeCell ref="C406:C407"/>
    <mergeCell ref="D406:D407"/>
    <mergeCell ref="C400:C401"/>
    <mergeCell ref="D400:D401"/>
    <mergeCell ref="C402:C403"/>
    <mergeCell ref="D402:D403"/>
    <mergeCell ref="D392:D393"/>
    <mergeCell ref="C394:C396"/>
    <mergeCell ref="D394:D396"/>
    <mergeCell ref="C397:C399"/>
    <mergeCell ref="D397:D399"/>
    <mergeCell ref="C416:C417"/>
    <mergeCell ref="D416:D417"/>
    <mergeCell ref="C418:C419"/>
    <mergeCell ref="D418:D419"/>
    <mergeCell ref="C412:C413"/>
    <mergeCell ref="D412:D413"/>
    <mergeCell ref="C414:C415"/>
    <mergeCell ref="D414:D415"/>
    <mergeCell ref="C408:C409"/>
    <mergeCell ref="D408:D409"/>
    <mergeCell ref="C410:C411"/>
    <mergeCell ref="D410:D411"/>
    <mergeCell ref="C428:C429"/>
    <mergeCell ref="D428:D429"/>
    <mergeCell ref="C430:C431"/>
    <mergeCell ref="D430:D431"/>
    <mergeCell ref="C424:C425"/>
    <mergeCell ref="D424:D425"/>
    <mergeCell ref="C426:C427"/>
    <mergeCell ref="D426:D427"/>
    <mergeCell ref="C420:C421"/>
    <mergeCell ref="D420:D421"/>
    <mergeCell ref="C422:C423"/>
    <mergeCell ref="D422:D423"/>
    <mergeCell ref="C440:C441"/>
    <mergeCell ref="D440:D441"/>
    <mergeCell ref="C442:C443"/>
    <mergeCell ref="D442:D443"/>
    <mergeCell ref="C436:C437"/>
    <mergeCell ref="D436:D437"/>
    <mergeCell ref="C438:C439"/>
    <mergeCell ref="D438:D439"/>
    <mergeCell ref="C432:C433"/>
    <mergeCell ref="D432:D433"/>
    <mergeCell ref="C434:C435"/>
    <mergeCell ref="D434:D435"/>
    <mergeCell ref="C452:C453"/>
    <mergeCell ref="D452:D453"/>
    <mergeCell ref="C454:C455"/>
    <mergeCell ref="D454:D455"/>
    <mergeCell ref="C448:C449"/>
    <mergeCell ref="D448:D449"/>
    <mergeCell ref="C450:C451"/>
    <mergeCell ref="D450:D451"/>
    <mergeCell ref="C444:C445"/>
    <mergeCell ref="D444:D445"/>
    <mergeCell ref="C446:C447"/>
    <mergeCell ref="D446:D447"/>
    <mergeCell ref="C472:C473"/>
    <mergeCell ref="D472:D473"/>
    <mergeCell ref="C474:C475"/>
    <mergeCell ref="D474:D475"/>
    <mergeCell ref="C468:C469"/>
    <mergeCell ref="D468:D469"/>
    <mergeCell ref="C470:C471"/>
    <mergeCell ref="D470:D471"/>
    <mergeCell ref="C456:C465"/>
    <mergeCell ref="D456:D465"/>
    <mergeCell ref="C466:C467"/>
    <mergeCell ref="D466:D467"/>
    <mergeCell ref="B480:B481"/>
    <mergeCell ref="C480:C481"/>
    <mergeCell ref="D480:D481"/>
    <mergeCell ref="B482:B483"/>
    <mergeCell ref="C482:C483"/>
    <mergeCell ref="D482:D483"/>
    <mergeCell ref="C476:C477"/>
    <mergeCell ref="D476:D477"/>
    <mergeCell ref="C478:C479"/>
    <mergeCell ref="D478:D479"/>
    <mergeCell ref="C494:C495"/>
    <mergeCell ref="D494:D495"/>
    <mergeCell ref="C496:C497"/>
    <mergeCell ref="D496:D497"/>
    <mergeCell ref="B490:B491"/>
    <mergeCell ref="C490:C491"/>
    <mergeCell ref="D490:D491"/>
    <mergeCell ref="B492:B493"/>
    <mergeCell ref="C492:C493"/>
    <mergeCell ref="D492:D493"/>
    <mergeCell ref="C506:C507"/>
    <mergeCell ref="D506:D507"/>
    <mergeCell ref="C508:C509"/>
    <mergeCell ref="D508:D509"/>
    <mergeCell ref="C502:C503"/>
    <mergeCell ref="D502:D503"/>
    <mergeCell ref="C504:C505"/>
    <mergeCell ref="D504:D505"/>
    <mergeCell ref="C498:C499"/>
    <mergeCell ref="D498:D499"/>
    <mergeCell ref="C500:C501"/>
    <mergeCell ref="D500:D501"/>
    <mergeCell ref="C518:C519"/>
    <mergeCell ref="D518:D519"/>
    <mergeCell ref="C520:C521"/>
    <mergeCell ref="D520:D521"/>
    <mergeCell ref="C514:C515"/>
    <mergeCell ref="D514:D515"/>
    <mergeCell ref="C516:C517"/>
    <mergeCell ref="D516:D517"/>
    <mergeCell ref="C510:C511"/>
    <mergeCell ref="D510:D511"/>
    <mergeCell ref="C512:C513"/>
    <mergeCell ref="D512:D513"/>
    <mergeCell ref="C530:C531"/>
    <mergeCell ref="D530:D531"/>
    <mergeCell ref="C532:C533"/>
    <mergeCell ref="D532:D533"/>
    <mergeCell ref="C526:C527"/>
    <mergeCell ref="D526:D527"/>
    <mergeCell ref="C528:C529"/>
    <mergeCell ref="D528:D529"/>
    <mergeCell ref="C522:C523"/>
    <mergeCell ref="D522:D523"/>
    <mergeCell ref="C524:C525"/>
    <mergeCell ref="D524:D525"/>
    <mergeCell ref="D543:D544"/>
    <mergeCell ref="C545:C546"/>
    <mergeCell ref="D545:D546"/>
    <mergeCell ref="D547:D548"/>
    <mergeCell ref="C539:C540"/>
    <mergeCell ref="D539:D540"/>
    <mergeCell ref="C541:C542"/>
    <mergeCell ref="D541:D542"/>
    <mergeCell ref="C534:C535"/>
    <mergeCell ref="D534:D535"/>
    <mergeCell ref="C536:C537"/>
    <mergeCell ref="D536:D537"/>
    <mergeCell ref="C563:C564"/>
    <mergeCell ref="D563:D564"/>
    <mergeCell ref="C565:C566"/>
    <mergeCell ref="D565:D566"/>
    <mergeCell ref="D557:D558"/>
    <mergeCell ref="D559:D560"/>
    <mergeCell ref="C561:C562"/>
    <mergeCell ref="D561:D562"/>
    <mergeCell ref="D549:D550"/>
    <mergeCell ref="D551:D552"/>
    <mergeCell ref="D553:D554"/>
    <mergeCell ref="D555:D556"/>
    <mergeCell ref="C575:C576"/>
    <mergeCell ref="D575:D576"/>
    <mergeCell ref="C577:C578"/>
    <mergeCell ref="D577:D578"/>
    <mergeCell ref="C571:C572"/>
    <mergeCell ref="D571:D572"/>
    <mergeCell ref="C573:C574"/>
    <mergeCell ref="D573:D574"/>
    <mergeCell ref="C567:C568"/>
    <mergeCell ref="D567:D568"/>
    <mergeCell ref="C569:C570"/>
    <mergeCell ref="D569:D570"/>
    <mergeCell ref="C587:C588"/>
    <mergeCell ref="D587:D588"/>
    <mergeCell ref="C589:C590"/>
    <mergeCell ref="D589:D590"/>
    <mergeCell ref="C583:C584"/>
    <mergeCell ref="D583:D584"/>
    <mergeCell ref="C585:C586"/>
    <mergeCell ref="D585:D586"/>
    <mergeCell ref="C579:C580"/>
    <mergeCell ref="D579:D580"/>
    <mergeCell ref="C581:C582"/>
    <mergeCell ref="D581:D582"/>
    <mergeCell ref="C597:C598"/>
    <mergeCell ref="D597:D598"/>
    <mergeCell ref="B599:B600"/>
    <mergeCell ref="C599:C600"/>
    <mergeCell ref="D599:D600"/>
    <mergeCell ref="D591:D592"/>
    <mergeCell ref="D593:D594"/>
    <mergeCell ref="C595:C596"/>
    <mergeCell ref="D595:D596"/>
    <mergeCell ref="M4:P4"/>
    <mergeCell ref="M5:O6"/>
    <mergeCell ref="L7:P7"/>
    <mergeCell ref="A2:D2"/>
    <mergeCell ref="C5:C6"/>
    <mergeCell ref="D5:D6"/>
    <mergeCell ref="C7:C8"/>
    <mergeCell ref="D7:D8"/>
    <mergeCell ref="G4:I4"/>
    <mergeCell ref="K2:P2"/>
  </mergeCells>
  <phoneticPr fontId="14" type="noConversion"/>
  <hyperlinks>
    <hyperlink ref="A22" r:id="rId1" display="http://unstats.un.org/unsd/cr/registry/regcs.asp?Cl=16&amp;Lg=1&amp;Co=311"/>
    <hyperlink ref="B112" r:id="rId2" display="http://unstats.un.org/unsd/cr/registry/regcs.asp?Cl=16&amp;Lg=1&amp;Co=3811"/>
    <hyperlink ref="B113" r:id="rId3" display="http://unstats.un.org/unsd/cr/registry/regcs.asp?Cl=16&amp;Lg=1&amp;Co=3812"/>
    <hyperlink ref="B114" r:id="rId4" display="http://unstats.un.org/unsd/cr/registry/regcs.asp?Cl=16&amp;Lg=1&amp;Co=3813"/>
    <hyperlink ref="B116" r:id="rId5" display="http://unstats.un.org/unsd/cr/registry/regcs.asp?Cl=16&amp;Lg=1&amp;Co=3814"/>
    <hyperlink ref="B117" r:id="rId6" display="http://unstats.un.org/unsd/cr/registry/regcs.asp?Cl=16&amp;Lg=1&amp;Co=3816"/>
    <hyperlink ref="C112" r:id="rId7" display="http://unstats.un.org/unsd/cr/registry/regcs.asp?Cl=16&amp;Lg=1&amp;Co=38112"/>
    <hyperlink ref="A36" r:id="rId8" display="http://unstats.un.org/unsd/cr/registry/regcs.asp?Cl=16&amp;Lg=1&amp;Co=312"/>
    <hyperlink ref="A49" r:id="rId9" display="http://unstats.un.org/unsd/cr/registry/regcs.asp?Cl=16&amp;Lg=1&amp;Co=316"/>
    <hyperlink ref="A56" r:id="rId10" display="http://unstats.un.org/unsd/cr/registry/regcs.asp?Cl=16&amp;Lg=1&amp;Co=317"/>
    <hyperlink ref="C23" r:id="rId11" display="http://unstats.un.org/unsd/cr/registry/regcs.asp?Cl=16&amp;Lg=1&amp;Co=31100"/>
  </hyperlinks>
  <pageMargins left="0.75" right="0.75" top="1" bottom="1" header="0.5" footer="0.5"/>
  <pageSetup paperSize="9" orientation="portrait" r:id="rId1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E739"/>
  <sheetViews>
    <sheetView zoomScaleNormal="100" workbookViewId="0">
      <selection sqref="A1:B1"/>
    </sheetView>
  </sheetViews>
  <sheetFormatPr defaultColWidth="9.140625" defaultRowHeight="12.75"/>
  <cols>
    <col min="1" max="1" width="27.7109375" style="582" customWidth="1"/>
    <col min="2" max="2" width="28.28515625" style="582" customWidth="1"/>
    <col min="3" max="6" width="18.7109375" style="582" customWidth="1"/>
    <col min="7" max="7" width="51.7109375" style="582" customWidth="1"/>
    <col min="8" max="16384" width="9.140625" style="22"/>
  </cols>
  <sheetData>
    <row r="1" spans="1:16" ht="15.75">
      <c r="A1" s="2113" t="s">
        <v>1686</v>
      </c>
      <c r="B1" s="2113"/>
      <c r="C1" s="564"/>
      <c r="D1" s="564"/>
      <c r="E1" s="564"/>
      <c r="F1" s="564"/>
      <c r="G1" s="564"/>
    </row>
    <row r="2" spans="1:16">
      <c r="A2" s="565" t="s">
        <v>1286</v>
      </c>
      <c r="B2" s="565" t="s">
        <v>3521</v>
      </c>
      <c r="C2" s="566" t="s">
        <v>1288</v>
      </c>
      <c r="D2" s="566" t="s">
        <v>1289</v>
      </c>
      <c r="E2" s="566" t="s">
        <v>1290</v>
      </c>
      <c r="F2" s="566" t="s">
        <v>1291</v>
      </c>
      <c r="G2" s="567" t="s">
        <v>1292</v>
      </c>
    </row>
    <row r="3" spans="1:16" ht="14.25">
      <c r="A3" s="568" t="s">
        <v>3522</v>
      </c>
      <c r="B3" s="568"/>
      <c r="C3" s="569"/>
      <c r="D3" s="569"/>
      <c r="E3" s="569"/>
      <c r="F3" s="569"/>
      <c r="G3" s="570" t="s">
        <v>1729</v>
      </c>
      <c r="O3" s="49"/>
      <c r="P3" s="49"/>
    </row>
    <row r="4" spans="1:16" ht="24">
      <c r="A4" s="568" t="s">
        <v>3523</v>
      </c>
      <c r="B4" s="571" t="s">
        <v>1716</v>
      </c>
      <c r="C4" s="569" t="s">
        <v>3524</v>
      </c>
      <c r="D4" s="569" t="s">
        <v>1730</v>
      </c>
      <c r="E4" s="569" t="s">
        <v>1731</v>
      </c>
      <c r="F4" s="569" t="s">
        <v>1732</v>
      </c>
      <c r="G4" s="570" t="s">
        <v>3525</v>
      </c>
    </row>
    <row r="5" spans="1:16">
      <c r="A5" s="572"/>
      <c r="B5" s="571" t="s">
        <v>3526</v>
      </c>
      <c r="C5" s="569"/>
      <c r="D5" s="569"/>
      <c r="E5" s="569"/>
      <c r="F5" s="569"/>
      <c r="G5" s="570"/>
    </row>
    <row r="6" spans="1:16">
      <c r="A6" s="572"/>
      <c r="B6" s="571" t="s">
        <v>3527</v>
      </c>
      <c r="C6" s="569"/>
      <c r="D6" s="569"/>
      <c r="E6" s="569"/>
      <c r="F6" s="569"/>
      <c r="G6" s="570"/>
    </row>
    <row r="7" spans="1:16" ht="48">
      <c r="A7" s="568" t="s">
        <v>3528</v>
      </c>
      <c r="B7" s="568" t="s">
        <v>3529</v>
      </c>
      <c r="C7" s="569" t="s">
        <v>1423</v>
      </c>
      <c r="D7" s="569" t="s">
        <v>1420</v>
      </c>
      <c r="E7" s="569" t="s">
        <v>1421</v>
      </c>
      <c r="F7" s="569" t="s">
        <v>1422</v>
      </c>
      <c r="G7" s="573" t="s">
        <v>3530</v>
      </c>
    </row>
    <row r="8" spans="1:16" ht="24">
      <c r="A8" s="572"/>
      <c r="B8" s="568" t="s">
        <v>3531</v>
      </c>
      <c r="C8" s="569" t="s">
        <v>487</v>
      </c>
      <c r="D8" s="569"/>
      <c r="E8" s="569"/>
      <c r="F8" s="569"/>
      <c r="G8" s="570"/>
    </row>
    <row r="9" spans="1:16" ht="14.25">
      <c r="A9" s="572"/>
      <c r="B9" s="568" t="s">
        <v>3532</v>
      </c>
      <c r="C9" s="569" t="s">
        <v>488</v>
      </c>
      <c r="D9" s="569"/>
      <c r="E9" s="569"/>
      <c r="F9" s="569"/>
      <c r="G9" s="570"/>
      <c r="H9" s="50"/>
    </row>
    <row r="10" spans="1:16" ht="14.25">
      <c r="A10" s="572"/>
      <c r="B10" s="568" t="s">
        <v>3533</v>
      </c>
      <c r="C10" s="569"/>
      <c r="D10" s="569"/>
      <c r="E10" s="569"/>
      <c r="F10" s="569"/>
      <c r="G10" s="570" t="s">
        <v>489</v>
      </c>
      <c r="H10" s="50"/>
    </row>
    <row r="11" spans="1:16" ht="36">
      <c r="A11" s="568" t="s">
        <v>3534</v>
      </c>
      <c r="B11" s="574" t="s">
        <v>3535</v>
      </c>
      <c r="C11" s="569" t="s">
        <v>3536</v>
      </c>
      <c r="D11" s="569" t="s">
        <v>3537</v>
      </c>
      <c r="E11" s="569" t="s">
        <v>490</v>
      </c>
      <c r="F11" s="569"/>
      <c r="G11" s="570" t="s">
        <v>3538</v>
      </c>
      <c r="H11" s="50"/>
    </row>
    <row r="12" spans="1:16" ht="14.25">
      <c r="A12" s="568"/>
      <c r="B12" s="571" t="s">
        <v>3539</v>
      </c>
      <c r="C12" s="569"/>
      <c r="D12" s="569"/>
      <c r="E12" s="569"/>
      <c r="F12" s="569"/>
      <c r="G12" s="570"/>
      <c r="H12" s="49"/>
    </row>
    <row r="13" spans="1:16" ht="14.25">
      <c r="A13" s="568"/>
      <c r="B13" s="571" t="s">
        <v>3540</v>
      </c>
      <c r="C13" s="569"/>
      <c r="D13" s="569"/>
      <c r="E13" s="569"/>
      <c r="F13" s="569"/>
      <c r="G13" s="570"/>
      <c r="J13" s="49"/>
      <c r="K13" s="49"/>
      <c r="L13" s="49"/>
      <c r="M13" s="49"/>
      <c r="N13" s="49"/>
    </row>
    <row r="14" spans="1:16">
      <c r="A14" s="568"/>
      <c r="B14" s="571" t="s">
        <v>3541</v>
      </c>
      <c r="C14" s="569"/>
      <c r="D14" s="569"/>
      <c r="E14" s="569"/>
      <c r="F14" s="569"/>
      <c r="G14" s="570"/>
    </row>
    <row r="15" spans="1:16">
      <c r="A15" s="568"/>
      <c r="B15" s="571" t="s">
        <v>3542</v>
      </c>
      <c r="C15" s="569"/>
      <c r="D15" s="569"/>
      <c r="E15" s="569"/>
      <c r="F15" s="569"/>
      <c r="G15" s="570"/>
    </row>
    <row r="16" spans="1:16" ht="36">
      <c r="A16" s="568" t="s">
        <v>3543</v>
      </c>
      <c r="B16" s="568" t="s">
        <v>3544</v>
      </c>
      <c r="C16" s="569"/>
      <c r="D16" s="569"/>
      <c r="E16" s="569"/>
      <c r="F16" s="569"/>
      <c r="G16" s="570" t="s">
        <v>1499</v>
      </c>
    </row>
    <row r="17" spans="1:27" ht="36">
      <c r="A17" s="568" t="s">
        <v>3545</v>
      </c>
      <c r="B17" s="568"/>
      <c r="C17" s="569" t="s">
        <v>1500</v>
      </c>
      <c r="D17" s="569"/>
      <c r="E17" s="569"/>
      <c r="F17" s="569"/>
      <c r="G17" s="570" t="s">
        <v>1501</v>
      </c>
    </row>
    <row r="18" spans="1:27" ht="36">
      <c r="A18" s="568" t="s">
        <v>3546</v>
      </c>
      <c r="B18" s="568"/>
      <c r="C18" s="569"/>
      <c r="D18" s="569"/>
      <c r="E18" s="569"/>
      <c r="F18" s="569"/>
      <c r="G18" s="570" t="s">
        <v>240</v>
      </c>
    </row>
    <row r="19" spans="1:27" ht="48">
      <c r="A19" s="568" t="s">
        <v>3547</v>
      </c>
      <c r="B19" s="572" t="s">
        <v>3548</v>
      </c>
      <c r="C19" s="569"/>
      <c r="D19" s="569"/>
      <c r="E19" s="569"/>
      <c r="F19" s="569"/>
      <c r="G19" s="570" t="s">
        <v>3549</v>
      </c>
      <c r="O19" s="49"/>
      <c r="P19" s="49"/>
      <c r="Q19" s="49"/>
      <c r="R19" s="49"/>
      <c r="S19" s="49"/>
      <c r="T19" s="49"/>
    </row>
    <row r="20" spans="1:27" ht="24">
      <c r="A20" s="568" t="s">
        <v>3550</v>
      </c>
      <c r="B20" s="571" t="s">
        <v>3551</v>
      </c>
      <c r="C20" s="569" t="s">
        <v>3552</v>
      </c>
      <c r="D20" s="569" t="s">
        <v>1958</v>
      </c>
      <c r="E20" s="569" t="s">
        <v>1959</v>
      </c>
      <c r="F20" s="569"/>
      <c r="G20" s="573" t="s">
        <v>3553</v>
      </c>
      <c r="O20" s="49"/>
      <c r="R20" s="49"/>
      <c r="S20" s="49"/>
      <c r="T20" s="49"/>
      <c r="U20" s="49"/>
      <c r="V20" s="49"/>
    </row>
    <row r="21" spans="1:27" ht="36">
      <c r="A21" s="568"/>
      <c r="B21" s="571" t="s">
        <v>3554</v>
      </c>
      <c r="C21" s="569" t="s">
        <v>3555</v>
      </c>
      <c r="D21" s="569" t="s">
        <v>1960</v>
      </c>
      <c r="E21" s="569" t="s">
        <v>1959</v>
      </c>
      <c r="F21" s="569"/>
      <c r="G21" s="573"/>
      <c r="W21" s="49"/>
      <c r="X21" s="49"/>
    </row>
    <row r="22" spans="1:27" ht="24">
      <c r="A22" s="568"/>
      <c r="B22" s="571" t="s">
        <v>3556</v>
      </c>
      <c r="C22" s="569" t="s">
        <v>1961</v>
      </c>
      <c r="D22" s="569" t="s">
        <v>1962</v>
      </c>
      <c r="E22" s="569"/>
      <c r="F22" s="569"/>
      <c r="G22" s="570"/>
      <c r="X22" s="49"/>
      <c r="Y22" s="49"/>
      <c r="Z22" s="49"/>
    </row>
    <row r="23" spans="1:27" ht="24">
      <c r="A23" s="568"/>
      <c r="B23" s="571" t="s">
        <v>3557</v>
      </c>
      <c r="C23" s="569"/>
      <c r="D23" s="569"/>
      <c r="E23" s="569"/>
      <c r="F23" s="569"/>
      <c r="G23" s="570"/>
    </row>
    <row r="24" spans="1:27" ht="24">
      <c r="A24" s="568" t="s">
        <v>3558</v>
      </c>
      <c r="B24" s="571" t="s">
        <v>3559</v>
      </c>
      <c r="C24" s="569" t="s">
        <v>49</v>
      </c>
      <c r="D24" s="569"/>
      <c r="E24" s="569"/>
      <c r="F24" s="569"/>
      <c r="G24" s="570" t="s">
        <v>3560</v>
      </c>
    </row>
    <row r="25" spans="1:27">
      <c r="A25" s="568"/>
      <c r="B25" s="571" t="s">
        <v>3561</v>
      </c>
      <c r="C25" s="569"/>
      <c r="D25" s="569"/>
      <c r="E25" s="569"/>
      <c r="F25" s="569"/>
      <c r="G25" s="570"/>
    </row>
    <row r="26" spans="1:27">
      <c r="A26" s="568"/>
      <c r="B26" s="571" t="s">
        <v>3562</v>
      </c>
      <c r="C26" s="569"/>
      <c r="D26" s="569"/>
      <c r="E26" s="569"/>
      <c r="F26" s="569"/>
      <c r="G26" s="570"/>
    </row>
    <row r="27" spans="1:27" ht="24">
      <c r="A27" s="568"/>
      <c r="B27" s="571" t="s">
        <v>3563</v>
      </c>
      <c r="C27" s="569"/>
      <c r="D27" s="569"/>
      <c r="E27" s="569"/>
      <c r="F27" s="569"/>
      <c r="G27" s="570"/>
    </row>
    <row r="28" spans="1:27" ht="24">
      <c r="A28" s="568" t="s">
        <v>3564</v>
      </c>
      <c r="B28" s="568"/>
      <c r="C28" s="569"/>
      <c r="D28" s="569"/>
      <c r="E28" s="569"/>
      <c r="F28" s="569"/>
      <c r="G28" s="570" t="s">
        <v>1963</v>
      </c>
      <c r="O28" s="49"/>
      <c r="R28" s="49"/>
      <c r="S28" s="49"/>
      <c r="V28" s="49"/>
      <c r="AA28" s="49"/>
    </row>
    <row r="29" spans="1:27" ht="48">
      <c r="A29" s="568" t="s">
        <v>3565</v>
      </c>
      <c r="B29" s="572" t="s">
        <v>3566</v>
      </c>
      <c r="C29" s="569"/>
      <c r="D29" s="569"/>
      <c r="E29" s="569"/>
      <c r="F29" s="569"/>
      <c r="G29" s="570" t="s">
        <v>1964</v>
      </c>
    </row>
    <row r="30" spans="1:27" ht="24">
      <c r="A30" s="568" t="s">
        <v>3567</v>
      </c>
      <c r="B30" s="568"/>
      <c r="C30" s="569"/>
      <c r="D30" s="569"/>
      <c r="E30" s="569"/>
      <c r="F30" s="569"/>
      <c r="G30" s="570" t="s">
        <v>1888</v>
      </c>
    </row>
    <row r="31" spans="1:27" ht="24">
      <c r="A31" s="568" t="s">
        <v>3568</v>
      </c>
      <c r="B31" s="572" t="s">
        <v>3569</v>
      </c>
      <c r="C31" s="569"/>
      <c r="D31" s="569"/>
      <c r="E31" s="569"/>
      <c r="F31" s="569"/>
      <c r="G31" s="570" t="s">
        <v>1889</v>
      </c>
    </row>
    <row r="32" spans="1:27">
      <c r="A32" s="568" t="s">
        <v>3570</v>
      </c>
      <c r="B32" s="574" t="s">
        <v>3571</v>
      </c>
      <c r="C32" s="569"/>
      <c r="D32" s="569"/>
      <c r="E32" s="569"/>
      <c r="F32" s="569"/>
      <c r="G32" s="570" t="s">
        <v>1890</v>
      </c>
    </row>
    <row r="33" spans="1:31" ht="24">
      <c r="A33" s="568"/>
      <c r="B33" s="571" t="s">
        <v>3572</v>
      </c>
      <c r="C33" s="569"/>
      <c r="D33" s="569"/>
      <c r="E33" s="569"/>
      <c r="F33" s="569"/>
      <c r="G33" s="570"/>
      <c r="O33" s="49"/>
      <c r="R33" s="49"/>
      <c r="T33" s="49"/>
      <c r="AB33" s="49"/>
    </row>
    <row r="34" spans="1:31" ht="24">
      <c r="A34" s="568"/>
      <c r="B34" s="571" t="s">
        <v>3573</v>
      </c>
      <c r="C34" s="569"/>
      <c r="D34" s="569"/>
      <c r="E34" s="569"/>
      <c r="F34" s="569"/>
      <c r="G34" s="570"/>
      <c r="X34" s="49"/>
      <c r="AC34" s="49"/>
      <c r="AD34" s="49"/>
      <c r="AE34" s="49"/>
    </row>
    <row r="35" spans="1:31">
      <c r="A35" s="568"/>
      <c r="B35" s="572"/>
      <c r="C35" s="569"/>
      <c r="D35" s="569"/>
      <c r="E35" s="569"/>
      <c r="F35" s="569"/>
      <c r="G35" s="570"/>
    </row>
    <row r="36" spans="1:31" ht="72">
      <c r="A36" s="568" t="s">
        <v>3574</v>
      </c>
      <c r="B36" s="571" t="s">
        <v>3575</v>
      </c>
      <c r="C36" s="569" t="s">
        <v>1891</v>
      </c>
      <c r="D36" s="569" t="s">
        <v>1892</v>
      </c>
      <c r="E36" s="569" t="s">
        <v>1664</v>
      </c>
      <c r="F36" s="569"/>
      <c r="G36" s="570" t="s">
        <v>1935</v>
      </c>
    </row>
    <row r="37" spans="1:31" ht="60">
      <c r="A37" s="568"/>
      <c r="B37" s="571" t="s">
        <v>3576</v>
      </c>
      <c r="C37" s="569"/>
      <c r="D37" s="569"/>
      <c r="E37" s="569"/>
      <c r="F37" s="569"/>
      <c r="G37" s="570"/>
    </row>
    <row r="38" spans="1:31" ht="36">
      <c r="A38" s="568" t="s">
        <v>3577</v>
      </c>
      <c r="B38" s="571" t="s">
        <v>3578</v>
      </c>
      <c r="C38" s="569" t="s">
        <v>3579</v>
      </c>
      <c r="D38" s="569" t="s">
        <v>3580</v>
      </c>
      <c r="E38" s="569"/>
      <c r="F38" s="569"/>
      <c r="G38" s="570" t="s">
        <v>3581</v>
      </c>
    </row>
    <row r="39" spans="1:31" ht="24">
      <c r="A39" s="568"/>
      <c r="B39" s="571" t="s">
        <v>3582</v>
      </c>
      <c r="C39" s="569"/>
      <c r="D39" s="569"/>
      <c r="E39" s="569"/>
      <c r="F39" s="569"/>
      <c r="G39" s="570"/>
    </row>
    <row r="40" spans="1:31" ht="48">
      <c r="A40" s="568"/>
      <c r="B40" s="571" t="s">
        <v>3583</v>
      </c>
      <c r="C40" s="569"/>
      <c r="D40" s="569"/>
      <c r="E40" s="569"/>
      <c r="F40" s="569"/>
      <c r="G40" s="570"/>
    </row>
    <row r="41" spans="1:31" ht="36">
      <c r="A41" s="568"/>
      <c r="B41" s="571" t="s">
        <v>3584</v>
      </c>
      <c r="C41" s="569"/>
      <c r="D41" s="569"/>
      <c r="E41" s="569"/>
      <c r="F41" s="569"/>
      <c r="G41" s="570"/>
    </row>
    <row r="42" spans="1:31" ht="24">
      <c r="A42" s="568" t="s">
        <v>3585</v>
      </c>
      <c r="B42" s="572" t="s">
        <v>3586</v>
      </c>
      <c r="C42" s="569"/>
      <c r="D42" s="569"/>
      <c r="E42" s="569"/>
      <c r="F42" s="569"/>
      <c r="G42" s="570" t="s">
        <v>1936</v>
      </c>
    </row>
    <row r="43" spans="1:31" ht="36">
      <c r="A43" s="568" t="s">
        <v>3587</v>
      </c>
      <c r="B43" s="572" t="s">
        <v>3588</v>
      </c>
      <c r="C43" s="569"/>
      <c r="D43" s="569"/>
      <c r="E43" s="569"/>
      <c r="F43" s="569"/>
      <c r="G43" s="570" t="s">
        <v>1983</v>
      </c>
    </row>
    <row r="44" spans="1:31" ht="36">
      <c r="A44" s="568" t="s">
        <v>3589</v>
      </c>
      <c r="B44" s="568" t="s">
        <v>1659</v>
      </c>
      <c r="C44" s="569" t="s">
        <v>1984</v>
      </c>
      <c r="D44" s="569" t="s">
        <v>1985</v>
      </c>
      <c r="E44" s="569"/>
      <c r="F44" s="569"/>
      <c r="G44" s="570" t="s">
        <v>1986</v>
      </c>
    </row>
    <row r="45" spans="1:31">
      <c r="A45" s="568"/>
      <c r="B45" s="568" t="s">
        <v>1660</v>
      </c>
      <c r="C45" s="569"/>
      <c r="D45" s="569"/>
      <c r="E45" s="569"/>
      <c r="F45" s="569"/>
      <c r="G45" s="570"/>
    </row>
    <row r="46" spans="1:31">
      <c r="A46" s="568"/>
      <c r="B46" s="568" t="s">
        <v>1661</v>
      </c>
      <c r="C46" s="569"/>
      <c r="D46" s="569"/>
      <c r="E46" s="569"/>
      <c r="F46" s="569"/>
      <c r="G46" s="570"/>
    </row>
    <row r="47" spans="1:31" ht="48">
      <c r="A47" s="568" t="s">
        <v>3590</v>
      </c>
      <c r="B47" s="572" t="s">
        <v>3591</v>
      </c>
      <c r="C47" s="569"/>
      <c r="D47" s="569"/>
      <c r="E47" s="569"/>
      <c r="F47" s="569"/>
      <c r="G47" s="570" t="s">
        <v>681</v>
      </c>
    </row>
    <row r="48" spans="1:31" ht="108">
      <c r="A48" s="568" t="s">
        <v>3592</v>
      </c>
      <c r="B48" s="571" t="s">
        <v>3593</v>
      </c>
      <c r="C48" s="569"/>
      <c r="D48" s="569"/>
      <c r="E48" s="569"/>
      <c r="F48" s="569"/>
      <c r="G48" s="570" t="s">
        <v>682</v>
      </c>
    </row>
    <row r="49" spans="1:7" ht="72">
      <c r="A49" s="568" t="s">
        <v>3594</v>
      </c>
      <c r="B49" s="571" t="s">
        <v>3595</v>
      </c>
      <c r="C49" s="569"/>
      <c r="D49" s="569"/>
      <c r="E49" s="569"/>
      <c r="F49" s="569"/>
      <c r="G49" s="570" t="s">
        <v>919</v>
      </c>
    </row>
    <row r="50" spans="1:7" ht="48">
      <c r="A50" s="568" t="s">
        <v>3596</v>
      </c>
      <c r="B50" s="572" t="s">
        <v>3597</v>
      </c>
      <c r="C50" s="569"/>
      <c r="D50" s="569"/>
      <c r="E50" s="569"/>
      <c r="F50" s="569"/>
      <c r="G50" s="570" t="s">
        <v>1765</v>
      </c>
    </row>
    <row r="51" spans="1:7" ht="24">
      <c r="A51" s="568" t="s">
        <v>3598</v>
      </c>
      <c r="B51" s="568"/>
      <c r="C51" s="569"/>
      <c r="D51" s="569"/>
      <c r="E51" s="569"/>
      <c r="F51" s="569"/>
      <c r="G51" s="570" t="s">
        <v>1766</v>
      </c>
    </row>
    <row r="52" spans="1:7">
      <c r="A52" s="568" t="s">
        <v>3599</v>
      </c>
      <c r="B52" s="568"/>
      <c r="C52" s="569"/>
      <c r="D52" s="569"/>
      <c r="E52" s="569"/>
      <c r="F52" s="569"/>
      <c r="G52" s="570" t="s">
        <v>1767</v>
      </c>
    </row>
    <row r="53" spans="1:7">
      <c r="A53" s="568"/>
      <c r="B53" s="571" t="s">
        <v>1768</v>
      </c>
      <c r="C53" s="569"/>
      <c r="D53" s="569"/>
      <c r="E53" s="569"/>
      <c r="F53" s="569"/>
      <c r="G53" s="570"/>
    </row>
    <row r="54" spans="1:7">
      <c r="A54" s="568"/>
      <c r="B54" s="571" t="s">
        <v>1241</v>
      </c>
      <c r="C54" s="569"/>
      <c r="D54" s="569"/>
      <c r="E54" s="569" t="s">
        <v>1242</v>
      </c>
      <c r="F54" s="569"/>
      <c r="G54" s="570" t="s">
        <v>1243</v>
      </c>
    </row>
    <row r="55" spans="1:7" ht="24">
      <c r="A55" s="568" t="s">
        <v>3600</v>
      </c>
      <c r="B55" s="568"/>
      <c r="C55" s="569"/>
      <c r="D55" s="569"/>
      <c r="E55" s="569"/>
      <c r="F55" s="569"/>
      <c r="G55" s="570" t="s">
        <v>97</v>
      </c>
    </row>
    <row r="56" spans="1:7">
      <c r="A56" s="568"/>
      <c r="B56" s="571" t="s">
        <v>98</v>
      </c>
      <c r="C56" s="569"/>
      <c r="D56" s="569"/>
      <c r="E56" s="569"/>
      <c r="F56" s="569"/>
      <c r="G56" s="570"/>
    </row>
    <row r="57" spans="1:7">
      <c r="A57" s="568"/>
      <c r="B57" s="571" t="s">
        <v>1326</v>
      </c>
      <c r="C57" s="569"/>
      <c r="D57" s="569"/>
      <c r="E57" s="569"/>
      <c r="F57" s="569"/>
      <c r="G57" s="570"/>
    </row>
    <row r="58" spans="1:7" ht="36">
      <c r="A58" s="568" t="s">
        <v>3601</v>
      </c>
      <c r="B58" s="568"/>
      <c r="C58" s="569"/>
      <c r="D58" s="569"/>
      <c r="E58" s="569"/>
      <c r="F58" s="569"/>
      <c r="G58" s="570" t="s">
        <v>1327</v>
      </c>
    </row>
    <row r="59" spans="1:7" ht="24">
      <c r="A59" s="568" t="s">
        <v>3602</v>
      </c>
      <c r="B59" s="568"/>
      <c r="C59" s="569"/>
      <c r="D59" s="569" t="s">
        <v>3603</v>
      </c>
      <c r="E59" s="569" t="s">
        <v>3604</v>
      </c>
      <c r="F59" s="569"/>
      <c r="G59" s="570" t="s">
        <v>3605</v>
      </c>
    </row>
    <row r="60" spans="1:7" ht="24">
      <c r="A60" s="568" t="s">
        <v>3606</v>
      </c>
      <c r="B60" s="572"/>
      <c r="C60" s="569"/>
      <c r="D60" s="569"/>
      <c r="E60" s="569"/>
      <c r="F60" s="569"/>
      <c r="G60" s="570" t="s">
        <v>231</v>
      </c>
    </row>
    <row r="61" spans="1:7" ht="36">
      <c r="A61" s="568" t="s">
        <v>3607</v>
      </c>
      <c r="B61" s="572" t="s">
        <v>3608</v>
      </c>
      <c r="C61" s="569"/>
      <c r="D61" s="569"/>
      <c r="E61" s="569"/>
      <c r="F61" s="569"/>
      <c r="G61" s="570" t="s">
        <v>232</v>
      </c>
    </row>
    <row r="62" spans="1:7" ht="36">
      <c r="A62" s="568" t="s">
        <v>3609</v>
      </c>
      <c r="B62" s="568"/>
      <c r="C62" s="569"/>
      <c r="D62" s="569" t="s">
        <v>3610</v>
      </c>
      <c r="E62" s="569" t="s">
        <v>3611</v>
      </c>
      <c r="F62" s="569"/>
      <c r="G62" s="570" t="s">
        <v>3612</v>
      </c>
    </row>
    <row r="63" spans="1:7" ht="48">
      <c r="A63" s="568" t="s">
        <v>3613</v>
      </c>
      <c r="B63" s="568"/>
      <c r="C63" s="569" t="s">
        <v>1700</v>
      </c>
      <c r="D63" s="569"/>
      <c r="E63" s="569"/>
      <c r="F63" s="569"/>
      <c r="G63" s="570" t="s">
        <v>1701</v>
      </c>
    </row>
    <row r="64" spans="1:7" ht="24">
      <c r="A64" s="568" t="s">
        <v>3614</v>
      </c>
      <c r="B64" s="572" t="s">
        <v>3615</v>
      </c>
      <c r="C64" s="569" t="s">
        <v>1702</v>
      </c>
      <c r="D64" s="569"/>
      <c r="E64" s="569"/>
      <c r="F64" s="569"/>
      <c r="G64" s="570" t="s">
        <v>1703</v>
      </c>
    </row>
    <row r="65" spans="1:7" ht="24">
      <c r="A65" s="568" t="s">
        <v>3616</v>
      </c>
      <c r="B65" s="572"/>
      <c r="C65" s="569"/>
      <c r="D65" s="569"/>
      <c r="E65" s="569"/>
      <c r="F65" s="569"/>
      <c r="G65" s="573" t="s">
        <v>3617</v>
      </c>
    </row>
    <row r="66" spans="1:7" ht="24">
      <c r="A66" s="568" t="s">
        <v>3618</v>
      </c>
      <c r="B66" s="568"/>
      <c r="C66" s="569"/>
      <c r="D66" s="569"/>
      <c r="E66" s="569"/>
      <c r="F66" s="569"/>
      <c r="G66" s="570" t="s">
        <v>1704</v>
      </c>
    </row>
    <row r="67" spans="1:7" ht="24">
      <c r="A67" s="568" t="s">
        <v>3619</v>
      </c>
      <c r="B67" s="572" t="s">
        <v>1705</v>
      </c>
      <c r="C67" s="569"/>
      <c r="D67" s="569"/>
      <c r="E67" s="569"/>
      <c r="F67" s="569"/>
      <c r="G67" s="570" t="s">
        <v>1417</v>
      </c>
    </row>
    <row r="68" spans="1:7" ht="36">
      <c r="A68" s="568" t="s">
        <v>3620</v>
      </c>
      <c r="B68" s="571" t="s">
        <v>3621</v>
      </c>
      <c r="C68" s="569"/>
      <c r="D68" s="569"/>
      <c r="E68" s="569"/>
      <c r="F68" s="569"/>
      <c r="G68" s="570" t="s">
        <v>1706</v>
      </c>
    </row>
    <row r="69" spans="1:7" ht="36">
      <c r="A69" s="568" t="s">
        <v>3622</v>
      </c>
      <c r="B69" s="568"/>
      <c r="C69" s="569" t="s">
        <v>1707</v>
      </c>
      <c r="D69" s="569" t="s">
        <v>1708</v>
      </c>
      <c r="E69" s="569"/>
      <c r="F69" s="569"/>
      <c r="G69" s="570" t="s">
        <v>1709</v>
      </c>
    </row>
    <row r="70" spans="1:7" ht="48">
      <c r="A70" s="568" t="s">
        <v>3623</v>
      </c>
      <c r="B70" s="571" t="s">
        <v>3624</v>
      </c>
      <c r="C70" s="569" t="s">
        <v>3625</v>
      </c>
      <c r="D70" s="569" t="s">
        <v>3626</v>
      </c>
      <c r="E70" s="569"/>
      <c r="F70" s="569"/>
      <c r="G70" s="570" t="s">
        <v>3627</v>
      </c>
    </row>
    <row r="71" spans="1:7" ht="60">
      <c r="A71" s="568"/>
      <c r="B71" s="572" t="s">
        <v>3628</v>
      </c>
      <c r="C71" s="569"/>
      <c r="D71" s="569"/>
      <c r="E71" s="569"/>
      <c r="F71" s="569"/>
      <c r="G71" s="570"/>
    </row>
    <row r="72" spans="1:7" ht="60">
      <c r="A72" s="568"/>
      <c r="B72" s="572" t="s">
        <v>3629</v>
      </c>
      <c r="C72" s="569" t="s">
        <v>3625</v>
      </c>
      <c r="D72" s="569"/>
      <c r="E72" s="569"/>
      <c r="F72" s="569"/>
      <c r="G72" s="570" t="s">
        <v>3630</v>
      </c>
    </row>
    <row r="73" spans="1:7" ht="48">
      <c r="A73" s="568"/>
      <c r="B73" s="572" t="s">
        <v>3631</v>
      </c>
      <c r="C73" s="569"/>
      <c r="D73" s="569"/>
      <c r="E73" s="569"/>
      <c r="F73" s="569"/>
      <c r="G73" s="570"/>
    </row>
    <row r="74" spans="1:7" ht="36">
      <c r="A74" s="568" t="s">
        <v>3632</v>
      </c>
      <c r="B74" s="568"/>
      <c r="C74" s="569" t="s">
        <v>83</v>
      </c>
      <c r="D74" s="569"/>
      <c r="E74" s="569" t="s">
        <v>84</v>
      </c>
      <c r="F74" s="569"/>
      <c r="G74" s="570" t="s">
        <v>85</v>
      </c>
    </row>
    <row r="75" spans="1:7" ht="24">
      <c r="A75" s="568" t="s">
        <v>3633</v>
      </c>
      <c r="B75" s="572" t="s">
        <v>3634</v>
      </c>
      <c r="C75" s="569" t="s">
        <v>86</v>
      </c>
      <c r="D75" s="569" t="s">
        <v>87</v>
      </c>
      <c r="E75" s="569" t="s">
        <v>88</v>
      </c>
      <c r="F75" s="569"/>
      <c r="G75" s="570" t="s">
        <v>3635</v>
      </c>
    </row>
    <row r="76" spans="1:7" ht="24">
      <c r="A76" s="568" t="s">
        <v>3636</v>
      </c>
      <c r="B76" s="571"/>
      <c r="C76" s="569"/>
      <c r="D76" s="569"/>
      <c r="E76" s="569"/>
      <c r="F76" s="569"/>
      <c r="G76" s="570" t="s">
        <v>328</v>
      </c>
    </row>
    <row r="77" spans="1:7" ht="24">
      <c r="A77" s="568" t="s">
        <v>3637</v>
      </c>
      <c r="B77" s="571"/>
      <c r="C77" s="569"/>
      <c r="D77" s="569"/>
      <c r="E77" s="569" t="s">
        <v>329</v>
      </c>
      <c r="F77" s="569"/>
      <c r="G77" s="570" t="s">
        <v>3638</v>
      </c>
    </row>
    <row r="78" spans="1:7">
      <c r="A78" s="568"/>
      <c r="B78" s="571" t="s">
        <v>3639</v>
      </c>
      <c r="C78" s="569"/>
      <c r="D78" s="569"/>
      <c r="E78" s="569"/>
      <c r="F78" s="569"/>
      <c r="G78" s="570"/>
    </row>
    <row r="79" spans="1:7">
      <c r="A79" s="568"/>
      <c r="B79" s="571" t="s">
        <v>3640</v>
      </c>
      <c r="C79" s="569"/>
      <c r="D79" s="569"/>
      <c r="E79" s="569"/>
      <c r="F79" s="569"/>
      <c r="G79" s="570"/>
    </row>
    <row r="80" spans="1:7" ht="60">
      <c r="A80" s="568"/>
      <c r="B80" s="571" t="s">
        <v>3641</v>
      </c>
      <c r="C80" s="569"/>
      <c r="D80" s="569"/>
      <c r="E80" s="569"/>
      <c r="F80" s="569"/>
      <c r="G80" s="570"/>
    </row>
    <row r="81" spans="1:7" ht="24">
      <c r="A81" s="568"/>
      <c r="B81" s="571" t="s">
        <v>3642</v>
      </c>
      <c r="C81" s="569"/>
      <c r="D81" s="569"/>
      <c r="E81" s="569"/>
      <c r="F81" s="569"/>
      <c r="G81" s="570"/>
    </row>
    <row r="82" spans="1:7">
      <c r="A82" s="572"/>
      <c r="B82" s="568"/>
      <c r="C82" s="569"/>
      <c r="D82" s="569"/>
      <c r="E82" s="569"/>
      <c r="F82" s="569"/>
      <c r="G82" s="570"/>
    </row>
    <row r="83" spans="1:7" ht="36">
      <c r="A83" s="568" t="s">
        <v>3643</v>
      </c>
      <c r="B83" s="572" t="s">
        <v>3644</v>
      </c>
      <c r="C83" s="569"/>
      <c r="D83" s="569"/>
      <c r="E83" s="569"/>
      <c r="F83" s="569"/>
      <c r="G83" s="570" t="s">
        <v>1769</v>
      </c>
    </row>
    <row r="84" spans="1:7" ht="60">
      <c r="A84" s="568" t="s">
        <v>3645</v>
      </c>
      <c r="B84" s="571" t="s">
        <v>3646</v>
      </c>
      <c r="C84" s="569"/>
      <c r="D84" s="569"/>
      <c r="E84" s="569"/>
      <c r="F84" s="569"/>
      <c r="G84" s="570" t="s">
        <v>1770</v>
      </c>
    </row>
    <row r="85" spans="1:7" ht="36">
      <c r="A85" s="568" t="s">
        <v>3647</v>
      </c>
      <c r="B85" s="568"/>
      <c r="C85" s="569"/>
      <c r="D85" s="569" t="s">
        <v>1771</v>
      </c>
      <c r="E85" s="569" t="s">
        <v>1773</v>
      </c>
      <c r="F85" s="569"/>
      <c r="G85" s="570" t="s">
        <v>78</v>
      </c>
    </row>
    <row r="86" spans="1:7">
      <c r="A86" s="568" t="s">
        <v>3648</v>
      </c>
      <c r="B86" s="572" t="s">
        <v>3649</v>
      </c>
      <c r="C86" s="569"/>
      <c r="D86" s="569"/>
      <c r="E86" s="569"/>
      <c r="F86" s="569"/>
      <c r="G86" s="570" t="s">
        <v>79</v>
      </c>
    </row>
    <row r="87" spans="1:7" ht="60">
      <c r="A87" s="568" t="s">
        <v>3650</v>
      </c>
      <c r="B87" s="571" t="s">
        <v>3651</v>
      </c>
      <c r="C87" s="569" t="s">
        <v>80</v>
      </c>
      <c r="D87" s="569" t="s">
        <v>81</v>
      </c>
      <c r="E87" s="569" t="s">
        <v>82</v>
      </c>
      <c r="F87" s="569"/>
      <c r="G87" s="570" t="s">
        <v>1285</v>
      </c>
    </row>
    <row r="88" spans="1:7" ht="48">
      <c r="A88" s="568" t="s">
        <v>3652</v>
      </c>
      <c r="B88" s="571" t="s">
        <v>3653</v>
      </c>
      <c r="C88" s="569" t="s">
        <v>635</v>
      </c>
      <c r="D88" s="569"/>
      <c r="E88" s="569"/>
      <c r="F88" s="569" t="s">
        <v>636</v>
      </c>
      <c r="G88" s="570" t="s">
        <v>3654</v>
      </c>
    </row>
    <row r="89" spans="1:7" ht="24">
      <c r="A89" s="568" t="s">
        <v>3655</v>
      </c>
      <c r="B89" s="568"/>
      <c r="C89" s="569"/>
      <c r="D89" s="569"/>
      <c r="E89" s="569"/>
      <c r="F89" s="569"/>
      <c r="G89" s="570" t="s">
        <v>1787</v>
      </c>
    </row>
    <row r="90" spans="1:7" ht="48">
      <c r="A90" s="568" t="s">
        <v>3656</v>
      </c>
      <c r="B90" s="572" t="s">
        <v>3657</v>
      </c>
      <c r="C90" s="569"/>
      <c r="D90" s="569"/>
      <c r="E90" s="569"/>
      <c r="F90" s="569"/>
      <c r="G90" s="570" t="s">
        <v>1788</v>
      </c>
    </row>
    <row r="91" spans="1:7" ht="36">
      <c r="A91" s="568" t="s">
        <v>3658</v>
      </c>
      <c r="B91" s="568"/>
      <c r="C91" s="569"/>
      <c r="D91" s="569"/>
      <c r="E91" s="569"/>
      <c r="F91" s="569"/>
      <c r="G91" s="570" t="s">
        <v>1949</v>
      </c>
    </row>
    <row r="92" spans="1:7" ht="60">
      <c r="A92" s="568" t="s">
        <v>3659</v>
      </c>
      <c r="B92" s="568"/>
      <c r="C92" s="569" t="s">
        <v>1950</v>
      </c>
      <c r="D92" s="569" t="s">
        <v>1951</v>
      </c>
      <c r="E92" s="569" t="s">
        <v>1952</v>
      </c>
      <c r="F92" s="569" t="s">
        <v>1953</v>
      </c>
      <c r="G92" s="570" t="s">
        <v>3660</v>
      </c>
    </row>
    <row r="93" spans="1:7" ht="24">
      <c r="A93" s="568" t="s">
        <v>3661</v>
      </c>
      <c r="B93" s="572" t="s">
        <v>3662</v>
      </c>
      <c r="C93" s="569"/>
      <c r="D93" s="569"/>
      <c r="E93" s="569"/>
      <c r="F93" s="569"/>
      <c r="G93" s="570" t="s">
        <v>233</v>
      </c>
    </row>
    <row r="94" spans="1:7" ht="24">
      <c r="A94" s="568" t="s">
        <v>3663</v>
      </c>
      <c r="B94" s="572" t="s">
        <v>3664</v>
      </c>
      <c r="C94" s="569"/>
      <c r="D94" s="569"/>
      <c r="E94" s="569"/>
      <c r="F94" s="569"/>
      <c r="G94" s="570" t="s">
        <v>348</v>
      </c>
    </row>
    <row r="95" spans="1:7" ht="24">
      <c r="A95" s="568" t="s">
        <v>3665</v>
      </c>
      <c r="B95" s="568"/>
      <c r="C95" s="569"/>
      <c r="D95" s="569"/>
      <c r="E95" s="569"/>
      <c r="F95" s="569"/>
      <c r="G95" s="570" t="s">
        <v>349</v>
      </c>
    </row>
    <row r="96" spans="1:7" ht="84">
      <c r="A96" s="568" t="s">
        <v>3666</v>
      </c>
      <c r="B96" s="571" t="s">
        <v>3667</v>
      </c>
      <c r="C96" s="569"/>
      <c r="D96" s="569"/>
      <c r="E96" s="569"/>
      <c r="F96" s="569"/>
      <c r="G96" s="570" t="s">
        <v>3668</v>
      </c>
    </row>
    <row r="97" spans="1:7">
      <c r="A97" s="568"/>
      <c r="B97" s="571" t="s">
        <v>649</v>
      </c>
      <c r="C97" s="569"/>
      <c r="D97" s="569"/>
      <c r="E97" s="569"/>
      <c r="F97" s="569"/>
      <c r="G97" s="570"/>
    </row>
    <row r="98" spans="1:7">
      <c r="A98" s="568"/>
      <c r="B98" s="571" t="s">
        <v>650</v>
      </c>
      <c r="C98" s="569"/>
      <c r="D98" s="569"/>
      <c r="E98" s="569"/>
      <c r="F98" s="569"/>
      <c r="G98" s="570"/>
    </row>
    <row r="99" spans="1:7">
      <c r="A99" s="568"/>
      <c r="B99" s="571" t="s">
        <v>651</v>
      </c>
      <c r="C99" s="569"/>
      <c r="D99" s="569"/>
      <c r="E99" s="569"/>
      <c r="F99" s="569"/>
      <c r="G99" s="570"/>
    </row>
    <row r="100" spans="1:7" ht="24">
      <c r="A100" s="568" t="s">
        <v>3669</v>
      </c>
      <c r="B100" s="572"/>
      <c r="C100" s="569"/>
      <c r="D100" s="569" t="s">
        <v>3670</v>
      </c>
      <c r="E100" s="569"/>
      <c r="F100" s="569"/>
      <c r="G100" s="570" t="s">
        <v>3671</v>
      </c>
    </row>
    <row r="101" spans="1:7" ht="48">
      <c r="A101" s="568" t="s">
        <v>3672</v>
      </c>
      <c r="B101" s="571" t="s">
        <v>1805</v>
      </c>
      <c r="C101" s="569"/>
      <c r="D101" s="569"/>
      <c r="E101" s="569"/>
      <c r="F101" s="569"/>
      <c r="G101" s="570" t="s">
        <v>900</v>
      </c>
    </row>
    <row r="102" spans="1:7" ht="24">
      <c r="A102" s="568"/>
      <c r="B102" s="571" t="s">
        <v>1806</v>
      </c>
      <c r="C102" s="569"/>
      <c r="D102" s="569"/>
      <c r="E102" s="569"/>
      <c r="F102" s="569"/>
      <c r="G102" s="570"/>
    </row>
    <row r="103" spans="1:7">
      <c r="A103" s="568"/>
      <c r="B103" s="571" t="s">
        <v>1807</v>
      </c>
      <c r="C103" s="569"/>
      <c r="D103" s="569"/>
      <c r="E103" s="569"/>
      <c r="F103" s="569"/>
      <c r="G103" s="570"/>
    </row>
    <row r="104" spans="1:7">
      <c r="A104" s="568"/>
      <c r="B104" s="571" t="s">
        <v>1808</v>
      </c>
      <c r="C104" s="569"/>
      <c r="D104" s="569"/>
      <c r="E104" s="569"/>
      <c r="F104" s="569"/>
      <c r="G104" s="570"/>
    </row>
    <row r="105" spans="1:7">
      <c r="A105" s="568"/>
      <c r="B105" s="571" t="s">
        <v>1809</v>
      </c>
      <c r="C105" s="569"/>
      <c r="D105" s="569"/>
      <c r="E105" s="569"/>
      <c r="F105" s="569"/>
      <c r="G105" s="570"/>
    </row>
    <row r="106" spans="1:7">
      <c r="A106" s="568"/>
      <c r="B106" s="571" t="s">
        <v>1810</v>
      </c>
      <c r="C106" s="569"/>
      <c r="D106" s="569"/>
      <c r="E106" s="569"/>
      <c r="F106" s="569"/>
      <c r="G106" s="570"/>
    </row>
    <row r="107" spans="1:7">
      <c r="A107" s="568"/>
      <c r="B107" s="572"/>
      <c r="C107" s="569"/>
      <c r="D107" s="569"/>
      <c r="E107" s="569"/>
      <c r="F107" s="569"/>
      <c r="G107" s="570"/>
    </row>
    <row r="108" spans="1:7" ht="72">
      <c r="A108" s="568" t="s">
        <v>3673</v>
      </c>
      <c r="B108" s="571" t="s">
        <v>3674</v>
      </c>
      <c r="C108" s="569" t="s">
        <v>525</v>
      </c>
      <c r="D108" s="569" t="s">
        <v>1911</v>
      </c>
      <c r="E108" s="569"/>
      <c r="F108" s="569"/>
      <c r="G108" s="570" t="s">
        <v>1912</v>
      </c>
    </row>
    <row r="109" spans="1:7" ht="96">
      <c r="A109" s="568" t="s">
        <v>3675</v>
      </c>
      <c r="B109" s="572" t="s">
        <v>3676</v>
      </c>
      <c r="C109" s="569"/>
      <c r="D109" s="569"/>
      <c r="E109" s="569"/>
      <c r="F109" s="569"/>
      <c r="G109" s="570" t="s">
        <v>1913</v>
      </c>
    </row>
    <row r="110" spans="1:7" ht="84">
      <c r="A110" s="568" t="s">
        <v>3677</v>
      </c>
      <c r="B110" s="572" t="s">
        <v>3678</v>
      </c>
      <c r="C110" s="569"/>
      <c r="D110" s="569"/>
      <c r="E110" s="569"/>
      <c r="F110" s="569"/>
      <c r="G110" s="570" t="s">
        <v>173</v>
      </c>
    </row>
    <row r="111" spans="1:7" ht="72">
      <c r="A111" s="568" t="s">
        <v>3679</v>
      </c>
      <c r="B111" s="568"/>
      <c r="C111" s="569" t="s">
        <v>174</v>
      </c>
      <c r="D111" s="569" t="s">
        <v>175</v>
      </c>
      <c r="E111" s="569" t="s">
        <v>176</v>
      </c>
      <c r="F111" s="569"/>
      <c r="G111" s="570" t="s">
        <v>740</v>
      </c>
    </row>
    <row r="112" spans="1:7" ht="48">
      <c r="A112" s="568" t="s">
        <v>3680</v>
      </c>
      <c r="B112" s="571" t="s">
        <v>3681</v>
      </c>
      <c r="C112" s="569"/>
      <c r="D112" s="569"/>
      <c r="E112" s="569"/>
      <c r="F112" s="569"/>
      <c r="G112" s="570" t="s">
        <v>3682</v>
      </c>
    </row>
    <row r="113" spans="1:7" ht="48">
      <c r="A113" s="568" t="s">
        <v>3683</v>
      </c>
      <c r="B113" s="568"/>
      <c r="C113" s="569" t="s">
        <v>741</v>
      </c>
      <c r="D113" s="569" t="s">
        <v>742</v>
      </c>
      <c r="E113" s="569" t="s">
        <v>743</v>
      </c>
      <c r="F113" s="569"/>
      <c r="G113" s="570" t="s">
        <v>434</v>
      </c>
    </row>
    <row r="114" spans="1:7" ht="96">
      <c r="A114" s="568" t="s">
        <v>3684</v>
      </c>
      <c r="B114" s="571" t="s">
        <v>3685</v>
      </c>
      <c r="C114" s="569" t="s">
        <v>3686</v>
      </c>
      <c r="D114" s="569" t="s">
        <v>3687</v>
      </c>
      <c r="E114" s="569" t="s">
        <v>3688</v>
      </c>
      <c r="F114" s="569"/>
      <c r="G114" s="570" t="s">
        <v>3689</v>
      </c>
    </row>
    <row r="115" spans="1:7" ht="36">
      <c r="A115" s="568" t="s">
        <v>3690</v>
      </c>
      <c r="B115" s="572" t="s">
        <v>3691</v>
      </c>
      <c r="C115" s="569"/>
      <c r="D115" s="569"/>
      <c r="E115" s="569"/>
      <c r="F115" s="569"/>
      <c r="G115" s="570" t="s">
        <v>451</v>
      </c>
    </row>
    <row r="116" spans="1:7" ht="48">
      <c r="A116" s="568" t="s">
        <v>3692</v>
      </c>
      <c r="B116" s="572" t="s">
        <v>3693</v>
      </c>
      <c r="C116" s="569" t="s">
        <v>452</v>
      </c>
      <c r="D116" s="569" t="s">
        <v>453</v>
      </c>
      <c r="E116" s="569" t="s">
        <v>454</v>
      </c>
      <c r="F116" s="569"/>
      <c r="G116" s="570" t="s">
        <v>1689</v>
      </c>
    </row>
    <row r="117" spans="1:7" ht="48">
      <c r="A117" s="568" t="s">
        <v>3694</v>
      </c>
      <c r="B117" s="571" t="s">
        <v>3695</v>
      </c>
      <c r="C117" s="575" t="s">
        <v>3696</v>
      </c>
      <c r="D117" s="569" t="s">
        <v>1690</v>
      </c>
      <c r="E117" s="569" t="s">
        <v>1691</v>
      </c>
      <c r="F117" s="569" t="s">
        <v>1692</v>
      </c>
      <c r="G117" s="570" t="s">
        <v>3697</v>
      </c>
    </row>
    <row r="118" spans="1:7" ht="36">
      <c r="A118" s="568" t="s">
        <v>3698</v>
      </c>
      <c r="B118" s="572" t="s">
        <v>3699</v>
      </c>
      <c r="C118" s="569"/>
      <c r="D118" s="569"/>
      <c r="E118" s="569"/>
      <c r="F118" s="569"/>
      <c r="G118" s="570" t="s">
        <v>652</v>
      </c>
    </row>
    <row r="119" spans="1:7" ht="24">
      <c r="A119" s="568" t="s">
        <v>3700</v>
      </c>
      <c r="B119" s="568"/>
      <c r="C119" s="569" t="s">
        <v>653</v>
      </c>
      <c r="D119" s="569"/>
      <c r="E119" s="569"/>
      <c r="F119" s="569"/>
      <c r="G119" s="570"/>
    </row>
    <row r="120" spans="1:7" ht="72">
      <c r="A120" s="568" t="s">
        <v>3701</v>
      </c>
      <c r="B120" s="568"/>
      <c r="C120" s="569" t="s">
        <v>3702</v>
      </c>
      <c r="D120" s="569" t="s">
        <v>907</v>
      </c>
      <c r="E120" s="569" t="s">
        <v>908</v>
      </c>
      <c r="F120" s="569"/>
      <c r="G120" s="570" t="s">
        <v>3703</v>
      </c>
    </row>
    <row r="121" spans="1:7" ht="24">
      <c r="A121" s="568" t="s">
        <v>3704</v>
      </c>
      <c r="B121" s="568"/>
      <c r="C121" s="569"/>
      <c r="D121" s="569"/>
      <c r="E121" s="569"/>
      <c r="F121" s="569"/>
      <c r="G121" s="570" t="s">
        <v>909</v>
      </c>
    </row>
    <row r="122" spans="1:7" ht="60">
      <c r="A122" s="568" t="s">
        <v>3705</v>
      </c>
      <c r="B122" s="571" t="s">
        <v>3706</v>
      </c>
      <c r="C122" s="569" t="s">
        <v>910</v>
      </c>
      <c r="D122" s="569" t="s">
        <v>3707</v>
      </c>
      <c r="E122" s="569" t="s">
        <v>911</v>
      </c>
      <c r="F122" s="569"/>
      <c r="G122" s="570" t="s">
        <v>3708</v>
      </c>
    </row>
    <row r="123" spans="1:7" ht="24">
      <c r="A123" s="568" t="s">
        <v>3709</v>
      </c>
      <c r="B123" s="568"/>
      <c r="C123" s="569"/>
      <c r="D123" s="569"/>
      <c r="E123" s="569"/>
      <c r="F123" s="569"/>
      <c r="G123" s="570" t="s">
        <v>1696</v>
      </c>
    </row>
    <row r="124" spans="1:7" ht="120">
      <c r="A124" s="568" t="s">
        <v>3710</v>
      </c>
      <c r="B124" s="572" t="s">
        <v>3711</v>
      </c>
      <c r="C124" s="569" t="s">
        <v>1697</v>
      </c>
      <c r="D124" s="569" t="s">
        <v>1698</v>
      </c>
      <c r="E124" s="569" t="s">
        <v>1699</v>
      </c>
      <c r="F124" s="569"/>
      <c r="G124" s="570" t="s">
        <v>1982</v>
      </c>
    </row>
    <row r="125" spans="1:7" ht="108">
      <c r="A125" s="568" t="s">
        <v>3712</v>
      </c>
      <c r="B125" s="572" t="s">
        <v>3713</v>
      </c>
      <c r="C125" s="569" t="s">
        <v>914</v>
      </c>
      <c r="D125" s="569" t="s">
        <v>915</v>
      </c>
      <c r="E125" s="569"/>
      <c r="F125" s="569"/>
      <c r="G125" s="570" t="s">
        <v>3714</v>
      </c>
    </row>
    <row r="126" spans="1:7" ht="24">
      <c r="A126" s="568" t="s">
        <v>3715</v>
      </c>
      <c r="B126" s="568"/>
      <c r="C126" s="569"/>
      <c r="D126" s="569"/>
      <c r="E126" s="569"/>
      <c r="F126" s="569"/>
      <c r="G126" s="570" t="s">
        <v>916</v>
      </c>
    </row>
    <row r="127" spans="1:7" ht="48">
      <c r="A127" s="568" t="s">
        <v>3716</v>
      </c>
      <c r="B127" s="572" t="s">
        <v>3717</v>
      </c>
      <c r="C127" s="569"/>
      <c r="D127" s="569"/>
      <c r="E127" s="569"/>
      <c r="F127" s="569"/>
      <c r="G127" s="570" t="s">
        <v>14</v>
      </c>
    </row>
    <row r="128" spans="1:7" ht="36">
      <c r="A128" s="568" t="s">
        <v>3718</v>
      </c>
      <c r="B128" s="572" t="s">
        <v>3719</v>
      </c>
      <c r="C128" s="569" t="s">
        <v>638</v>
      </c>
      <c r="D128" s="569"/>
      <c r="E128" s="569"/>
      <c r="F128" s="569"/>
      <c r="G128" s="570" t="s">
        <v>639</v>
      </c>
    </row>
    <row r="129" spans="1:15" ht="36">
      <c r="A129" s="568" t="s">
        <v>3720</v>
      </c>
      <c r="B129" s="568"/>
      <c r="C129" s="569" t="s">
        <v>640</v>
      </c>
      <c r="D129" s="569"/>
      <c r="E129" s="569"/>
      <c r="F129" s="569"/>
      <c r="G129" s="570" t="s">
        <v>641</v>
      </c>
    </row>
    <row r="130" spans="1:15" ht="216">
      <c r="A130" s="568" t="s">
        <v>3721</v>
      </c>
      <c r="B130" s="572" t="s">
        <v>3722</v>
      </c>
      <c r="C130" s="569"/>
      <c r="D130" s="569"/>
      <c r="E130" s="569"/>
      <c r="F130" s="569"/>
      <c r="G130" s="570" t="s">
        <v>1665</v>
      </c>
    </row>
    <row r="131" spans="1:15" ht="48">
      <c r="A131" s="568" t="s">
        <v>3723</v>
      </c>
      <c r="B131" s="572" t="s">
        <v>3724</v>
      </c>
      <c r="C131" s="569"/>
      <c r="D131" s="569"/>
      <c r="E131" s="569"/>
      <c r="F131" s="569"/>
      <c r="G131" s="570" t="s">
        <v>1666</v>
      </c>
    </row>
    <row r="132" spans="1:15" ht="24">
      <c r="A132" s="568" t="s">
        <v>3725</v>
      </c>
      <c r="B132" s="572" t="s">
        <v>1667</v>
      </c>
      <c r="C132" s="569" t="s">
        <v>1668</v>
      </c>
      <c r="D132" s="569"/>
      <c r="E132" s="569"/>
      <c r="F132" s="569"/>
      <c r="G132" s="570" t="s">
        <v>1669</v>
      </c>
    </row>
    <row r="133" spans="1:15" ht="24">
      <c r="A133" s="568" t="s">
        <v>3726</v>
      </c>
      <c r="B133" s="568"/>
      <c r="C133" s="569"/>
      <c r="D133" s="569"/>
      <c r="E133" s="2002"/>
      <c r="F133" s="2013"/>
      <c r="G133" s="2013"/>
      <c r="H133" s="2013"/>
      <c r="I133" s="2013"/>
      <c r="J133" s="2013"/>
      <c r="K133" s="2013"/>
      <c r="L133" s="2013"/>
      <c r="M133" s="2013"/>
      <c r="N133" s="2013"/>
      <c r="O133" s="2013"/>
    </row>
    <row r="134" spans="1:15" ht="24">
      <c r="A134" s="568" t="s">
        <v>3727</v>
      </c>
      <c r="B134" s="568"/>
      <c r="C134" s="569"/>
      <c r="D134" s="569"/>
      <c r="E134" s="569"/>
      <c r="F134" s="569"/>
      <c r="G134" s="570" t="s">
        <v>482</v>
      </c>
    </row>
    <row r="135" spans="1:15">
      <c r="A135" s="568" t="s">
        <v>3728</v>
      </c>
      <c r="B135" s="568"/>
      <c r="C135" s="569"/>
      <c r="D135" s="569"/>
      <c r="E135" s="569"/>
      <c r="F135" s="569"/>
      <c r="G135" s="570" t="s">
        <v>483</v>
      </c>
    </row>
    <row r="136" spans="1:15" ht="24">
      <c r="A136" s="568" t="s">
        <v>3729</v>
      </c>
      <c r="B136" s="568"/>
      <c r="C136" s="569"/>
      <c r="D136" s="569"/>
      <c r="E136" s="569"/>
      <c r="F136" s="569"/>
      <c r="G136" s="570" t="s">
        <v>484</v>
      </c>
    </row>
    <row r="137" spans="1:15" ht="36">
      <c r="A137" s="568" t="s">
        <v>3730</v>
      </c>
      <c r="B137" s="572" t="s">
        <v>3731</v>
      </c>
      <c r="C137" s="569"/>
      <c r="D137" s="569"/>
      <c r="E137" s="569"/>
      <c r="F137" s="569"/>
      <c r="G137" s="570" t="s">
        <v>485</v>
      </c>
    </row>
    <row r="138" spans="1:15" ht="60">
      <c r="A138" s="568" t="s">
        <v>3732</v>
      </c>
      <c r="B138" s="568"/>
      <c r="C138" s="569" t="s">
        <v>3733</v>
      </c>
      <c r="D138" s="569" t="s">
        <v>3734</v>
      </c>
      <c r="E138" s="569"/>
      <c r="F138" s="569"/>
      <c r="G138" s="570" t="s">
        <v>3735</v>
      </c>
    </row>
    <row r="139" spans="1:15" ht="60">
      <c r="A139" s="568" t="s">
        <v>3736</v>
      </c>
      <c r="B139" s="568"/>
      <c r="C139" s="569"/>
      <c r="D139" s="569"/>
      <c r="E139" s="569"/>
      <c r="F139" s="569"/>
      <c r="G139" s="570" t="s">
        <v>351</v>
      </c>
    </row>
    <row r="140" spans="1:15" ht="36">
      <c r="A140" s="568" t="s">
        <v>3737</v>
      </c>
      <c r="B140" s="572" t="s">
        <v>3738</v>
      </c>
      <c r="C140" s="569" t="s">
        <v>352</v>
      </c>
      <c r="D140" s="569" t="s">
        <v>3739</v>
      </c>
      <c r="E140" s="569" t="s">
        <v>353</v>
      </c>
      <c r="F140" s="569"/>
      <c r="G140" s="570" t="s">
        <v>3740</v>
      </c>
    </row>
    <row r="141" spans="1:15" ht="24">
      <c r="A141" s="568" t="s">
        <v>3741</v>
      </c>
      <c r="B141" s="571" t="s">
        <v>355</v>
      </c>
      <c r="C141" s="569"/>
      <c r="D141" s="569"/>
      <c r="E141" s="569"/>
      <c r="F141" s="569"/>
      <c r="G141" s="570" t="s">
        <v>354</v>
      </c>
    </row>
    <row r="142" spans="1:15">
      <c r="A142" s="568"/>
      <c r="B142" s="571" t="s">
        <v>356</v>
      </c>
      <c r="C142" s="569"/>
      <c r="D142" s="569"/>
      <c r="E142" s="569"/>
      <c r="F142" s="569"/>
      <c r="G142" s="570"/>
    </row>
    <row r="143" spans="1:15">
      <c r="A143" s="568"/>
      <c r="B143" s="571" t="s">
        <v>357</v>
      </c>
      <c r="C143" s="569"/>
      <c r="D143" s="569"/>
      <c r="E143" s="569"/>
      <c r="F143" s="569"/>
      <c r="G143" s="570"/>
    </row>
    <row r="144" spans="1:15" ht="24">
      <c r="A144" s="568" t="s">
        <v>3742</v>
      </c>
      <c r="B144" s="571" t="s">
        <v>3743</v>
      </c>
      <c r="C144" s="569"/>
      <c r="D144" s="569" t="s">
        <v>3744</v>
      </c>
      <c r="E144" s="569"/>
      <c r="F144" s="569"/>
      <c r="G144" s="570" t="s">
        <v>3745</v>
      </c>
    </row>
    <row r="145" spans="1:7" ht="24">
      <c r="A145" s="568"/>
      <c r="B145" s="571" t="s">
        <v>3746</v>
      </c>
      <c r="C145" s="569"/>
      <c r="D145" s="569" t="s">
        <v>3744</v>
      </c>
      <c r="E145" s="569"/>
      <c r="F145" s="569"/>
      <c r="G145" s="570" t="s">
        <v>3747</v>
      </c>
    </row>
    <row r="146" spans="1:7" ht="24">
      <c r="A146" s="568"/>
      <c r="B146" s="571" t="s">
        <v>3748</v>
      </c>
      <c r="C146" s="569"/>
      <c r="D146" s="569"/>
      <c r="E146" s="569"/>
      <c r="F146" s="569"/>
      <c r="G146" s="570"/>
    </row>
    <row r="147" spans="1:7" ht="24">
      <c r="A147" s="568"/>
      <c r="B147" s="571" t="s">
        <v>3749</v>
      </c>
      <c r="C147" s="569"/>
      <c r="D147" s="569"/>
      <c r="E147" s="569"/>
      <c r="F147" s="569"/>
      <c r="G147" s="570"/>
    </row>
    <row r="148" spans="1:7" ht="24">
      <c r="A148" s="568"/>
      <c r="B148" s="571" t="s">
        <v>3750</v>
      </c>
      <c r="C148" s="569"/>
      <c r="D148" s="569"/>
      <c r="E148" s="569"/>
      <c r="F148" s="569"/>
      <c r="G148" s="570"/>
    </row>
    <row r="149" spans="1:7">
      <c r="A149" s="568"/>
      <c r="B149" s="571" t="s">
        <v>3751</v>
      </c>
      <c r="C149" s="569"/>
      <c r="D149" s="569"/>
      <c r="E149" s="569"/>
      <c r="F149" s="569"/>
      <c r="G149" s="570"/>
    </row>
    <row r="150" spans="1:7" ht="24">
      <c r="A150" s="568" t="s">
        <v>3752</v>
      </c>
      <c r="B150" s="571" t="s">
        <v>3753</v>
      </c>
      <c r="C150" s="569" t="s">
        <v>3754</v>
      </c>
      <c r="D150" s="569" t="s">
        <v>3744</v>
      </c>
      <c r="E150" s="569"/>
      <c r="F150" s="569"/>
      <c r="G150" s="576" t="s">
        <v>3755</v>
      </c>
    </row>
    <row r="151" spans="1:7" ht="24">
      <c r="A151" s="568"/>
      <c r="B151" s="571" t="s">
        <v>3756</v>
      </c>
      <c r="C151" s="569"/>
      <c r="D151" s="569"/>
      <c r="E151" s="569"/>
      <c r="F151" s="569"/>
      <c r="G151" s="570"/>
    </row>
    <row r="152" spans="1:7">
      <c r="A152" s="568"/>
      <c r="B152" s="572"/>
      <c r="C152" s="569"/>
      <c r="D152" s="569"/>
      <c r="E152" s="569"/>
      <c r="F152" s="569"/>
      <c r="G152" s="570"/>
    </row>
    <row r="153" spans="1:7" ht="84">
      <c r="A153" s="568" t="s">
        <v>3757</v>
      </c>
      <c r="B153" s="572" t="s">
        <v>3758</v>
      </c>
      <c r="C153" s="569" t="s">
        <v>1793</v>
      </c>
      <c r="D153" s="569" t="s">
        <v>1794</v>
      </c>
      <c r="E153" s="569" t="s">
        <v>1795</v>
      </c>
      <c r="F153" s="569"/>
      <c r="G153" s="570" t="s">
        <v>3759</v>
      </c>
    </row>
    <row r="154" spans="1:7">
      <c r="A154" s="568" t="s">
        <v>3760</v>
      </c>
      <c r="B154" s="568"/>
      <c r="C154" s="569"/>
      <c r="D154" s="569"/>
      <c r="E154" s="569"/>
      <c r="F154" s="569"/>
      <c r="G154" s="570" t="s">
        <v>171</v>
      </c>
    </row>
    <row r="155" spans="1:7" ht="24">
      <c r="A155" s="568" t="s">
        <v>3761</v>
      </c>
      <c r="B155" s="572" t="s">
        <v>3762</v>
      </c>
      <c r="C155" s="569"/>
      <c r="D155" s="569"/>
      <c r="E155" s="569"/>
      <c r="F155" s="569"/>
      <c r="G155" s="570" t="s">
        <v>106</v>
      </c>
    </row>
    <row r="156" spans="1:7" ht="36">
      <c r="A156" s="568" t="s">
        <v>3763</v>
      </c>
      <c r="B156" s="568"/>
      <c r="C156" s="569"/>
      <c r="D156" s="569"/>
      <c r="E156" s="569"/>
      <c r="F156" s="569"/>
      <c r="G156" s="570" t="s">
        <v>107</v>
      </c>
    </row>
    <row r="157" spans="1:7" ht="24">
      <c r="A157" s="568" t="s">
        <v>3764</v>
      </c>
      <c r="B157" s="572" t="s">
        <v>3765</v>
      </c>
      <c r="C157" s="569"/>
      <c r="D157" s="569"/>
      <c r="E157" s="569"/>
      <c r="F157" s="569"/>
      <c r="G157" s="570" t="s">
        <v>108</v>
      </c>
    </row>
    <row r="158" spans="1:7">
      <c r="A158" s="568" t="s">
        <v>3766</v>
      </c>
      <c r="B158" s="571" t="s">
        <v>110</v>
      </c>
      <c r="C158" s="569"/>
      <c r="D158" s="569"/>
      <c r="E158" s="569"/>
      <c r="F158" s="569"/>
      <c r="G158" s="570" t="s">
        <v>109</v>
      </c>
    </row>
    <row r="159" spans="1:7">
      <c r="A159" s="568"/>
      <c r="B159" s="571" t="s">
        <v>111</v>
      </c>
      <c r="C159" s="569"/>
      <c r="D159" s="569"/>
      <c r="E159" s="569"/>
      <c r="F159" s="569"/>
      <c r="G159" s="570"/>
    </row>
    <row r="160" spans="1:7">
      <c r="A160" s="568"/>
      <c r="B160" s="571" t="s">
        <v>112</v>
      </c>
      <c r="C160" s="569"/>
      <c r="D160" s="569"/>
      <c r="E160" s="569"/>
      <c r="F160" s="569"/>
      <c r="G160" s="570"/>
    </row>
    <row r="161" spans="1:7">
      <c r="A161" s="568"/>
      <c r="B161" s="571" t="s">
        <v>113</v>
      </c>
      <c r="C161" s="569"/>
      <c r="D161" s="569"/>
      <c r="E161" s="569"/>
      <c r="F161" s="569"/>
      <c r="G161" s="570"/>
    </row>
    <row r="162" spans="1:7">
      <c r="A162" s="568"/>
      <c r="B162" s="571" t="s">
        <v>114</v>
      </c>
      <c r="C162" s="569"/>
      <c r="D162" s="569"/>
      <c r="E162" s="569"/>
      <c r="F162" s="569"/>
      <c r="G162" s="570"/>
    </row>
    <row r="163" spans="1:7" ht="24">
      <c r="A163" s="568" t="s">
        <v>3767</v>
      </c>
      <c r="B163" s="568"/>
      <c r="C163" s="569"/>
      <c r="D163" s="569"/>
      <c r="E163" s="569"/>
      <c r="F163" s="569"/>
      <c r="G163" s="570" t="s">
        <v>115</v>
      </c>
    </row>
    <row r="164" spans="1:7" ht="36">
      <c r="A164" s="568" t="s">
        <v>3768</v>
      </c>
      <c r="B164" s="568"/>
      <c r="C164" s="569" t="s">
        <v>116</v>
      </c>
      <c r="D164" s="569" t="s">
        <v>117</v>
      </c>
      <c r="E164" s="569" t="s">
        <v>118</v>
      </c>
      <c r="F164" s="569"/>
      <c r="G164" s="570" t="s">
        <v>3769</v>
      </c>
    </row>
    <row r="165" spans="1:7" ht="24">
      <c r="A165" s="568" t="s">
        <v>3770</v>
      </c>
      <c r="B165" s="568"/>
      <c r="C165" s="569" t="s">
        <v>1937</v>
      </c>
      <c r="D165" s="569"/>
      <c r="E165" s="569"/>
      <c r="F165" s="569"/>
      <c r="G165" s="570"/>
    </row>
    <row r="166" spans="1:7" ht="24">
      <c r="A166" s="568" t="s">
        <v>3771</v>
      </c>
      <c r="B166" s="568"/>
      <c r="C166" s="569" t="s">
        <v>1938</v>
      </c>
      <c r="D166" s="569"/>
      <c r="E166" s="569"/>
      <c r="F166" s="569"/>
      <c r="G166" s="570"/>
    </row>
    <row r="167" spans="1:7" ht="36">
      <c r="A167" s="568" t="s">
        <v>3772</v>
      </c>
      <c r="B167" s="568"/>
      <c r="C167" s="569" t="s">
        <v>745</v>
      </c>
      <c r="D167" s="569"/>
      <c r="E167" s="569"/>
      <c r="F167" s="569"/>
      <c r="G167" s="570"/>
    </row>
    <row r="168" spans="1:7" ht="36">
      <c r="A168" s="568" t="s">
        <v>3773</v>
      </c>
      <c r="B168" s="568"/>
      <c r="C168" s="569" t="s">
        <v>1939</v>
      </c>
      <c r="D168" s="569" t="s">
        <v>1940</v>
      </c>
      <c r="E168" s="569" t="s">
        <v>3774</v>
      </c>
      <c r="F168" s="569"/>
      <c r="G168" s="570" t="s">
        <v>3775</v>
      </c>
    </row>
    <row r="169" spans="1:7" ht="48">
      <c r="A169" s="568" t="s">
        <v>3776</v>
      </c>
      <c r="B169" s="577" t="s">
        <v>458</v>
      </c>
      <c r="C169" s="569" t="s">
        <v>459</v>
      </c>
      <c r="D169" s="569" t="s">
        <v>460</v>
      </c>
      <c r="E169" s="569" t="s">
        <v>1777</v>
      </c>
      <c r="F169" s="569"/>
      <c r="G169" s="570" t="s">
        <v>3777</v>
      </c>
    </row>
    <row r="170" spans="1:7" ht="36">
      <c r="A170" s="568" t="s">
        <v>3778</v>
      </c>
      <c r="B170" s="572" t="s">
        <v>3779</v>
      </c>
      <c r="C170" s="569" t="s">
        <v>3780</v>
      </c>
      <c r="D170" s="569" t="s">
        <v>3781</v>
      </c>
      <c r="E170" s="569" t="s">
        <v>3782</v>
      </c>
      <c r="F170" s="569"/>
      <c r="G170" s="570" t="s">
        <v>3783</v>
      </c>
    </row>
    <row r="171" spans="1:7" ht="36">
      <c r="A171" s="568" t="s">
        <v>3784</v>
      </c>
      <c r="B171" s="568"/>
      <c r="C171" s="569" t="s">
        <v>512</v>
      </c>
      <c r="D171" s="569" t="s">
        <v>513</v>
      </c>
      <c r="E171" s="569"/>
      <c r="F171" s="569"/>
      <c r="G171" s="570" t="s">
        <v>3785</v>
      </c>
    </row>
    <row r="172" spans="1:7" ht="60">
      <c r="A172" s="568" t="s">
        <v>3786</v>
      </c>
      <c r="B172" s="571" t="s">
        <v>3787</v>
      </c>
      <c r="C172" s="569" t="s">
        <v>1786</v>
      </c>
      <c r="D172" s="569" t="s">
        <v>522</v>
      </c>
      <c r="E172" s="569"/>
      <c r="F172" s="569"/>
      <c r="G172" s="570" t="s">
        <v>1956</v>
      </c>
    </row>
    <row r="173" spans="1:7" ht="48">
      <c r="A173" s="568" t="s">
        <v>3788</v>
      </c>
      <c r="B173" s="571" t="s">
        <v>3789</v>
      </c>
      <c r="C173" s="569" t="s">
        <v>1957</v>
      </c>
      <c r="D173" s="569" t="s">
        <v>75</v>
      </c>
      <c r="E173" s="569"/>
      <c r="F173" s="569"/>
      <c r="G173" s="570" t="s">
        <v>3790</v>
      </c>
    </row>
    <row r="174" spans="1:7" ht="24">
      <c r="A174" s="568" t="s">
        <v>3791</v>
      </c>
      <c r="B174" s="572" t="s">
        <v>3792</v>
      </c>
      <c r="C174" s="569" t="s">
        <v>3793</v>
      </c>
      <c r="D174" s="569"/>
      <c r="E174" s="569"/>
      <c r="F174" s="569"/>
      <c r="G174" s="570" t="s">
        <v>3794</v>
      </c>
    </row>
    <row r="175" spans="1:7" ht="36">
      <c r="A175" s="568" t="s">
        <v>3795</v>
      </c>
      <c r="B175" s="568"/>
      <c r="C175" s="569"/>
      <c r="D175" s="569" t="s">
        <v>3796</v>
      </c>
      <c r="E175" s="569" t="s">
        <v>3797</v>
      </c>
      <c r="F175" s="569"/>
      <c r="G175" s="570" t="s">
        <v>3798</v>
      </c>
    </row>
    <row r="176" spans="1:7" ht="48">
      <c r="A176" s="568" t="s">
        <v>3799</v>
      </c>
      <c r="B176" s="571" t="s">
        <v>3800</v>
      </c>
      <c r="C176" s="569"/>
      <c r="D176" s="569"/>
      <c r="E176" s="569"/>
      <c r="F176" s="569"/>
      <c r="G176" s="570" t="s">
        <v>138</v>
      </c>
    </row>
    <row r="177" spans="1:7" ht="24">
      <c r="A177" s="568" t="s">
        <v>3801</v>
      </c>
      <c r="B177" s="571" t="s">
        <v>26</v>
      </c>
      <c r="C177" s="569"/>
      <c r="D177" s="569"/>
      <c r="E177" s="569"/>
      <c r="F177" s="569"/>
      <c r="G177" s="570" t="s">
        <v>25</v>
      </c>
    </row>
    <row r="178" spans="1:7">
      <c r="A178" s="568"/>
      <c r="B178" s="571" t="s">
        <v>23</v>
      </c>
      <c r="C178" s="569"/>
      <c r="D178" s="569"/>
      <c r="E178" s="569"/>
      <c r="F178" s="569"/>
      <c r="G178" s="570"/>
    </row>
    <row r="179" spans="1:7">
      <c r="A179" s="568"/>
      <c r="B179" s="571" t="s">
        <v>24</v>
      </c>
      <c r="C179" s="569"/>
      <c r="D179" s="569"/>
      <c r="E179" s="569"/>
      <c r="F179" s="569"/>
      <c r="G179" s="570"/>
    </row>
    <row r="180" spans="1:7">
      <c r="A180" s="568"/>
      <c r="B180" s="571" t="s">
        <v>476</v>
      </c>
      <c r="C180" s="569"/>
      <c r="D180" s="569"/>
      <c r="E180" s="569"/>
      <c r="F180" s="569"/>
      <c r="G180" s="570"/>
    </row>
    <row r="181" spans="1:7">
      <c r="A181" s="568"/>
      <c r="B181" s="571" t="s">
        <v>477</v>
      </c>
      <c r="C181" s="569"/>
      <c r="D181" s="569"/>
      <c r="E181" s="569"/>
      <c r="F181" s="569"/>
      <c r="G181" s="570"/>
    </row>
    <row r="182" spans="1:7">
      <c r="A182" s="568"/>
      <c r="B182" s="571" t="s">
        <v>478</v>
      </c>
      <c r="C182" s="569"/>
      <c r="D182" s="569"/>
      <c r="E182" s="569"/>
      <c r="F182" s="569"/>
      <c r="G182" s="570"/>
    </row>
    <row r="183" spans="1:7">
      <c r="A183" s="568"/>
      <c r="B183" s="571" t="s">
        <v>479</v>
      </c>
      <c r="C183" s="569"/>
      <c r="D183" s="569"/>
      <c r="E183" s="569"/>
      <c r="F183" s="569"/>
      <c r="G183" s="570"/>
    </row>
    <row r="184" spans="1:7">
      <c r="A184" s="568"/>
      <c r="B184" s="571" t="s">
        <v>480</v>
      </c>
      <c r="C184" s="569"/>
      <c r="D184" s="569"/>
      <c r="E184" s="569"/>
      <c r="F184" s="569"/>
      <c r="G184" s="570"/>
    </row>
    <row r="185" spans="1:7">
      <c r="A185" s="568"/>
      <c r="B185" s="571" t="s">
        <v>481</v>
      </c>
      <c r="C185" s="569"/>
      <c r="D185" s="569"/>
      <c r="E185" s="569"/>
      <c r="F185" s="569"/>
      <c r="G185" s="570"/>
    </row>
    <row r="186" spans="1:7">
      <c r="A186" s="568"/>
      <c r="B186" s="571" t="s">
        <v>3802</v>
      </c>
      <c r="C186" s="569"/>
      <c r="D186" s="569"/>
      <c r="E186" s="569"/>
      <c r="F186" s="569"/>
      <c r="G186" s="570"/>
    </row>
    <row r="187" spans="1:7" ht="24">
      <c r="A187" s="568" t="s">
        <v>3803</v>
      </c>
      <c r="B187" s="568"/>
      <c r="C187" s="569"/>
      <c r="D187" s="569"/>
      <c r="E187" s="569"/>
      <c r="F187" s="569"/>
      <c r="G187" s="570" t="s">
        <v>875</v>
      </c>
    </row>
    <row r="188" spans="1:7" ht="72">
      <c r="A188" s="568" t="s">
        <v>3804</v>
      </c>
      <c r="B188" s="572" t="s">
        <v>3805</v>
      </c>
      <c r="C188" s="569" t="s">
        <v>876</v>
      </c>
      <c r="D188" s="569" t="s">
        <v>3806</v>
      </c>
      <c r="E188" s="569"/>
      <c r="F188" s="569"/>
      <c r="G188" s="570" t="s">
        <v>3807</v>
      </c>
    </row>
    <row r="189" spans="1:7" ht="24">
      <c r="A189" s="568"/>
      <c r="B189" s="572" t="s">
        <v>3808</v>
      </c>
      <c r="C189" s="569"/>
      <c r="D189" s="569"/>
      <c r="E189" s="569"/>
      <c r="F189" s="569"/>
      <c r="G189" s="570"/>
    </row>
    <row r="190" spans="1:7" ht="24">
      <c r="A190" s="568" t="s">
        <v>3809</v>
      </c>
      <c r="B190" s="568"/>
      <c r="C190" s="569"/>
      <c r="D190" s="569" t="s">
        <v>877</v>
      </c>
      <c r="E190" s="569"/>
      <c r="F190" s="569"/>
      <c r="G190" s="570" t="s">
        <v>878</v>
      </c>
    </row>
    <row r="191" spans="1:7" ht="48">
      <c r="A191" s="568" t="s">
        <v>3810</v>
      </c>
      <c r="B191" s="571" t="s">
        <v>879</v>
      </c>
      <c r="C191" s="569" t="s">
        <v>880</v>
      </c>
      <c r="D191" s="569" t="s">
        <v>881</v>
      </c>
      <c r="E191" s="569"/>
      <c r="F191" s="569"/>
      <c r="G191" s="570" t="s">
        <v>1321</v>
      </c>
    </row>
    <row r="192" spans="1:7">
      <c r="A192" s="568"/>
      <c r="B192" s="571" t="s">
        <v>1322</v>
      </c>
      <c r="C192" s="569"/>
      <c r="D192" s="569"/>
      <c r="E192" s="569"/>
      <c r="F192" s="569"/>
      <c r="G192" s="570" t="s">
        <v>1437</v>
      </c>
    </row>
    <row r="193" spans="1:7">
      <c r="A193" s="568"/>
      <c r="B193" s="571" t="s">
        <v>1438</v>
      </c>
      <c r="C193" s="569"/>
      <c r="D193" s="569"/>
      <c r="E193" s="569"/>
      <c r="F193" s="569"/>
      <c r="G193" s="570" t="s">
        <v>1439</v>
      </c>
    </row>
    <row r="194" spans="1:7" ht="36">
      <c r="A194" s="568"/>
      <c r="B194" s="571" t="s">
        <v>1440</v>
      </c>
      <c r="C194" s="569" t="s">
        <v>3811</v>
      </c>
      <c r="D194" s="569"/>
      <c r="E194" s="569"/>
      <c r="F194" s="569"/>
      <c r="G194" s="570" t="s">
        <v>3812</v>
      </c>
    </row>
    <row r="195" spans="1:7" ht="36">
      <c r="A195" s="568"/>
      <c r="B195" s="571" t="s">
        <v>1441</v>
      </c>
      <c r="C195" s="569" t="s">
        <v>3811</v>
      </c>
      <c r="D195" s="569"/>
      <c r="E195" s="569"/>
      <c r="F195" s="569"/>
      <c r="G195" s="570" t="s">
        <v>3812</v>
      </c>
    </row>
    <row r="196" spans="1:7" ht="36">
      <c r="A196" s="568" t="s">
        <v>3813</v>
      </c>
      <c r="B196" s="571" t="s">
        <v>1442</v>
      </c>
      <c r="C196" s="569" t="s">
        <v>3814</v>
      </c>
      <c r="D196" s="569" t="s">
        <v>901</v>
      </c>
      <c r="E196" s="569"/>
      <c r="F196" s="569"/>
      <c r="G196" s="570" t="s">
        <v>3815</v>
      </c>
    </row>
    <row r="197" spans="1:7" ht="24">
      <c r="A197" s="568"/>
      <c r="B197" s="571" t="s">
        <v>902</v>
      </c>
      <c r="C197" s="569" t="s">
        <v>903</v>
      </c>
      <c r="D197" s="569" t="s">
        <v>904</v>
      </c>
      <c r="E197" s="569"/>
      <c r="F197" s="569"/>
      <c r="G197" s="570" t="s">
        <v>3816</v>
      </c>
    </row>
    <row r="198" spans="1:7" ht="36">
      <c r="A198" s="568" t="s">
        <v>3817</v>
      </c>
      <c r="B198" s="571" t="s">
        <v>3818</v>
      </c>
      <c r="C198" s="569"/>
      <c r="D198" s="569" t="s">
        <v>905</v>
      </c>
      <c r="E198" s="569" t="s">
        <v>3819</v>
      </c>
      <c r="F198" s="569"/>
      <c r="G198" s="570" t="s">
        <v>3820</v>
      </c>
    </row>
    <row r="199" spans="1:7" ht="24">
      <c r="A199" s="568"/>
      <c r="B199" s="571" t="s">
        <v>3821</v>
      </c>
      <c r="C199" s="569"/>
      <c r="D199" s="569"/>
      <c r="E199" s="569"/>
      <c r="F199" s="569"/>
      <c r="G199" s="570"/>
    </row>
    <row r="200" spans="1:7" ht="36">
      <c r="A200" s="568"/>
      <c r="B200" s="571" t="s">
        <v>3822</v>
      </c>
      <c r="C200" s="569"/>
      <c r="D200" s="569"/>
      <c r="E200" s="569"/>
      <c r="F200" s="569"/>
      <c r="G200" s="570"/>
    </row>
    <row r="201" spans="1:7" ht="48">
      <c r="A201" s="568"/>
      <c r="B201" s="571" t="s">
        <v>3823</v>
      </c>
      <c r="C201" s="569"/>
      <c r="D201" s="569"/>
      <c r="E201" s="569"/>
      <c r="F201" s="569"/>
      <c r="G201" s="570"/>
    </row>
    <row r="202" spans="1:7" ht="48">
      <c r="A202" s="568"/>
      <c r="B202" s="571" t="s">
        <v>3824</v>
      </c>
      <c r="C202" s="569"/>
      <c r="D202" s="569"/>
      <c r="E202" s="569"/>
      <c r="F202" s="569"/>
      <c r="G202" s="570"/>
    </row>
    <row r="203" spans="1:7" ht="24">
      <c r="A203" s="568"/>
      <c r="B203" s="571" t="s">
        <v>3825</v>
      </c>
      <c r="C203" s="569"/>
      <c r="D203" s="569"/>
      <c r="E203" s="569"/>
      <c r="F203" s="569"/>
      <c r="G203" s="570"/>
    </row>
    <row r="204" spans="1:7" ht="24">
      <c r="A204" s="568"/>
      <c r="B204" s="571" t="s">
        <v>3826</v>
      </c>
      <c r="C204" s="569"/>
      <c r="D204" s="569"/>
      <c r="E204" s="569"/>
      <c r="F204" s="569"/>
      <c r="G204" s="570"/>
    </row>
    <row r="205" spans="1:7" ht="36">
      <c r="A205" s="568" t="s">
        <v>3827</v>
      </c>
      <c r="B205" s="572" t="s">
        <v>3828</v>
      </c>
      <c r="C205" s="569"/>
      <c r="D205" s="569"/>
      <c r="E205" s="569"/>
      <c r="F205" s="569"/>
      <c r="G205" s="570" t="s">
        <v>1865</v>
      </c>
    </row>
    <row r="206" spans="1:7" ht="48">
      <c r="A206" s="568" t="s">
        <v>3829</v>
      </c>
      <c r="B206" s="568"/>
      <c r="C206" s="569" t="s">
        <v>1866</v>
      </c>
      <c r="D206" s="569" t="s">
        <v>510</v>
      </c>
      <c r="E206" s="569"/>
      <c r="F206" s="569"/>
      <c r="G206" s="570" t="s">
        <v>511</v>
      </c>
    </row>
    <row r="207" spans="1:7" ht="48">
      <c r="A207" s="568" t="s">
        <v>3830</v>
      </c>
      <c r="B207" s="572" t="s">
        <v>3831</v>
      </c>
      <c r="C207" s="569" t="s">
        <v>727</v>
      </c>
      <c r="D207" s="569"/>
      <c r="E207" s="569"/>
      <c r="F207" s="569"/>
      <c r="G207" s="570" t="s">
        <v>728</v>
      </c>
    </row>
    <row r="208" spans="1:7" ht="36">
      <c r="A208" s="568"/>
      <c r="B208" s="571" t="s">
        <v>3832</v>
      </c>
      <c r="C208" s="569" t="s">
        <v>727</v>
      </c>
      <c r="D208" s="569"/>
      <c r="E208" s="569"/>
      <c r="F208" s="569"/>
      <c r="G208" s="570"/>
    </row>
    <row r="209" spans="1:7" ht="36">
      <c r="A209" s="568"/>
      <c r="B209" s="571" t="s">
        <v>3833</v>
      </c>
      <c r="C209" s="569" t="s">
        <v>727</v>
      </c>
      <c r="D209" s="569"/>
      <c r="E209" s="569"/>
      <c r="F209" s="569"/>
      <c r="G209" s="570"/>
    </row>
    <row r="210" spans="1:7" ht="36">
      <c r="A210" s="568" t="s">
        <v>3834</v>
      </c>
      <c r="B210" s="571" t="s">
        <v>3835</v>
      </c>
      <c r="C210" s="569" t="s">
        <v>729</v>
      </c>
      <c r="D210" s="569"/>
      <c r="E210" s="569"/>
      <c r="F210" s="569"/>
      <c r="G210" s="570" t="s">
        <v>730</v>
      </c>
    </row>
    <row r="211" spans="1:7" ht="24">
      <c r="A211" s="568"/>
      <c r="B211" s="571" t="s">
        <v>3836</v>
      </c>
      <c r="C211" s="569"/>
      <c r="D211" s="569"/>
      <c r="E211" s="569"/>
      <c r="F211" s="569"/>
      <c r="G211" s="570"/>
    </row>
    <row r="212" spans="1:7" ht="24">
      <c r="A212" s="568"/>
      <c r="B212" s="571" t="s">
        <v>3837</v>
      </c>
      <c r="C212" s="569"/>
      <c r="D212" s="569"/>
      <c r="E212" s="569"/>
      <c r="F212" s="569"/>
      <c r="G212" s="570"/>
    </row>
    <row r="213" spans="1:7" ht="24">
      <c r="A213" s="568"/>
      <c r="B213" s="571" t="s">
        <v>3838</v>
      </c>
      <c r="C213" s="569"/>
      <c r="D213" s="569"/>
      <c r="E213" s="569"/>
      <c r="F213" s="569"/>
      <c r="G213" s="570"/>
    </row>
    <row r="214" spans="1:7" ht="24">
      <c r="A214" s="568"/>
      <c r="B214" s="571" t="s">
        <v>3839</v>
      </c>
      <c r="C214" s="569"/>
      <c r="D214" s="569"/>
      <c r="E214" s="569"/>
      <c r="F214" s="569"/>
      <c r="G214" s="570"/>
    </row>
    <row r="215" spans="1:7" ht="48">
      <c r="A215" s="568" t="s">
        <v>3840</v>
      </c>
      <c r="B215" s="572" t="s">
        <v>3841</v>
      </c>
      <c r="C215" s="569"/>
      <c r="D215" s="569"/>
      <c r="E215" s="569"/>
      <c r="F215" s="569"/>
      <c r="G215" s="570" t="s">
        <v>1842</v>
      </c>
    </row>
    <row r="216" spans="1:7" ht="36">
      <c r="A216" s="568" t="s">
        <v>3842</v>
      </c>
      <c r="B216" s="572" t="s">
        <v>3843</v>
      </c>
      <c r="C216" s="569"/>
      <c r="D216" s="569"/>
      <c r="E216" s="569"/>
      <c r="F216" s="569"/>
      <c r="G216" s="570" t="s">
        <v>3844</v>
      </c>
    </row>
    <row r="217" spans="1:7">
      <c r="A217" s="568"/>
      <c r="B217" s="571" t="s">
        <v>3845</v>
      </c>
      <c r="C217" s="569"/>
      <c r="D217" s="569"/>
      <c r="E217" s="569"/>
      <c r="F217" s="569"/>
      <c r="G217" s="570"/>
    </row>
    <row r="218" spans="1:7">
      <c r="A218" s="568"/>
      <c r="B218" s="571" t="s">
        <v>1843</v>
      </c>
      <c r="C218" s="569"/>
      <c r="D218" s="569"/>
      <c r="E218" s="569"/>
      <c r="F218" s="569"/>
      <c r="G218" s="570"/>
    </row>
    <row r="219" spans="1:7">
      <c r="A219" s="568"/>
      <c r="B219" s="571" t="s">
        <v>1844</v>
      </c>
      <c r="C219" s="569"/>
      <c r="D219" s="569"/>
      <c r="E219" s="569"/>
      <c r="F219" s="569"/>
      <c r="G219" s="570"/>
    </row>
    <row r="220" spans="1:7">
      <c r="A220" s="568"/>
      <c r="B220" s="571" t="s">
        <v>1845</v>
      </c>
      <c r="C220" s="569"/>
      <c r="D220" s="569"/>
      <c r="E220" s="569"/>
      <c r="F220" s="569"/>
      <c r="G220" s="570"/>
    </row>
    <row r="221" spans="1:7">
      <c r="A221" s="568"/>
      <c r="B221" s="571" t="s">
        <v>1864</v>
      </c>
      <c r="C221" s="569"/>
      <c r="D221" s="569"/>
      <c r="E221" s="569"/>
      <c r="F221" s="569"/>
      <c r="G221" s="570"/>
    </row>
    <row r="222" spans="1:7" ht="24">
      <c r="A222" s="568" t="s">
        <v>3846</v>
      </c>
      <c r="B222" s="568" t="s">
        <v>3847</v>
      </c>
      <c r="C222" s="569"/>
      <c r="D222" s="569"/>
      <c r="E222" s="569"/>
      <c r="F222" s="569"/>
      <c r="G222" s="570" t="s">
        <v>1429</v>
      </c>
    </row>
    <row r="223" spans="1:7" ht="24">
      <c r="A223" s="568" t="s">
        <v>3848</v>
      </c>
      <c r="B223" s="571" t="s">
        <v>1431</v>
      </c>
      <c r="C223" s="569"/>
      <c r="D223" s="569"/>
      <c r="E223" s="569"/>
      <c r="F223" s="569"/>
      <c r="G223" s="570" t="s">
        <v>1430</v>
      </c>
    </row>
    <row r="224" spans="1:7">
      <c r="A224" s="568"/>
      <c r="B224" s="571" t="s">
        <v>1263</v>
      </c>
      <c r="C224" s="569"/>
      <c r="D224" s="569"/>
      <c r="E224" s="569"/>
      <c r="F224" s="569"/>
      <c r="G224" s="570"/>
    </row>
    <row r="225" spans="1:7">
      <c r="A225" s="568"/>
      <c r="B225" s="571" t="s">
        <v>1264</v>
      </c>
      <c r="C225" s="569"/>
      <c r="D225" s="569"/>
      <c r="E225" s="569"/>
      <c r="F225" s="569"/>
      <c r="G225" s="570"/>
    </row>
    <row r="226" spans="1:7">
      <c r="A226" s="568" t="s">
        <v>3849</v>
      </c>
      <c r="B226" s="571" t="s">
        <v>3850</v>
      </c>
      <c r="C226" s="569"/>
      <c r="D226" s="569"/>
      <c r="E226" s="569"/>
      <c r="F226" s="569"/>
      <c r="G226" s="570" t="s">
        <v>1265</v>
      </c>
    </row>
    <row r="227" spans="1:7">
      <c r="A227" s="568"/>
      <c r="B227" s="571" t="s">
        <v>3851</v>
      </c>
      <c r="C227" s="569"/>
      <c r="D227" s="569"/>
      <c r="E227" s="569"/>
      <c r="F227" s="569"/>
      <c r="G227" s="570"/>
    </row>
    <row r="228" spans="1:7">
      <c r="A228" s="568"/>
      <c r="B228" s="571" t="s">
        <v>3852</v>
      </c>
      <c r="C228" s="569"/>
      <c r="D228" s="569"/>
      <c r="E228" s="569"/>
      <c r="F228" s="569"/>
      <c r="G228" s="570"/>
    </row>
    <row r="229" spans="1:7" ht="24">
      <c r="A229" s="568"/>
      <c r="B229" s="571" t="s">
        <v>3853</v>
      </c>
      <c r="C229" s="569"/>
      <c r="D229" s="569"/>
      <c r="E229" s="569"/>
      <c r="F229" s="569"/>
      <c r="G229" s="570"/>
    </row>
    <row r="230" spans="1:7">
      <c r="A230" s="568"/>
      <c r="B230" s="571" t="s">
        <v>3854</v>
      </c>
      <c r="C230" s="569"/>
      <c r="D230" s="569"/>
      <c r="E230" s="569"/>
      <c r="F230" s="569"/>
      <c r="G230" s="570"/>
    </row>
    <row r="231" spans="1:7" ht="36">
      <c r="A231" s="568" t="s">
        <v>3855</v>
      </c>
      <c r="B231" s="571" t="s">
        <v>3856</v>
      </c>
      <c r="C231" s="569"/>
      <c r="D231" s="569"/>
      <c r="E231" s="569"/>
      <c r="F231" s="569"/>
      <c r="G231" s="570" t="s">
        <v>841</v>
      </c>
    </row>
    <row r="232" spans="1:7" ht="24">
      <c r="A232" s="568"/>
      <c r="B232" s="571" t="s">
        <v>3857</v>
      </c>
      <c r="C232" s="569"/>
      <c r="D232" s="569"/>
      <c r="E232" s="569"/>
      <c r="F232" s="569"/>
      <c r="G232" s="570"/>
    </row>
    <row r="233" spans="1:7" ht="24">
      <c r="A233" s="568"/>
      <c r="B233" s="571" t="s">
        <v>3858</v>
      </c>
      <c r="C233" s="569"/>
      <c r="D233" s="569"/>
      <c r="E233" s="569"/>
      <c r="F233" s="569"/>
      <c r="G233" s="570"/>
    </row>
    <row r="234" spans="1:7" ht="36">
      <c r="A234" s="568"/>
      <c r="B234" s="574" t="s">
        <v>3859</v>
      </c>
      <c r="C234" s="569"/>
      <c r="D234" s="569"/>
      <c r="E234" s="569"/>
      <c r="F234" s="569"/>
      <c r="G234" s="570"/>
    </row>
    <row r="235" spans="1:7" ht="24">
      <c r="A235" s="568"/>
      <c r="B235" s="571" t="s">
        <v>3860</v>
      </c>
      <c r="C235" s="569"/>
      <c r="D235" s="569"/>
      <c r="E235" s="569"/>
      <c r="F235" s="569"/>
      <c r="G235" s="570"/>
    </row>
    <row r="236" spans="1:7" ht="48">
      <c r="A236" s="568" t="s">
        <v>3861</v>
      </c>
      <c r="B236" s="572" t="s">
        <v>3862</v>
      </c>
      <c r="C236" s="569" t="s">
        <v>3863</v>
      </c>
      <c r="D236" s="569" t="s">
        <v>3864</v>
      </c>
      <c r="E236" s="569" t="s">
        <v>3865</v>
      </c>
      <c r="F236" s="569"/>
      <c r="G236" s="570" t="s">
        <v>3866</v>
      </c>
    </row>
    <row r="237" spans="1:7" ht="48">
      <c r="A237" s="568" t="s">
        <v>3867</v>
      </c>
      <c r="B237" s="572" t="s">
        <v>3868</v>
      </c>
      <c r="C237" s="569" t="s">
        <v>3869</v>
      </c>
      <c r="D237" s="569" t="s">
        <v>3870</v>
      </c>
      <c r="E237" s="569" t="s">
        <v>3871</v>
      </c>
      <c r="F237" s="569"/>
      <c r="G237" s="570" t="s">
        <v>3872</v>
      </c>
    </row>
    <row r="238" spans="1:7" ht="60">
      <c r="A238" s="568" t="s">
        <v>3873</v>
      </c>
      <c r="B238" s="572" t="s">
        <v>3874</v>
      </c>
      <c r="C238" s="569" t="s">
        <v>508</v>
      </c>
      <c r="D238" s="569" t="s">
        <v>509</v>
      </c>
      <c r="E238" s="569"/>
      <c r="F238" s="569"/>
      <c r="G238" s="570" t="s">
        <v>412</v>
      </c>
    </row>
    <row r="239" spans="1:7" ht="60">
      <c r="A239" s="568" t="s">
        <v>3875</v>
      </c>
      <c r="B239" s="572" t="s">
        <v>3876</v>
      </c>
      <c r="C239" s="569" t="s">
        <v>3877</v>
      </c>
      <c r="D239" s="569" t="s">
        <v>3878</v>
      </c>
      <c r="E239" s="569" t="s">
        <v>3879</v>
      </c>
      <c r="F239" s="569"/>
      <c r="G239" s="570" t="s">
        <v>3880</v>
      </c>
    </row>
    <row r="240" spans="1:7" ht="48">
      <c r="A240" s="568" t="s">
        <v>3881</v>
      </c>
      <c r="B240" s="572" t="s">
        <v>3882</v>
      </c>
      <c r="C240" s="569"/>
      <c r="D240" s="569"/>
      <c r="E240" s="569"/>
      <c r="F240" s="569"/>
      <c r="G240" s="570" t="s">
        <v>413</v>
      </c>
    </row>
    <row r="241" spans="1:7" ht="36">
      <c r="A241" s="568" t="s">
        <v>3883</v>
      </c>
      <c r="B241" s="571" t="s">
        <v>3884</v>
      </c>
      <c r="C241" s="569"/>
      <c r="D241" s="569"/>
      <c r="E241" s="569"/>
      <c r="F241" s="569"/>
      <c r="G241" s="570" t="s">
        <v>177</v>
      </c>
    </row>
    <row r="242" spans="1:7">
      <c r="A242" s="568"/>
      <c r="B242" s="571" t="s">
        <v>3885</v>
      </c>
      <c r="C242" s="569"/>
      <c r="D242" s="569"/>
      <c r="E242" s="569"/>
      <c r="F242" s="569"/>
      <c r="G242" s="570"/>
    </row>
    <row r="243" spans="1:7" ht="48">
      <c r="A243" s="568" t="s">
        <v>3886</v>
      </c>
      <c r="B243" s="571" t="s">
        <v>3887</v>
      </c>
      <c r="C243" s="569"/>
      <c r="D243" s="569"/>
      <c r="E243" s="569"/>
      <c r="F243" s="569"/>
      <c r="G243" s="570" t="s">
        <v>178</v>
      </c>
    </row>
    <row r="244" spans="1:7" ht="24">
      <c r="A244" s="568"/>
      <c r="B244" s="571" t="s">
        <v>3888</v>
      </c>
      <c r="C244" s="569"/>
      <c r="D244" s="569"/>
      <c r="E244" s="569"/>
      <c r="F244" s="569"/>
      <c r="G244" s="570"/>
    </row>
    <row r="245" spans="1:7">
      <c r="A245" s="568"/>
      <c r="B245" s="571" t="s">
        <v>3889</v>
      </c>
      <c r="C245" s="569"/>
      <c r="D245" s="569"/>
      <c r="E245" s="569"/>
      <c r="F245" s="569"/>
      <c r="G245" s="570"/>
    </row>
    <row r="246" spans="1:7" ht="72">
      <c r="A246" s="568" t="s">
        <v>3890</v>
      </c>
      <c r="B246" s="572" t="s">
        <v>3891</v>
      </c>
      <c r="C246" s="569" t="s">
        <v>3892</v>
      </c>
      <c r="D246" s="569" t="s">
        <v>3893</v>
      </c>
      <c r="E246" s="569" t="s">
        <v>3894</v>
      </c>
      <c r="F246" s="569"/>
      <c r="G246" s="570" t="s">
        <v>3895</v>
      </c>
    </row>
    <row r="247" spans="1:7">
      <c r="A247" s="568" t="s">
        <v>3896</v>
      </c>
      <c r="B247" s="568"/>
      <c r="C247" s="569" t="s">
        <v>0</v>
      </c>
      <c r="D247" s="569"/>
      <c r="E247" s="569"/>
      <c r="F247" s="569"/>
      <c r="G247" s="570" t="s">
        <v>0</v>
      </c>
    </row>
    <row r="248" spans="1:7">
      <c r="A248" s="568" t="s">
        <v>3897</v>
      </c>
      <c r="B248" s="568"/>
      <c r="C248" s="569" t="s">
        <v>1</v>
      </c>
      <c r="D248" s="569"/>
      <c r="E248" s="569"/>
      <c r="F248" s="569"/>
      <c r="G248" s="570" t="s">
        <v>2</v>
      </c>
    </row>
    <row r="249" spans="1:7" ht="24">
      <c r="A249" s="568" t="s">
        <v>3898</v>
      </c>
      <c r="B249" s="568"/>
      <c r="C249" s="569" t="s">
        <v>3899</v>
      </c>
      <c r="D249" s="569"/>
      <c r="E249" s="569"/>
      <c r="F249" s="569"/>
      <c r="G249" s="570"/>
    </row>
    <row r="250" spans="1:7">
      <c r="A250" s="568" t="s">
        <v>3900</v>
      </c>
      <c r="B250" s="568"/>
      <c r="C250" s="569" t="s">
        <v>3</v>
      </c>
      <c r="D250" s="569"/>
      <c r="E250" s="569"/>
      <c r="F250" s="569"/>
      <c r="G250" s="570" t="s">
        <v>3901</v>
      </c>
    </row>
    <row r="251" spans="1:7" ht="24">
      <c r="A251" s="568" t="s">
        <v>3902</v>
      </c>
      <c r="B251" s="568"/>
      <c r="C251" s="569" t="s">
        <v>4</v>
      </c>
      <c r="D251" s="569"/>
      <c r="E251" s="569" t="s">
        <v>3903</v>
      </c>
      <c r="F251" s="569"/>
      <c r="G251" s="570" t="s">
        <v>3904</v>
      </c>
    </row>
    <row r="252" spans="1:7" ht="24">
      <c r="A252" s="568" t="s">
        <v>3905</v>
      </c>
      <c r="B252" s="568"/>
      <c r="C252" s="569" t="s">
        <v>737</v>
      </c>
      <c r="D252" s="569"/>
      <c r="E252" s="569"/>
      <c r="F252" s="569"/>
      <c r="G252" s="570" t="s">
        <v>738</v>
      </c>
    </row>
    <row r="253" spans="1:7" ht="24">
      <c r="A253" s="568" t="s">
        <v>3906</v>
      </c>
      <c r="B253" s="572" t="s">
        <v>3907</v>
      </c>
      <c r="C253" s="569"/>
      <c r="D253" s="569"/>
      <c r="E253" s="569"/>
      <c r="F253" s="569"/>
      <c r="G253" s="570" t="s">
        <v>739</v>
      </c>
    </row>
    <row r="254" spans="1:7" ht="48">
      <c r="A254" s="568" t="s">
        <v>3908</v>
      </c>
      <c r="B254" s="568" t="s">
        <v>3909</v>
      </c>
      <c r="C254" s="569" t="s">
        <v>3910</v>
      </c>
      <c r="D254" s="569"/>
      <c r="E254" s="569"/>
      <c r="F254" s="569"/>
      <c r="G254" s="570" t="s">
        <v>3911</v>
      </c>
    </row>
    <row r="255" spans="1:7">
      <c r="A255" s="568"/>
      <c r="B255" s="571" t="s">
        <v>3912</v>
      </c>
      <c r="C255" s="569"/>
      <c r="D255" s="569"/>
      <c r="E255" s="569"/>
      <c r="F255" s="569"/>
      <c r="G255" s="570"/>
    </row>
    <row r="256" spans="1:7">
      <c r="A256" s="568"/>
      <c r="B256" s="571" t="s">
        <v>3913</v>
      </c>
      <c r="C256" s="569"/>
      <c r="D256" s="569"/>
      <c r="E256" s="569"/>
      <c r="F256" s="569"/>
      <c r="G256" s="570"/>
    </row>
    <row r="257" spans="1:7">
      <c r="A257" s="568"/>
      <c r="B257" s="571" t="s">
        <v>3914</v>
      </c>
      <c r="C257" s="569"/>
      <c r="D257" s="569"/>
      <c r="E257" s="569"/>
      <c r="F257" s="569"/>
      <c r="G257" s="570"/>
    </row>
    <row r="258" spans="1:7" ht="24">
      <c r="A258" s="568" t="s">
        <v>3915</v>
      </c>
      <c r="B258" s="568"/>
      <c r="C258" s="569" t="s">
        <v>342</v>
      </c>
      <c r="D258" s="569" t="s">
        <v>343</v>
      </c>
      <c r="E258" s="569" t="s">
        <v>344</v>
      </c>
      <c r="F258" s="569" t="s">
        <v>345</v>
      </c>
      <c r="G258" s="570" t="s">
        <v>3916</v>
      </c>
    </row>
    <row r="259" spans="1:7" ht="36">
      <c r="A259" s="568" t="s">
        <v>3917</v>
      </c>
      <c r="B259" s="571" t="s">
        <v>1674</v>
      </c>
      <c r="C259" s="569"/>
      <c r="D259" s="569"/>
      <c r="E259" s="569"/>
      <c r="F259" s="569"/>
      <c r="G259" s="570" t="s">
        <v>1673</v>
      </c>
    </row>
    <row r="260" spans="1:7">
      <c r="A260" s="568"/>
      <c r="B260" s="571" t="s">
        <v>1675</v>
      </c>
      <c r="C260" s="569"/>
      <c r="D260" s="569"/>
      <c r="E260" s="569"/>
      <c r="F260" s="569"/>
      <c r="G260" s="570"/>
    </row>
    <row r="261" spans="1:7">
      <c r="A261" s="568"/>
      <c r="B261" s="572" t="s">
        <v>3918</v>
      </c>
      <c r="C261" s="569"/>
      <c r="D261" s="569"/>
      <c r="E261" s="569"/>
      <c r="F261" s="569"/>
      <c r="G261" s="570"/>
    </row>
    <row r="262" spans="1:7">
      <c r="A262" s="568"/>
      <c r="B262" s="571" t="s">
        <v>1676</v>
      </c>
      <c r="C262" s="569"/>
      <c r="D262" s="569"/>
      <c r="E262" s="569"/>
      <c r="F262" s="569"/>
      <c r="G262" s="570"/>
    </row>
    <row r="263" spans="1:7">
      <c r="A263" s="568"/>
      <c r="B263" s="571" t="s">
        <v>1677</v>
      </c>
      <c r="C263" s="569"/>
      <c r="D263" s="569"/>
      <c r="E263" s="569"/>
      <c r="F263" s="569"/>
      <c r="G263" s="570"/>
    </row>
    <row r="264" spans="1:7">
      <c r="A264" s="568"/>
      <c r="B264" s="571" t="s">
        <v>1678</v>
      </c>
      <c r="C264" s="569"/>
      <c r="D264" s="569"/>
      <c r="E264" s="569"/>
      <c r="F264" s="569"/>
      <c r="G264" s="570"/>
    </row>
    <row r="265" spans="1:7">
      <c r="A265" s="568"/>
      <c r="B265" s="571" t="s">
        <v>1679</v>
      </c>
      <c r="C265" s="569"/>
      <c r="D265" s="569"/>
      <c r="E265" s="569"/>
      <c r="F265" s="569"/>
      <c r="G265" s="570"/>
    </row>
    <row r="266" spans="1:7">
      <c r="A266" s="568"/>
      <c r="B266" s="571" t="s">
        <v>1680</v>
      </c>
      <c r="C266" s="569"/>
      <c r="D266" s="569"/>
      <c r="E266" s="569"/>
      <c r="F266" s="569"/>
      <c r="G266" s="570"/>
    </row>
    <row r="267" spans="1:7">
      <c r="A267" s="568"/>
      <c r="B267" s="571" t="s">
        <v>1681</v>
      </c>
      <c r="C267" s="569"/>
      <c r="D267" s="569"/>
      <c r="E267" s="569"/>
      <c r="F267" s="569"/>
      <c r="G267" s="570"/>
    </row>
    <row r="268" spans="1:7">
      <c r="A268" s="568"/>
      <c r="B268" s="571" t="s">
        <v>1682</v>
      </c>
      <c r="C268" s="569"/>
      <c r="D268" s="569"/>
      <c r="E268" s="569"/>
      <c r="F268" s="569"/>
      <c r="G268" s="570"/>
    </row>
    <row r="269" spans="1:7" ht="36">
      <c r="A269" s="568" t="s">
        <v>3919</v>
      </c>
      <c r="B269" s="571" t="s">
        <v>3920</v>
      </c>
      <c r="C269" s="569" t="s">
        <v>3921</v>
      </c>
      <c r="D269" s="569" t="s">
        <v>3922</v>
      </c>
      <c r="E269" s="569" t="s">
        <v>3923</v>
      </c>
      <c r="F269" s="569" t="s">
        <v>3924</v>
      </c>
      <c r="G269" s="570" t="s">
        <v>3925</v>
      </c>
    </row>
    <row r="270" spans="1:7" ht="24">
      <c r="A270" s="568"/>
      <c r="B270" s="571" t="s">
        <v>3926</v>
      </c>
      <c r="C270" s="569"/>
      <c r="D270" s="569" t="s">
        <v>1294</v>
      </c>
      <c r="E270" s="569"/>
      <c r="F270" s="569"/>
      <c r="G270" s="570"/>
    </row>
    <row r="271" spans="1:7" ht="24">
      <c r="A271" s="568"/>
      <c r="B271" s="571" t="s">
        <v>3927</v>
      </c>
      <c r="C271" s="569" t="s">
        <v>3928</v>
      </c>
      <c r="D271" s="569" t="s">
        <v>3929</v>
      </c>
      <c r="E271" s="569" t="s">
        <v>3930</v>
      </c>
      <c r="F271" s="569"/>
      <c r="G271" s="570"/>
    </row>
    <row r="272" spans="1:7" ht="24">
      <c r="A272" s="568"/>
      <c r="B272" s="571" t="s">
        <v>3931</v>
      </c>
      <c r="C272" s="569" t="s">
        <v>3932</v>
      </c>
      <c r="D272" s="569" t="s">
        <v>3933</v>
      </c>
      <c r="E272" s="569"/>
      <c r="F272" s="569"/>
      <c r="G272" s="570"/>
    </row>
    <row r="273" spans="1:7" ht="36">
      <c r="A273" s="568"/>
      <c r="B273" s="571" t="s">
        <v>3934</v>
      </c>
      <c r="C273" s="569" t="s">
        <v>3935</v>
      </c>
      <c r="D273" s="569" t="s">
        <v>3936</v>
      </c>
      <c r="E273" s="569" t="s">
        <v>3937</v>
      </c>
      <c r="F273" s="569"/>
      <c r="G273" s="570" t="s">
        <v>3938</v>
      </c>
    </row>
    <row r="274" spans="1:7" ht="24">
      <c r="A274" s="568"/>
      <c r="B274" s="571" t="s">
        <v>3939</v>
      </c>
      <c r="C274" s="569"/>
      <c r="D274" s="569" t="s">
        <v>3940</v>
      </c>
      <c r="E274" s="569"/>
      <c r="F274" s="569"/>
      <c r="G274" s="570" t="s">
        <v>3941</v>
      </c>
    </row>
    <row r="275" spans="1:7" ht="60">
      <c r="A275" s="568" t="s">
        <v>3942</v>
      </c>
      <c r="B275" s="571" t="s">
        <v>3943</v>
      </c>
      <c r="C275" s="569" t="s">
        <v>1301</v>
      </c>
      <c r="D275" s="569" t="s">
        <v>1284</v>
      </c>
      <c r="E275" s="569" t="s">
        <v>1664</v>
      </c>
      <c r="F275" s="569"/>
      <c r="G275" s="570" t="s">
        <v>1300</v>
      </c>
    </row>
    <row r="276" spans="1:7" ht="108">
      <c r="A276" s="568" t="s">
        <v>3944</v>
      </c>
      <c r="B276" s="571" t="s">
        <v>3945</v>
      </c>
      <c r="C276" s="569" t="s">
        <v>1301</v>
      </c>
      <c r="D276" s="569" t="s">
        <v>1284</v>
      </c>
      <c r="E276" s="569" t="s">
        <v>1664</v>
      </c>
      <c r="F276" s="569"/>
      <c r="G276" s="570" t="s">
        <v>1302</v>
      </c>
    </row>
    <row r="277" spans="1:7" ht="60">
      <c r="A277" s="568"/>
      <c r="B277" s="571" t="s">
        <v>3946</v>
      </c>
      <c r="C277" s="569"/>
      <c r="D277" s="569"/>
      <c r="E277" s="569"/>
      <c r="F277" s="569"/>
      <c r="G277" s="570"/>
    </row>
    <row r="278" spans="1:7" ht="60">
      <c r="A278" s="568"/>
      <c r="B278" s="572" t="s">
        <v>3947</v>
      </c>
      <c r="C278" s="569"/>
      <c r="D278" s="569"/>
      <c r="E278" s="569"/>
      <c r="F278" s="569"/>
      <c r="G278" s="570"/>
    </row>
    <row r="279" spans="1:7">
      <c r="A279" s="568" t="s">
        <v>3948</v>
      </c>
      <c r="B279" s="572" t="s">
        <v>3949</v>
      </c>
      <c r="C279" s="569"/>
      <c r="D279" s="569"/>
      <c r="E279" s="569"/>
      <c r="F279" s="569"/>
      <c r="G279" s="570" t="s">
        <v>1303</v>
      </c>
    </row>
    <row r="280" spans="1:7" ht="48">
      <c r="A280" s="568" t="s">
        <v>3950</v>
      </c>
      <c r="B280" s="571" t="s">
        <v>3951</v>
      </c>
      <c r="C280" s="569"/>
      <c r="D280" s="569"/>
      <c r="E280" s="569"/>
      <c r="F280" s="569"/>
      <c r="G280" s="570" t="s">
        <v>1304</v>
      </c>
    </row>
    <row r="281" spans="1:7" ht="24">
      <c r="A281" s="568"/>
      <c r="B281" s="571" t="s">
        <v>3952</v>
      </c>
      <c r="C281" s="569"/>
      <c r="D281" s="569"/>
      <c r="E281" s="569"/>
      <c r="F281" s="569"/>
      <c r="G281" s="570"/>
    </row>
    <row r="282" spans="1:7" ht="24">
      <c r="A282" s="568"/>
      <c r="B282" s="571" t="s">
        <v>3953</v>
      </c>
      <c r="C282" s="569"/>
      <c r="D282" s="569"/>
      <c r="E282" s="569"/>
      <c r="F282" s="569"/>
      <c r="G282" s="570"/>
    </row>
    <row r="283" spans="1:7" ht="24">
      <c r="A283" s="568" t="s">
        <v>3954</v>
      </c>
      <c r="B283" s="572" t="s">
        <v>3955</v>
      </c>
      <c r="C283" s="569"/>
      <c r="D283" s="569"/>
      <c r="E283" s="569"/>
      <c r="F283" s="569"/>
      <c r="G283" s="570" t="s">
        <v>1305</v>
      </c>
    </row>
    <row r="284" spans="1:7" ht="36">
      <c r="A284" s="568" t="s">
        <v>3956</v>
      </c>
      <c r="B284" s="571" t="s">
        <v>1868</v>
      </c>
      <c r="C284" s="569"/>
      <c r="D284" s="569"/>
      <c r="E284" s="569"/>
      <c r="F284" s="569"/>
      <c r="G284" s="570" t="s">
        <v>1867</v>
      </c>
    </row>
    <row r="285" spans="1:7">
      <c r="A285" s="568"/>
      <c r="B285" s="571" t="s">
        <v>1869</v>
      </c>
      <c r="C285" s="569"/>
      <c r="D285" s="569"/>
      <c r="E285" s="569"/>
      <c r="F285" s="569"/>
      <c r="G285" s="570"/>
    </row>
    <row r="286" spans="1:7">
      <c r="A286" s="568"/>
      <c r="B286" s="571" t="s">
        <v>1870</v>
      </c>
      <c r="C286" s="569"/>
      <c r="D286" s="569"/>
      <c r="E286" s="569"/>
      <c r="F286" s="569"/>
      <c r="G286" s="570"/>
    </row>
    <row r="287" spans="1:7">
      <c r="A287" s="568"/>
      <c r="B287" s="572" t="s">
        <v>3957</v>
      </c>
      <c r="C287" s="569"/>
      <c r="D287" s="569"/>
      <c r="E287" s="569"/>
      <c r="F287" s="569"/>
      <c r="G287" s="570"/>
    </row>
    <row r="288" spans="1:7" ht="24">
      <c r="A288" s="568" t="s">
        <v>3958</v>
      </c>
      <c r="B288" s="568"/>
      <c r="C288" s="569"/>
      <c r="D288" s="569"/>
      <c r="E288" s="569"/>
      <c r="F288" s="569"/>
      <c r="G288" s="570" t="s">
        <v>1871</v>
      </c>
    </row>
    <row r="289" spans="1:7" ht="36">
      <c r="A289" s="568" t="s">
        <v>3959</v>
      </c>
      <c r="B289" s="572" t="s">
        <v>3960</v>
      </c>
      <c r="C289" s="575" t="s">
        <v>1872</v>
      </c>
      <c r="D289" s="569"/>
      <c r="E289" s="569"/>
      <c r="F289" s="569"/>
      <c r="G289" s="573" t="s">
        <v>1873</v>
      </c>
    </row>
    <row r="290" spans="1:7" ht="36">
      <c r="A290" s="568" t="s">
        <v>3961</v>
      </c>
      <c r="B290" s="572" t="s">
        <v>3962</v>
      </c>
      <c r="C290" s="569"/>
      <c r="D290" s="569"/>
      <c r="E290" s="569"/>
      <c r="F290" s="569"/>
      <c r="G290" s="570" t="s">
        <v>1298</v>
      </c>
    </row>
    <row r="291" spans="1:7" ht="48">
      <c r="A291" s="568" t="s">
        <v>3963</v>
      </c>
      <c r="B291" s="571" t="s">
        <v>3964</v>
      </c>
      <c r="C291" s="569" t="s">
        <v>3965</v>
      </c>
      <c r="D291" s="569" t="s">
        <v>3966</v>
      </c>
      <c r="E291" s="569"/>
      <c r="F291" s="569"/>
      <c r="G291" s="570" t="s">
        <v>3967</v>
      </c>
    </row>
    <row r="292" spans="1:7" ht="24">
      <c r="A292" s="568"/>
      <c r="B292" s="571" t="s">
        <v>3968</v>
      </c>
      <c r="C292" s="569"/>
      <c r="D292" s="569"/>
      <c r="E292" s="569"/>
      <c r="F292" s="569"/>
      <c r="G292" s="570"/>
    </row>
    <row r="293" spans="1:7" ht="24">
      <c r="A293" s="568"/>
      <c r="B293" s="571" t="s">
        <v>3969</v>
      </c>
      <c r="C293" s="569"/>
      <c r="D293" s="569"/>
      <c r="E293" s="569"/>
      <c r="F293" s="569"/>
      <c r="G293" s="570"/>
    </row>
    <row r="294" spans="1:7">
      <c r="A294" s="568"/>
      <c r="B294" s="572"/>
      <c r="C294" s="569"/>
      <c r="D294" s="569"/>
      <c r="E294" s="569"/>
      <c r="F294" s="569"/>
      <c r="G294" s="570"/>
    </row>
    <row r="295" spans="1:7" ht="48">
      <c r="A295" s="568" t="s">
        <v>3970</v>
      </c>
      <c r="B295" s="572" t="s">
        <v>3971</v>
      </c>
      <c r="C295" s="569" t="s">
        <v>3972</v>
      </c>
      <c r="D295" s="569" t="s">
        <v>3973</v>
      </c>
      <c r="E295" s="569" t="s">
        <v>3974</v>
      </c>
      <c r="F295" s="569"/>
      <c r="G295" s="570" t="s">
        <v>3975</v>
      </c>
    </row>
    <row r="296" spans="1:7" ht="24">
      <c r="A296" s="568" t="s">
        <v>3976</v>
      </c>
      <c r="B296" s="568"/>
      <c r="C296" s="569"/>
      <c r="D296" s="569"/>
      <c r="E296" s="569"/>
      <c r="F296" s="569"/>
      <c r="G296" s="570" t="s">
        <v>1424</v>
      </c>
    </row>
    <row r="297" spans="1:7" ht="36">
      <c r="A297" s="568" t="s">
        <v>3977</v>
      </c>
      <c r="B297" s="568"/>
      <c r="C297" s="569"/>
      <c r="D297" s="569"/>
      <c r="E297" s="569"/>
      <c r="F297" s="569"/>
      <c r="G297" s="570" t="s">
        <v>1425</v>
      </c>
    </row>
    <row r="298" spans="1:7">
      <c r="A298" s="568" t="s">
        <v>3978</v>
      </c>
      <c r="B298" s="568"/>
      <c r="C298" s="569" t="s">
        <v>1426</v>
      </c>
      <c r="D298" s="569"/>
      <c r="E298" s="569"/>
      <c r="F298" s="569"/>
      <c r="G298" s="570" t="s">
        <v>326</v>
      </c>
    </row>
    <row r="299" spans="1:7">
      <c r="A299" s="568" t="s">
        <v>3979</v>
      </c>
      <c r="B299" s="568"/>
      <c r="C299" s="569"/>
      <c r="D299" s="569"/>
      <c r="E299" s="569"/>
      <c r="F299" s="569"/>
      <c r="G299" s="570" t="s">
        <v>327</v>
      </c>
    </row>
    <row r="300" spans="1:7" ht="72">
      <c r="A300" s="568" t="s">
        <v>3980</v>
      </c>
      <c r="B300" s="574" t="s">
        <v>3981</v>
      </c>
      <c r="C300" s="569" t="s">
        <v>3982</v>
      </c>
      <c r="D300" s="569" t="s">
        <v>3983</v>
      </c>
      <c r="E300" s="569" t="s">
        <v>3984</v>
      </c>
      <c r="F300" s="569"/>
      <c r="G300" s="570" t="s">
        <v>3985</v>
      </c>
    </row>
    <row r="301" spans="1:7" ht="36">
      <c r="A301" s="568"/>
      <c r="B301" s="568" t="s">
        <v>3986</v>
      </c>
      <c r="C301" s="569"/>
      <c r="D301" s="569"/>
      <c r="E301" s="569"/>
      <c r="F301" s="569"/>
      <c r="G301" s="570"/>
    </row>
    <row r="302" spans="1:7" ht="72">
      <c r="A302" s="568" t="s">
        <v>3987</v>
      </c>
      <c r="B302" s="572" t="s">
        <v>3988</v>
      </c>
      <c r="C302" s="569"/>
      <c r="D302" s="569"/>
      <c r="E302" s="569"/>
      <c r="F302" s="569"/>
      <c r="G302" s="570" t="s">
        <v>38</v>
      </c>
    </row>
    <row r="303" spans="1:7" ht="48">
      <c r="A303" s="568" t="s">
        <v>3989</v>
      </c>
      <c r="B303" s="572" t="s">
        <v>3990</v>
      </c>
      <c r="C303" s="569" t="s">
        <v>3991</v>
      </c>
      <c r="D303" s="575" t="s">
        <v>3992</v>
      </c>
      <c r="E303" s="575" t="s">
        <v>3993</v>
      </c>
      <c r="F303" s="569"/>
      <c r="G303" s="573" t="s">
        <v>3994</v>
      </c>
    </row>
    <row r="304" spans="1:7" ht="48">
      <c r="A304" s="568" t="s">
        <v>3995</v>
      </c>
      <c r="B304" s="568" t="s">
        <v>923</v>
      </c>
      <c r="C304" s="569" t="s">
        <v>924</v>
      </c>
      <c r="D304" s="569"/>
      <c r="E304" s="569"/>
      <c r="F304" s="569"/>
      <c r="G304" s="570" t="s">
        <v>3996</v>
      </c>
    </row>
    <row r="305" spans="1:7" ht="36">
      <c r="A305" s="568" t="s">
        <v>3997</v>
      </c>
      <c r="B305" s="568"/>
      <c r="C305" s="569" t="s">
        <v>3998</v>
      </c>
      <c r="D305" s="575" t="s">
        <v>3999</v>
      </c>
      <c r="E305" s="575" t="s">
        <v>3993</v>
      </c>
      <c r="F305" s="569"/>
      <c r="G305" s="573" t="s">
        <v>4000</v>
      </c>
    </row>
    <row r="306" spans="1:7" ht="36">
      <c r="A306" s="568" t="s">
        <v>4001</v>
      </c>
      <c r="B306" s="572" t="s">
        <v>4002</v>
      </c>
      <c r="C306" s="569"/>
      <c r="D306" s="569" t="s">
        <v>685</v>
      </c>
      <c r="E306" s="569"/>
      <c r="F306" s="569"/>
      <c r="G306" s="570" t="s">
        <v>1903</v>
      </c>
    </row>
    <row r="307" spans="1:7" ht="48">
      <c r="A307" s="568" t="s">
        <v>4003</v>
      </c>
      <c r="B307" s="568"/>
      <c r="C307" s="569" t="s">
        <v>1904</v>
      </c>
      <c r="D307" s="569" t="s">
        <v>925</v>
      </c>
      <c r="E307" s="569"/>
      <c r="F307" s="569"/>
      <c r="G307" s="570" t="s">
        <v>926</v>
      </c>
    </row>
    <row r="308" spans="1:7" ht="48">
      <c r="A308" s="568"/>
      <c r="B308" s="571" t="s">
        <v>4004</v>
      </c>
      <c r="C308" s="569"/>
      <c r="D308" s="569"/>
      <c r="E308" s="569"/>
      <c r="F308" s="569"/>
      <c r="G308" s="570"/>
    </row>
    <row r="309" spans="1:7" ht="48">
      <c r="A309" s="568"/>
      <c r="B309" s="571" t="s">
        <v>4005</v>
      </c>
      <c r="C309" s="569"/>
      <c r="D309" s="569"/>
      <c r="E309" s="569"/>
      <c r="F309" s="569"/>
      <c r="G309" s="570"/>
    </row>
    <row r="310" spans="1:7" ht="36">
      <c r="A310" s="568" t="s">
        <v>4006</v>
      </c>
      <c r="B310" s="572" t="s">
        <v>4007</v>
      </c>
      <c r="C310" s="569" t="s">
        <v>491</v>
      </c>
      <c r="D310" s="569" t="s">
        <v>492</v>
      </c>
      <c r="E310" s="569" t="s">
        <v>493</v>
      </c>
      <c r="F310" s="569"/>
      <c r="G310" s="570" t="s">
        <v>4008</v>
      </c>
    </row>
    <row r="311" spans="1:7" ht="24">
      <c r="A311" s="568" t="s">
        <v>4009</v>
      </c>
      <c r="B311" s="572" t="s">
        <v>4010</v>
      </c>
      <c r="C311" s="569"/>
      <c r="D311" s="569"/>
      <c r="E311" s="569"/>
      <c r="F311" s="569"/>
      <c r="G311" s="570" t="s">
        <v>941</v>
      </c>
    </row>
    <row r="312" spans="1:7" ht="36">
      <c r="A312" s="568" t="s">
        <v>4011</v>
      </c>
      <c r="B312" s="572" t="s">
        <v>4012</v>
      </c>
      <c r="C312" s="569" t="s">
        <v>4013</v>
      </c>
      <c r="D312" s="569" t="s">
        <v>4014</v>
      </c>
      <c r="E312" s="569"/>
      <c r="F312" s="569"/>
      <c r="G312" s="570" t="s">
        <v>4015</v>
      </c>
    </row>
    <row r="313" spans="1:7" ht="36">
      <c r="A313" s="568" t="s">
        <v>4016</v>
      </c>
      <c r="B313" s="571" t="s">
        <v>655</v>
      </c>
      <c r="C313" s="569"/>
      <c r="D313" s="569"/>
      <c r="E313" s="569"/>
      <c r="F313" s="569"/>
      <c r="G313" s="570" t="s">
        <v>654</v>
      </c>
    </row>
    <row r="314" spans="1:7">
      <c r="A314" s="568"/>
      <c r="B314" s="571" t="s">
        <v>656</v>
      </c>
      <c r="C314" s="569"/>
      <c r="D314" s="569"/>
      <c r="E314" s="569"/>
      <c r="F314" s="569"/>
      <c r="G314" s="570"/>
    </row>
    <row r="315" spans="1:7">
      <c r="A315" s="568"/>
      <c r="B315" s="571" t="s">
        <v>657</v>
      </c>
      <c r="C315" s="569"/>
      <c r="D315" s="569"/>
      <c r="E315" s="569"/>
      <c r="F315" s="569"/>
      <c r="G315" s="570"/>
    </row>
    <row r="316" spans="1:7">
      <c r="A316" s="568"/>
      <c r="B316" s="571" t="s">
        <v>1234</v>
      </c>
      <c r="C316" s="569"/>
      <c r="D316" s="569"/>
      <c r="E316" s="569"/>
      <c r="F316" s="569"/>
      <c r="G316" s="570"/>
    </row>
    <row r="317" spans="1:7" ht="48">
      <c r="A317" s="568" t="s">
        <v>4017</v>
      </c>
      <c r="B317" s="568"/>
      <c r="C317" s="569" t="s">
        <v>235</v>
      </c>
      <c r="D317" s="569" t="s">
        <v>236</v>
      </c>
      <c r="E317" s="569"/>
      <c r="F317" s="569"/>
      <c r="G317" s="570" t="s">
        <v>237</v>
      </c>
    </row>
    <row r="318" spans="1:7" ht="48">
      <c r="A318" s="568" t="s">
        <v>4018</v>
      </c>
      <c r="B318" s="572" t="s">
        <v>4019</v>
      </c>
      <c r="C318" s="569"/>
      <c r="D318" s="569"/>
      <c r="E318" s="569"/>
      <c r="F318" s="569"/>
      <c r="G318" s="570" t="s">
        <v>238</v>
      </c>
    </row>
    <row r="319" spans="1:7" ht="36">
      <c r="A319" s="568" t="s">
        <v>4020</v>
      </c>
      <c r="B319" s="571" t="s">
        <v>4021</v>
      </c>
      <c r="C319" s="569" t="s">
        <v>239</v>
      </c>
      <c r="D319" s="569"/>
      <c r="E319" s="569"/>
      <c r="F319" s="569"/>
      <c r="G319" s="570" t="s">
        <v>4022</v>
      </c>
    </row>
    <row r="320" spans="1:7" ht="24">
      <c r="A320" s="568"/>
      <c r="B320" s="571" t="s">
        <v>4023</v>
      </c>
      <c r="C320" s="569"/>
      <c r="D320" s="569"/>
      <c r="E320" s="569"/>
      <c r="F320" s="569"/>
      <c r="G320" s="570"/>
    </row>
    <row r="321" spans="1:7" ht="24">
      <c r="A321" s="568"/>
      <c r="B321" s="571" t="s">
        <v>4024</v>
      </c>
      <c r="C321" s="569"/>
      <c r="D321" s="569"/>
      <c r="E321" s="569"/>
      <c r="F321" s="569"/>
      <c r="G321" s="570"/>
    </row>
    <row r="322" spans="1:7" ht="36">
      <c r="A322" s="568" t="s">
        <v>4025</v>
      </c>
      <c r="B322" s="571" t="s">
        <v>1232</v>
      </c>
      <c r="C322" s="569"/>
      <c r="D322" s="569"/>
      <c r="E322" s="569"/>
      <c r="F322" s="569"/>
      <c r="G322" s="570" t="s">
        <v>1231</v>
      </c>
    </row>
    <row r="323" spans="1:7">
      <c r="A323" s="568"/>
      <c r="B323" s="571" t="s">
        <v>1233</v>
      </c>
      <c r="C323" s="569"/>
      <c r="D323" s="569"/>
      <c r="E323" s="569"/>
      <c r="F323" s="569"/>
      <c r="G323" s="570"/>
    </row>
    <row r="324" spans="1:7">
      <c r="A324" s="568"/>
      <c r="B324" s="571" t="s">
        <v>1916</v>
      </c>
      <c r="C324" s="569"/>
      <c r="D324" s="569"/>
      <c r="E324" s="569"/>
      <c r="F324" s="569"/>
      <c r="G324" s="570"/>
    </row>
    <row r="325" spans="1:7">
      <c r="A325" s="568"/>
      <c r="B325" s="572" t="s">
        <v>4026</v>
      </c>
      <c r="C325" s="569"/>
      <c r="D325" s="569"/>
      <c r="E325" s="569"/>
      <c r="F325" s="569"/>
      <c r="G325" s="570"/>
    </row>
    <row r="326" spans="1:7">
      <c r="A326" s="568"/>
      <c r="B326" s="571" t="s">
        <v>1917</v>
      </c>
      <c r="C326" s="569"/>
      <c r="D326" s="569"/>
      <c r="E326" s="569"/>
      <c r="F326" s="569"/>
      <c r="G326" s="570"/>
    </row>
    <row r="327" spans="1:7" ht="48">
      <c r="A327" s="568" t="s">
        <v>4027</v>
      </c>
      <c r="B327" s="571" t="s">
        <v>1918</v>
      </c>
      <c r="C327" s="569" t="s">
        <v>1919</v>
      </c>
      <c r="D327" s="569"/>
      <c r="E327" s="569"/>
      <c r="F327" s="569"/>
      <c r="G327" s="570" t="s">
        <v>1920</v>
      </c>
    </row>
    <row r="328" spans="1:7">
      <c r="A328" s="568"/>
      <c r="B328" s="571" t="s">
        <v>1921</v>
      </c>
      <c r="C328" s="569"/>
      <c r="D328" s="569"/>
      <c r="E328" s="569"/>
      <c r="F328" s="569"/>
      <c r="G328" s="570"/>
    </row>
    <row r="329" spans="1:7">
      <c r="A329" s="568"/>
      <c r="B329" s="571" t="s">
        <v>1922</v>
      </c>
      <c r="C329" s="569"/>
      <c r="D329" s="569"/>
      <c r="E329" s="569"/>
      <c r="F329" s="569"/>
      <c r="G329" s="570"/>
    </row>
    <row r="330" spans="1:7">
      <c r="A330" s="568"/>
      <c r="B330" s="571" t="s">
        <v>1923</v>
      </c>
      <c r="C330" s="569"/>
      <c r="D330" s="569"/>
      <c r="E330" s="569"/>
      <c r="F330" s="569"/>
      <c r="G330" s="570"/>
    </row>
    <row r="331" spans="1:7">
      <c r="A331" s="568"/>
      <c r="B331" s="571" t="s">
        <v>1924</v>
      </c>
      <c r="C331" s="569"/>
      <c r="D331" s="569"/>
      <c r="E331" s="569"/>
      <c r="F331" s="569"/>
      <c r="G331" s="570"/>
    </row>
    <row r="332" spans="1:7">
      <c r="A332" s="568"/>
      <c r="B332" s="571" t="s">
        <v>1925</v>
      </c>
      <c r="C332" s="569"/>
      <c r="D332" s="569"/>
      <c r="E332" s="569"/>
      <c r="F332" s="569"/>
      <c r="G332" s="570"/>
    </row>
    <row r="333" spans="1:7">
      <c r="A333" s="568"/>
      <c r="B333" s="571" t="s">
        <v>1926</v>
      </c>
      <c r="C333" s="569"/>
      <c r="D333" s="569"/>
      <c r="E333" s="569"/>
      <c r="F333" s="569"/>
      <c r="G333" s="570"/>
    </row>
    <row r="334" spans="1:7" ht="24">
      <c r="A334" s="568" t="s">
        <v>4028</v>
      </c>
      <c r="B334" s="571" t="s">
        <v>4029</v>
      </c>
      <c r="C334" s="569"/>
      <c r="D334" s="569"/>
      <c r="E334" s="569"/>
      <c r="F334" s="569"/>
      <c r="G334" s="570" t="s">
        <v>1927</v>
      </c>
    </row>
    <row r="335" spans="1:7" ht="24">
      <c r="A335" s="568"/>
      <c r="B335" s="571" t="s">
        <v>4030</v>
      </c>
      <c r="C335" s="569"/>
      <c r="D335" s="569"/>
      <c r="E335" s="569"/>
      <c r="F335" s="569"/>
      <c r="G335" s="570"/>
    </row>
    <row r="336" spans="1:7">
      <c r="A336" s="568"/>
      <c r="B336" s="571" t="s">
        <v>4031</v>
      </c>
      <c r="C336" s="569"/>
      <c r="D336" s="569"/>
      <c r="E336" s="569"/>
      <c r="F336" s="569"/>
      <c r="G336" s="570"/>
    </row>
    <row r="337" spans="1:7" ht="24">
      <c r="A337" s="568"/>
      <c r="B337" s="571" t="s">
        <v>4032</v>
      </c>
      <c r="C337" s="569"/>
      <c r="D337" s="569"/>
      <c r="E337" s="569"/>
      <c r="F337" s="569"/>
      <c r="G337" s="570"/>
    </row>
    <row r="338" spans="1:7" ht="24">
      <c r="A338" s="568"/>
      <c r="B338" s="571" t="s">
        <v>4033</v>
      </c>
      <c r="C338" s="569"/>
      <c r="D338" s="569"/>
      <c r="E338" s="569"/>
      <c r="F338" s="569"/>
      <c r="G338" s="570"/>
    </row>
    <row r="339" spans="1:7" ht="24">
      <c r="A339" s="568"/>
      <c r="B339" s="571" t="s">
        <v>4034</v>
      </c>
      <c r="C339" s="569"/>
      <c r="D339" s="569"/>
      <c r="E339" s="569"/>
      <c r="F339" s="569"/>
      <c r="G339" s="570"/>
    </row>
    <row r="340" spans="1:7" ht="24">
      <c r="A340" s="568"/>
      <c r="B340" s="571" t="s">
        <v>4035</v>
      </c>
      <c r="C340" s="569"/>
      <c r="D340" s="569"/>
      <c r="E340" s="569"/>
      <c r="F340" s="569"/>
      <c r="G340" s="570"/>
    </row>
    <row r="341" spans="1:7" ht="24">
      <c r="A341" s="568"/>
      <c r="B341" s="571" t="s">
        <v>4036</v>
      </c>
      <c r="C341" s="569"/>
      <c r="D341" s="569"/>
      <c r="E341" s="569"/>
      <c r="F341" s="569"/>
      <c r="G341" s="570"/>
    </row>
    <row r="342" spans="1:7">
      <c r="A342" s="568"/>
      <c r="B342" s="571" t="s">
        <v>4037</v>
      </c>
      <c r="C342" s="569"/>
      <c r="D342" s="569"/>
      <c r="E342" s="569"/>
      <c r="F342" s="569"/>
      <c r="G342" s="570"/>
    </row>
    <row r="343" spans="1:7" ht="24">
      <c r="A343" s="568"/>
      <c r="B343" s="571" t="s">
        <v>4038</v>
      </c>
      <c r="C343" s="569"/>
      <c r="D343" s="569"/>
      <c r="E343" s="569"/>
      <c r="F343" s="569"/>
      <c r="G343" s="570"/>
    </row>
    <row r="344" spans="1:7">
      <c r="A344" s="568"/>
      <c r="B344" s="571" t="s">
        <v>4039</v>
      </c>
      <c r="C344" s="569"/>
      <c r="D344" s="569"/>
      <c r="E344" s="569"/>
      <c r="F344" s="569"/>
      <c r="G344" s="570"/>
    </row>
    <row r="345" spans="1:7" ht="36">
      <c r="A345" s="568"/>
      <c r="B345" s="571" t="s">
        <v>4040</v>
      </c>
      <c r="C345" s="569"/>
      <c r="D345" s="569"/>
      <c r="E345" s="569"/>
      <c r="F345" s="569"/>
      <c r="G345" s="570"/>
    </row>
    <row r="346" spans="1:7" ht="24">
      <c r="A346" s="568"/>
      <c r="B346" s="571" t="s">
        <v>4041</v>
      </c>
      <c r="C346" s="569"/>
      <c r="D346" s="569"/>
      <c r="E346" s="569"/>
      <c r="F346" s="569"/>
      <c r="G346" s="570"/>
    </row>
    <row r="347" spans="1:7" ht="24">
      <c r="A347" s="568"/>
      <c r="B347" s="571" t="s">
        <v>4042</v>
      </c>
      <c r="C347" s="569"/>
      <c r="D347" s="569"/>
      <c r="E347" s="569"/>
      <c r="F347" s="569"/>
      <c r="G347" s="570"/>
    </row>
    <row r="348" spans="1:7" ht="24">
      <c r="A348" s="568"/>
      <c r="B348" s="571" t="s">
        <v>4043</v>
      </c>
      <c r="C348" s="569"/>
      <c r="D348" s="569"/>
      <c r="E348" s="569"/>
      <c r="F348" s="569"/>
      <c r="G348" s="570"/>
    </row>
    <row r="349" spans="1:7">
      <c r="A349" s="568"/>
      <c r="B349" s="571" t="s">
        <v>4044</v>
      </c>
      <c r="C349" s="569"/>
      <c r="D349" s="569"/>
      <c r="E349" s="569"/>
      <c r="F349" s="569"/>
      <c r="G349" s="570"/>
    </row>
    <row r="350" spans="1:7" ht="24">
      <c r="A350" s="568" t="s">
        <v>4045</v>
      </c>
      <c r="B350" s="568"/>
      <c r="C350" s="569"/>
      <c r="D350" s="569"/>
      <c r="E350" s="569"/>
      <c r="F350" s="569"/>
      <c r="G350" s="570" t="s">
        <v>1928</v>
      </c>
    </row>
    <row r="351" spans="1:7" ht="60">
      <c r="A351" s="568" t="s">
        <v>4046</v>
      </c>
      <c r="B351" s="568"/>
      <c r="C351" s="569" t="s">
        <v>4047</v>
      </c>
      <c r="D351" s="569" t="s">
        <v>4048</v>
      </c>
      <c r="E351" s="569" t="s">
        <v>4048</v>
      </c>
      <c r="F351" s="569"/>
      <c r="G351" s="570" t="s">
        <v>4049</v>
      </c>
    </row>
    <row r="352" spans="1:7" ht="24">
      <c r="A352" s="568" t="s">
        <v>4050</v>
      </c>
      <c r="B352" s="571" t="s">
        <v>4051</v>
      </c>
      <c r="C352" s="569"/>
      <c r="D352" s="569"/>
      <c r="E352" s="569"/>
      <c r="F352" s="569"/>
      <c r="G352" s="570" t="s">
        <v>461</v>
      </c>
    </row>
    <row r="353" spans="1:7" ht="24">
      <c r="A353" s="568"/>
      <c r="B353" s="571" t="s">
        <v>4052</v>
      </c>
      <c r="C353" s="569"/>
      <c r="D353" s="569"/>
      <c r="E353" s="569"/>
      <c r="F353" s="569"/>
      <c r="G353" s="570"/>
    </row>
    <row r="354" spans="1:7" ht="24">
      <c r="A354" s="568"/>
      <c r="B354" s="571" t="s">
        <v>4053</v>
      </c>
      <c r="C354" s="569"/>
      <c r="D354" s="569"/>
      <c r="E354" s="569"/>
      <c r="F354" s="569"/>
      <c r="G354" s="570"/>
    </row>
    <row r="355" spans="1:7" ht="24">
      <c r="A355" s="568"/>
      <c r="B355" s="571" t="s">
        <v>89</v>
      </c>
      <c r="C355" s="569"/>
      <c r="D355" s="569"/>
      <c r="E355" s="569"/>
      <c r="F355" s="569"/>
      <c r="G355" s="570"/>
    </row>
    <row r="356" spans="1:7" ht="36">
      <c r="A356" s="568" t="s">
        <v>4054</v>
      </c>
      <c r="B356" s="568" t="s">
        <v>4055</v>
      </c>
      <c r="C356" s="569" t="s">
        <v>90</v>
      </c>
      <c r="D356" s="569"/>
      <c r="E356" s="569"/>
      <c r="F356" s="569"/>
      <c r="G356" s="570" t="s">
        <v>91</v>
      </c>
    </row>
    <row r="357" spans="1:7" ht="24">
      <c r="A357" s="568" t="s">
        <v>4056</v>
      </c>
      <c r="B357" s="568"/>
      <c r="C357" s="569"/>
      <c r="D357" s="569"/>
      <c r="E357" s="569"/>
      <c r="F357" s="569"/>
      <c r="G357" s="570" t="s">
        <v>92</v>
      </c>
    </row>
    <row r="358" spans="1:7" ht="96">
      <c r="A358" s="568" t="s">
        <v>4057</v>
      </c>
      <c r="B358" s="571" t="s">
        <v>4058</v>
      </c>
      <c r="C358" s="569" t="s">
        <v>93</v>
      </c>
      <c r="D358" s="569"/>
      <c r="E358" s="569"/>
      <c r="F358" s="569"/>
      <c r="G358" s="570" t="s">
        <v>94</v>
      </c>
    </row>
    <row r="359" spans="1:7" ht="36">
      <c r="A359" s="568" t="s">
        <v>4059</v>
      </c>
      <c r="B359" s="568" t="s">
        <v>4060</v>
      </c>
      <c r="C359" s="569" t="s">
        <v>95</v>
      </c>
      <c r="D359" s="569"/>
      <c r="E359" s="569"/>
      <c r="F359" s="569"/>
      <c r="G359" s="570" t="s">
        <v>96</v>
      </c>
    </row>
    <row r="360" spans="1:7">
      <c r="A360" s="568" t="s">
        <v>4061</v>
      </c>
      <c r="B360" s="568"/>
      <c r="C360" s="569"/>
      <c r="D360" s="569"/>
      <c r="E360" s="569"/>
      <c r="F360" s="569"/>
      <c r="G360" s="570"/>
    </row>
    <row r="361" spans="1:7" ht="84">
      <c r="A361" s="568" t="s">
        <v>4062</v>
      </c>
      <c r="B361" s="568" t="s">
        <v>4063</v>
      </c>
      <c r="C361" s="569"/>
      <c r="D361" s="569"/>
      <c r="E361" s="569"/>
      <c r="F361" s="569"/>
      <c r="G361" s="570" t="s">
        <v>1711</v>
      </c>
    </row>
    <row r="362" spans="1:7" ht="60">
      <c r="A362" s="572"/>
      <c r="B362" s="571" t="s">
        <v>4064</v>
      </c>
      <c r="C362" s="569"/>
      <c r="D362" s="569"/>
      <c r="E362" s="569"/>
      <c r="F362" s="569"/>
      <c r="G362" s="570" t="s">
        <v>1712</v>
      </c>
    </row>
    <row r="363" spans="1:7" ht="24">
      <c r="A363" s="568" t="s">
        <v>4065</v>
      </c>
      <c r="B363" s="568"/>
      <c r="C363" s="569" t="s">
        <v>1713</v>
      </c>
      <c r="D363" s="569" t="s">
        <v>1714</v>
      </c>
      <c r="E363" s="569"/>
      <c r="F363" s="569"/>
      <c r="G363" s="570" t="s">
        <v>4066</v>
      </c>
    </row>
    <row r="364" spans="1:7" ht="96">
      <c r="A364" s="568" t="s">
        <v>4067</v>
      </c>
      <c r="B364" s="574" t="s">
        <v>1715</v>
      </c>
      <c r="C364" s="569" t="s">
        <v>72</v>
      </c>
      <c r="D364" s="569" t="s">
        <v>4068</v>
      </c>
      <c r="E364" s="569" t="s">
        <v>73</v>
      </c>
      <c r="F364" s="569"/>
      <c r="G364" s="570" t="s">
        <v>4069</v>
      </c>
    </row>
    <row r="365" spans="1:7" ht="48">
      <c r="A365" s="568"/>
      <c r="B365" s="574" t="s">
        <v>1980</v>
      </c>
      <c r="C365" s="569" t="s">
        <v>4070</v>
      </c>
      <c r="D365" s="569" t="s">
        <v>4071</v>
      </c>
      <c r="E365" s="569" t="s">
        <v>387</v>
      </c>
      <c r="F365" s="569"/>
      <c r="G365" s="570" t="s">
        <v>4072</v>
      </c>
    </row>
    <row r="366" spans="1:7" ht="48">
      <c r="A366" s="568" t="s">
        <v>4073</v>
      </c>
      <c r="B366" s="572" t="s">
        <v>4074</v>
      </c>
      <c r="C366" s="569"/>
      <c r="D366" s="569" t="s">
        <v>4075</v>
      </c>
      <c r="E366" s="569"/>
      <c r="F366" s="569"/>
      <c r="G366" s="570" t="s">
        <v>4076</v>
      </c>
    </row>
    <row r="367" spans="1:7" ht="48">
      <c r="A367" s="568" t="s">
        <v>4077</v>
      </c>
      <c r="B367" s="571" t="s">
        <v>4078</v>
      </c>
      <c r="C367" s="569" t="s">
        <v>1235</v>
      </c>
      <c r="D367" s="569" t="s">
        <v>1236</v>
      </c>
      <c r="E367" s="569" t="s">
        <v>1237</v>
      </c>
      <c r="F367" s="569"/>
      <c r="G367" s="570" t="s">
        <v>4079</v>
      </c>
    </row>
    <row r="368" spans="1:7" ht="24">
      <c r="A368" s="568"/>
      <c r="B368" s="571" t="s">
        <v>4080</v>
      </c>
      <c r="C368" s="569"/>
      <c r="D368" s="569"/>
      <c r="E368" s="569"/>
      <c r="F368" s="569"/>
      <c r="G368" s="570"/>
    </row>
    <row r="369" spans="1:7">
      <c r="A369" s="568"/>
      <c r="B369" s="571" t="s">
        <v>4081</v>
      </c>
      <c r="C369" s="569"/>
      <c r="D369" s="569"/>
      <c r="E369" s="569"/>
      <c r="F369" s="569"/>
      <c r="G369" s="570"/>
    </row>
    <row r="370" spans="1:7">
      <c r="A370" s="568" t="s">
        <v>4082</v>
      </c>
      <c r="B370" s="568"/>
      <c r="C370" s="569"/>
      <c r="D370" s="569"/>
      <c r="E370" s="569"/>
      <c r="F370" s="569"/>
      <c r="G370" s="570" t="s">
        <v>1238</v>
      </c>
    </row>
    <row r="371" spans="1:7" ht="24">
      <c r="A371" s="568" t="s">
        <v>4083</v>
      </c>
      <c r="B371" s="568"/>
      <c r="C371" s="569"/>
      <c r="D371" s="569"/>
      <c r="E371" s="569"/>
      <c r="F371" s="569"/>
      <c r="G371" s="570" t="s">
        <v>1239</v>
      </c>
    </row>
    <row r="372" spans="1:7" ht="24">
      <c r="A372" s="568" t="s">
        <v>4084</v>
      </c>
      <c r="B372" s="568"/>
      <c r="C372" s="569"/>
      <c r="D372" s="569"/>
      <c r="E372" s="569"/>
      <c r="F372" s="569"/>
      <c r="G372" s="570" t="s">
        <v>1240</v>
      </c>
    </row>
    <row r="373" spans="1:7" ht="60">
      <c r="A373" s="568" t="s">
        <v>4085</v>
      </c>
      <c r="B373" s="568" t="s">
        <v>4086</v>
      </c>
      <c r="C373" s="569"/>
      <c r="D373" s="569"/>
      <c r="E373" s="569"/>
      <c r="F373" s="569"/>
      <c r="G373" s="573" t="s">
        <v>369</v>
      </c>
    </row>
    <row r="374" spans="1:7" ht="36">
      <c r="A374" s="568" t="s">
        <v>4087</v>
      </c>
      <c r="B374" s="571" t="s">
        <v>4088</v>
      </c>
      <c r="C374" s="569" t="s">
        <v>370</v>
      </c>
      <c r="D374" s="569"/>
      <c r="E374" s="569"/>
      <c r="F374" s="569"/>
      <c r="G374" s="570" t="s">
        <v>52</v>
      </c>
    </row>
    <row r="375" spans="1:7" ht="24">
      <c r="A375" s="572"/>
      <c r="B375" s="571" t="s">
        <v>4089</v>
      </c>
      <c r="C375" s="569"/>
      <c r="D375" s="569"/>
      <c r="E375" s="569"/>
      <c r="F375" s="569"/>
      <c r="G375" s="570"/>
    </row>
    <row r="376" spans="1:7" ht="24">
      <c r="A376" s="568"/>
      <c r="B376" s="571" t="s">
        <v>4090</v>
      </c>
      <c r="C376" s="569"/>
      <c r="D376" s="569"/>
      <c r="E376" s="569"/>
      <c r="F376" s="569"/>
      <c r="G376" s="570"/>
    </row>
    <row r="377" spans="1:7" ht="24">
      <c r="A377" s="568"/>
      <c r="B377" s="571" t="s">
        <v>4091</v>
      </c>
      <c r="C377" s="569"/>
      <c r="D377" s="569"/>
      <c r="E377" s="569"/>
      <c r="F377" s="569"/>
      <c r="G377" s="570"/>
    </row>
    <row r="378" spans="1:7" ht="24">
      <c r="A378" s="568"/>
      <c r="B378" s="571" t="s">
        <v>4092</v>
      </c>
      <c r="C378" s="569"/>
      <c r="D378" s="569"/>
      <c r="E378" s="569"/>
      <c r="F378" s="569"/>
      <c r="G378" s="570"/>
    </row>
    <row r="379" spans="1:7" ht="24">
      <c r="A379" s="568"/>
      <c r="B379" s="571" t="s">
        <v>4093</v>
      </c>
      <c r="C379" s="569"/>
      <c r="D379" s="569"/>
      <c r="E379" s="569"/>
      <c r="F379" s="569"/>
      <c r="G379" s="570"/>
    </row>
    <row r="380" spans="1:7" ht="24">
      <c r="A380" s="568"/>
      <c r="B380" s="571" t="s">
        <v>4094</v>
      </c>
      <c r="C380" s="569"/>
      <c r="D380" s="569"/>
      <c r="E380" s="569"/>
      <c r="F380" s="569"/>
      <c r="G380" s="570"/>
    </row>
    <row r="381" spans="1:7" ht="24">
      <c r="A381" s="568"/>
      <c r="B381" s="571" t="s">
        <v>4095</v>
      </c>
      <c r="C381" s="569"/>
      <c r="D381" s="569"/>
      <c r="E381" s="569"/>
      <c r="F381" s="569"/>
      <c r="G381" s="570"/>
    </row>
    <row r="382" spans="1:7" ht="24">
      <c r="A382" s="568"/>
      <c r="B382" s="571" t="s">
        <v>4096</v>
      </c>
      <c r="C382" s="569"/>
      <c r="D382" s="569"/>
      <c r="E382" s="569"/>
      <c r="F382" s="569"/>
      <c r="G382" s="570"/>
    </row>
    <row r="383" spans="1:7" ht="24">
      <c r="A383" s="568"/>
      <c r="B383" s="571" t="s">
        <v>4097</v>
      </c>
      <c r="C383" s="569"/>
      <c r="D383" s="569"/>
      <c r="E383" s="569"/>
      <c r="F383" s="569"/>
      <c r="G383" s="570"/>
    </row>
    <row r="384" spans="1:7" ht="24">
      <c r="A384" s="568"/>
      <c r="B384" s="571" t="s">
        <v>4098</v>
      </c>
      <c r="C384" s="569"/>
      <c r="D384" s="569"/>
      <c r="E384" s="569"/>
      <c r="F384" s="569"/>
      <c r="G384" s="570"/>
    </row>
    <row r="385" spans="1:7">
      <c r="A385" s="568"/>
      <c r="B385" s="571" t="s">
        <v>4099</v>
      </c>
      <c r="C385" s="569"/>
      <c r="D385" s="569"/>
      <c r="E385" s="569"/>
      <c r="F385" s="569"/>
      <c r="G385" s="570"/>
    </row>
    <row r="386" spans="1:7" ht="24">
      <c r="A386" s="568"/>
      <c r="B386" s="571" t="s">
        <v>4100</v>
      </c>
      <c r="C386" s="569"/>
      <c r="D386" s="569"/>
      <c r="E386" s="569"/>
      <c r="F386" s="569"/>
      <c r="G386" s="570"/>
    </row>
    <row r="387" spans="1:7" ht="24">
      <c r="A387" s="568" t="s">
        <v>4101</v>
      </c>
      <c r="B387" s="572"/>
      <c r="C387" s="569"/>
      <c r="D387" s="569"/>
      <c r="E387" s="569"/>
      <c r="F387" s="569"/>
      <c r="G387" s="570" t="s">
        <v>53</v>
      </c>
    </row>
    <row r="388" spans="1:7" ht="24">
      <c r="A388" s="568" t="s">
        <v>4102</v>
      </c>
      <c r="B388" s="572" t="s">
        <v>4103</v>
      </c>
      <c r="C388" s="569"/>
      <c r="D388" s="569"/>
      <c r="E388" s="569"/>
      <c r="F388" s="569"/>
      <c r="G388" s="570" t="s">
        <v>310</v>
      </c>
    </row>
    <row r="389" spans="1:7" ht="24">
      <c r="A389" s="568" t="s">
        <v>4104</v>
      </c>
      <c r="B389" s="572"/>
      <c r="C389" s="569"/>
      <c r="D389" s="569"/>
      <c r="E389" s="569"/>
      <c r="F389" s="569"/>
      <c r="G389" s="570" t="s">
        <v>311</v>
      </c>
    </row>
    <row r="390" spans="1:7" ht="24">
      <c r="A390" s="568" t="s">
        <v>4105</v>
      </c>
      <c r="B390" s="572" t="s">
        <v>4106</v>
      </c>
      <c r="C390" s="569"/>
      <c r="D390" s="569"/>
      <c r="E390" s="569"/>
      <c r="F390" s="569"/>
      <c r="G390" s="570" t="s">
        <v>312</v>
      </c>
    </row>
    <row r="391" spans="1:7" ht="36">
      <c r="A391" s="568" t="s">
        <v>4107</v>
      </c>
      <c r="B391" s="572" t="s">
        <v>4108</v>
      </c>
      <c r="C391" s="569"/>
      <c r="D391" s="569"/>
      <c r="E391" s="569"/>
      <c r="F391" s="569"/>
      <c r="G391" s="570" t="s">
        <v>1261</v>
      </c>
    </row>
    <row r="392" spans="1:7" ht="96">
      <c r="A392" s="568" t="s">
        <v>4109</v>
      </c>
      <c r="B392" s="568"/>
      <c r="C392" s="569" t="s">
        <v>1262</v>
      </c>
      <c r="D392" s="569"/>
      <c r="E392" s="569"/>
      <c r="F392" s="569"/>
      <c r="G392" s="570"/>
    </row>
    <row r="393" spans="1:7" ht="24">
      <c r="A393" s="568" t="s">
        <v>4110</v>
      </c>
      <c r="B393" s="571" t="s">
        <v>4111</v>
      </c>
      <c r="C393" s="569"/>
      <c r="D393" s="569"/>
      <c r="E393" s="569"/>
      <c r="F393" s="569"/>
      <c r="G393" s="570" t="s">
        <v>4112</v>
      </c>
    </row>
    <row r="394" spans="1:7" ht="24">
      <c r="A394" s="568"/>
      <c r="B394" s="571" t="s">
        <v>4113</v>
      </c>
      <c r="C394" s="569"/>
      <c r="D394" s="569"/>
      <c r="E394" s="569"/>
      <c r="F394" s="569"/>
      <c r="G394" s="570"/>
    </row>
    <row r="395" spans="1:7" ht="24">
      <c r="A395" s="568"/>
      <c r="B395" s="571" t="s">
        <v>4114</v>
      </c>
      <c r="C395" s="569"/>
      <c r="D395" s="569"/>
      <c r="E395" s="569"/>
      <c r="F395" s="569"/>
      <c r="G395" s="570"/>
    </row>
    <row r="396" spans="1:7" ht="24">
      <c r="A396" s="568"/>
      <c r="B396" s="571" t="s">
        <v>4115</v>
      </c>
      <c r="C396" s="569"/>
      <c r="D396" s="569"/>
      <c r="E396" s="569"/>
      <c r="F396" s="569"/>
      <c r="G396" s="570"/>
    </row>
    <row r="397" spans="1:7" ht="24">
      <c r="A397" s="568"/>
      <c r="B397" s="571" t="s">
        <v>4116</v>
      </c>
      <c r="C397" s="569"/>
      <c r="D397" s="569"/>
      <c r="E397" s="569"/>
      <c r="F397" s="569"/>
      <c r="G397" s="570"/>
    </row>
    <row r="398" spans="1:7" ht="24">
      <c r="A398" s="568"/>
      <c r="B398" s="571" t="s">
        <v>4117</v>
      </c>
      <c r="C398" s="569"/>
      <c r="D398" s="569"/>
      <c r="E398" s="569"/>
      <c r="F398" s="569"/>
      <c r="G398" s="570"/>
    </row>
    <row r="399" spans="1:7" ht="24">
      <c r="A399" s="568" t="s">
        <v>4118</v>
      </c>
      <c r="B399" s="572" t="s">
        <v>4119</v>
      </c>
      <c r="C399" s="569"/>
      <c r="D399" s="569"/>
      <c r="E399" s="569"/>
      <c r="F399" s="569"/>
      <c r="G399" s="570" t="s">
        <v>105</v>
      </c>
    </row>
    <row r="400" spans="1:7" ht="48">
      <c r="A400" s="568" t="s">
        <v>4120</v>
      </c>
      <c r="B400" s="572" t="s">
        <v>4121</v>
      </c>
      <c r="C400" s="569" t="s">
        <v>4122</v>
      </c>
      <c r="D400" s="569" t="s">
        <v>4123</v>
      </c>
      <c r="E400" s="569" t="s">
        <v>4124</v>
      </c>
      <c r="F400" s="569"/>
      <c r="G400" s="570" t="s">
        <v>4125</v>
      </c>
    </row>
    <row r="401" spans="1:7" ht="36">
      <c r="A401" s="568" t="s">
        <v>4126</v>
      </c>
      <c r="B401" s="571" t="s">
        <v>4127</v>
      </c>
      <c r="C401" s="569"/>
      <c r="D401" s="569"/>
      <c r="E401" s="569"/>
      <c r="F401" s="569"/>
      <c r="G401" s="570" t="s">
        <v>1726</v>
      </c>
    </row>
    <row r="402" spans="1:7" ht="24">
      <c r="A402" s="568"/>
      <c r="B402" s="571" t="s">
        <v>4128</v>
      </c>
      <c r="C402" s="569"/>
      <c r="D402" s="569"/>
      <c r="E402" s="569"/>
      <c r="F402" s="569"/>
      <c r="G402" s="570"/>
    </row>
    <row r="403" spans="1:7" ht="24">
      <c r="A403" s="568"/>
      <c r="B403" s="571" t="s">
        <v>4129</v>
      </c>
      <c r="C403" s="569"/>
      <c r="D403" s="569"/>
      <c r="E403" s="569"/>
      <c r="F403" s="569"/>
      <c r="G403" s="570"/>
    </row>
    <row r="404" spans="1:7" ht="24">
      <c r="A404" s="568"/>
      <c r="B404" s="571" t="s">
        <v>4130</v>
      </c>
      <c r="C404" s="569"/>
      <c r="D404" s="569"/>
      <c r="E404" s="569"/>
      <c r="F404" s="569"/>
      <c r="G404" s="570"/>
    </row>
    <row r="405" spans="1:7" ht="24">
      <c r="A405" s="568"/>
      <c r="B405" s="571" t="s">
        <v>4131</v>
      </c>
      <c r="C405" s="569"/>
      <c r="D405" s="569"/>
      <c r="E405" s="569"/>
      <c r="F405" s="569"/>
      <c r="G405" s="570"/>
    </row>
    <row r="406" spans="1:7" ht="24">
      <c r="A406" s="568"/>
      <c r="B406" s="571" t="s">
        <v>4132</v>
      </c>
      <c r="C406" s="569"/>
      <c r="D406" s="569"/>
      <c r="E406" s="569"/>
      <c r="F406" s="569"/>
      <c r="G406" s="570"/>
    </row>
    <row r="407" spans="1:7" ht="36">
      <c r="A407" s="568"/>
      <c r="B407" s="571" t="s">
        <v>4133</v>
      </c>
      <c r="C407" s="569"/>
      <c r="D407" s="569"/>
      <c r="E407" s="569"/>
      <c r="F407" s="569"/>
      <c r="G407" s="570"/>
    </row>
    <row r="408" spans="1:7" ht="48">
      <c r="A408" s="568" t="s">
        <v>4134</v>
      </c>
      <c r="B408" s="572" t="s">
        <v>4135</v>
      </c>
      <c r="C408" s="569" t="s">
        <v>4136</v>
      </c>
      <c r="D408" s="569" t="s">
        <v>4137</v>
      </c>
      <c r="E408" s="569" t="s">
        <v>4138</v>
      </c>
      <c r="F408" s="569"/>
      <c r="G408" s="570" t="s">
        <v>4139</v>
      </c>
    </row>
    <row r="409" spans="1:7" ht="48">
      <c r="A409" s="568" t="s">
        <v>4140</v>
      </c>
      <c r="B409" s="568"/>
      <c r="C409" s="569"/>
      <c r="D409" s="569"/>
      <c r="E409" s="569"/>
      <c r="F409" s="569"/>
      <c r="G409" s="570" t="s">
        <v>401</v>
      </c>
    </row>
    <row r="410" spans="1:7" ht="36">
      <c r="A410" s="568" t="s">
        <v>4141</v>
      </c>
      <c r="B410" s="568"/>
      <c r="C410" s="569"/>
      <c r="D410" s="569" t="s">
        <v>402</v>
      </c>
      <c r="E410" s="569" t="s">
        <v>403</v>
      </c>
      <c r="F410" s="569"/>
      <c r="G410" s="570" t="s">
        <v>404</v>
      </c>
    </row>
    <row r="411" spans="1:7" ht="132">
      <c r="A411" s="568" t="s">
        <v>4142</v>
      </c>
      <c r="B411" s="572" t="s">
        <v>4143</v>
      </c>
      <c r="C411" s="569" t="s">
        <v>496</v>
      </c>
      <c r="D411" s="569" t="s">
        <v>497</v>
      </c>
      <c r="E411" s="569" t="s">
        <v>922</v>
      </c>
      <c r="F411" s="569"/>
      <c r="G411" s="570" t="s">
        <v>4144</v>
      </c>
    </row>
    <row r="412" spans="1:7">
      <c r="A412" s="568" t="s">
        <v>4145</v>
      </c>
      <c r="B412" s="571" t="s">
        <v>4146</v>
      </c>
      <c r="C412" s="569"/>
      <c r="D412" s="569"/>
      <c r="E412" s="569"/>
      <c r="F412" s="569"/>
      <c r="G412" s="570" t="s">
        <v>1896</v>
      </c>
    </row>
    <row r="413" spans="1:7">
      <c r="A413" s="568"/>
      <c r="B413" s="571" t="s">
        <v>4147</v>
      </c>
      <c r="C413" s="569"/>
      <c r="D413" s="569"/>
      <c r="E413" s="569"/>
      <c r="F413" s="569"/>
      <c r="G413" s="570"/>
    </row>
    <row r="414" spans="1:7" ht="24">
      <c r="A414" s="568"/>
      <c r="B414" s="571" t="s">
        <v>4148</v>
      </c>
      <c r="C414" s="569"/>
      <c r="D414" s="569"/>
      <c r="E414" s="569"/>
      <c r="F414" s="569"/>
      <c r="G414" s="570"/>
    </row>
    <row r="415" spans="1:7" ht="24">
      <c r="A415" s="568"/>
      <c r="B415" s="571" t="s">
        <v>4149</v>
      </c>
      <c r="C415" s="569"/>
      <c r="D415" s="569"/>
      <c r="E415" s="569"/>
      <c r="F415" s="569"/>
      <c r="G415" s="570"/>
    </row>
    <row r="416" spans="1:7" ht="24">
      <c r="A416" s="568"/>
      <c r="B416" s="571" t="s">
        <v>4150</v>
      </c>
      <c r="C416" s="569"/>
      <c r="D416" s="569"/>
      <c r="E416" s="569"/>
      <c r="F416" s="569"/>
      <c r="G416" s="570"/>
    </row>
    <row r="417" spans="1:7" ht="24">
      <c r="A417" s="568"/>
      <c r="B417" s="571" t="s">
        <v>4151</v>
      </c>
      <c r="C417" s="569"/>
      <c r="D417" s="569"/>
      <c r="E417" s="569"/>
      <c r="F417" s="569"/>
      <c r="G417" s="570"/>
    </row>
    <row r="418" spans="1:7" ht="24">
      <c r="A418" s="568"/>
      <c r="B418" s="571" t="s">
        <v>4152</v>
      </c>
      <c r="C418" s="569"/>
      <c r="D418" s="569"/>
      <c r="E418" s="569"/>
      <c r="F418" s="569"/>
      <c r="G418" s="570"/>
    </row>
    <row r="419" spans="1:7" ht="24">
      <c r="A419" s="568"/>
      <c r="B419" s="571" t="s">
        <v>4153</v>
      </c>
      <c r="C419" s="569"/>
      <c r="D419" s="569"/>
      <c r="E419" s="569"/>
      <c r="F419" s="569"/>
      <c r="G419" s="570"/>
    </row>
    <row r="420" spans="1:7" ht="24">
      <c r="A420" s="568"/>
      <c r="B420" s="571" t="s">
        <v>4154</v>
      </c>
      <c r="C420" s="569"/>
      <c r="D420" s="569"/>
      <c r="E420" s="569"/>
      <c r="F420" s="569"/>
      <c r="G420" s="570"/>
    </row>
    <row r="421" spans="1:7">
      <c r="A421" s="568"/>
      <c r="B421" s="571" t="s">
        <v>4155</v>
      </c>
      <c r="C421" s="569"/>
      <c r="D421" s="569"/>
      <c r="E421" s="569"/>
      <c r="F421" s="569"/>
      <c r="G421" s="570"/>
    </row>
    <row r="422" spans="1:7" ht="24">
      <c r="A422" s="568"/>
      <c r="B422" s="571" t="s">
        <v>4156</v>
      </c>
      <c r="C422" s="569"/>
      <c r="D422" s="569"/>
      <c r="E422" s="569"/>
      <c r="F422" s="569"/>
      <c r="G422" s="570"/>
    </row>
    <row r="423" spans="1:7" ht="36">
      <c r="A423" s="568" t="s">
        <v>4157</v>
      </c>
      <c r="B423" s="568"/>
      <c r="C423" s="569" t="s">
        <v>1897</v>
      </c>
      <c r="D423" s="569" t="s">
        <v>1898</v>
      </c>
      <c r="E423" s="569" t="s">
        <v>1899</v>
      </c>
      <c r="F423" s="569"/>
      <c r="G423" s="570" t="s">
        <v>862</v>
      </c>
    </row>
    <row r="424" spans="1:7" ht="36">
      <c r="A424" s="568" t="s">
        <v>4158</v>
      </c>
      <c r="B424" s="572" t="s">
        <v>4159</v>
      </c>
      <c r="C424" s="569"/>
      <c r="D424" s="569" t="s">
        <v>863</v>
      </c>
      <c r="E424" s="569" t="s">
        <v>864</v>
      </c>
      <c r="F424" s="569"/>
      <c r="G424" s="570" t="s">
        <v>4160</v>
      </c>
    </row>
    <row r="425" spans="1:7" ht="24">
      <c r="A425" s="568" t="s">
        <v>4161</v>
      </c>
      <c r="B425" s="571" t="s">
        <v>42</v>
      </c>
      <c r="C425" s="569"/>
      <c r="D425" s="569"/>
      <c r="E425" s="569"/>
      <c r="F425" s="569"/>
      <c r="G425" s="570" t="s">
        <v>41</v>
      </c>
    </row>
    <row r="426" spans="1:7">
      <c r="A426" s="568"/>
      <c r="B426" s="571" t="s">
        <v>43</v>
      </c>
      <c r="C426" s="569"/>
      <c r="D426" s="569"/>
      <c r="E426" s="569"/>
      <c r="F426" s="569"/>
      <c r="G426" s="570"/>
    </row>
    <row r="427" spans="1:7">
      <c r="A427" s="568"/>
      <c r="B427" s="571" t="s">
        <v>44</v>
      </c>
      <c r="C427" s="569"/>
      <c r="D427" s="569"/>
      <c r="E427" s="569"/>
      <c r="F427" s="569"/>
      <c r="G427" s="570"/>
    </row>
    <row r="428" spans="1:7">
      <c r="A428" s="568"/>
      <c r="B428" s="571" t="s">
        <v>45</v>
      </c>
      <c r="C428" s="569"/>
      <c r="D428" s="569"/>
      <c r="E428" s="569"/>
      <c r="F428" s="569"/>
      <c r="G428" s="570"/>
    </row>
    <row r="429" spans="1:7">
      <c r="A429" s="568"/>
      <c r="B429" s="571" t="s">
        <v>46</v>
      </c>
      <c r="C429" s="569"/>
      <c r="D429" s="569"/>
      <c r="E429" s="569"/>
      <c r="F429" s="569"/>
      <c r="G429" s="570"/>
    </row>
    <row r="430" spans="1:7" ht="96">
      <c r="A430" s="568" t="s">
        <v>4162</v>
      </c>
      <c r="B430" s="572" t="s">
        <v>4163</v>
      </c>
      <c r="C430" s="569"/>
      <c r="D430" s="569"/>
      <c r="E430" s="569"/>
      <c r="F430" s="569"/>
      <c r="G430" s="570" t="s">
        <v>634</v>
      </c>
    </row>
    <row r="431" spans="1:7" ht="24">
      <c r="A431" s="568" t="s">
        <v>4164</v>
      </c>
      <c r="B431" s="574" t="s">
        <v>4165</v>
      </c>
      <c r="C431" s="569"/>
      <c r="D431" s="569"/>
      <c r="E431" s="569"/>
      <c r="F431" s="569"/>
      <c r="G431" s="570" t="s">
        <v>1796</v>
      </c>
    </row>
    <row r="432" spans="1:7">
      <c r="A432" s="568"/>
      <c r="B432" s="572" t="s">
        <v>4166</v>
      </c>
      <c r="C432" s="569"/>
      <c r="D432" s="569"/>
      <c r="E432" s="569"/>
      <c r="F432" s="569"/>
      <c r="G432" s="570"/>
    </row>
    <row r="433" spans="1:7">
      <c r="A433" s="568"/>
      <c r="B433" s="571" t="s">
        <v>1797</v>
      </c>
      <c r="C433" s="569"/>
      <c r="D433" s="569"/>
      <c r="E433" s="569"/>
      <c r="F433" s="569"/>
      <c r="G433" s="570"/>
    </row>
    <row r="434" spans="1:7">
      <c r="A434" s="568"/>
      <c r="B434" s="571" t="s">
        <v>1798</v>
      </c>
      <c r="C434" s="569"/>
      <c r="D434" s="569"/>
      <c r="E434" s="569"/>
      <c r="F434" s="569"/>
      <c r="G434" s="570"/>
    </row>
    <row r="435" spans="1:7">
      <c r="A435" s="568"/>
      <c r="B435" s="571" t="s">
        <v>1799</v>
      </c>
      <c r="C435" s="569"/>
      <c r="D435" s="569"/>
      <c r="E435" s="569"/>
      <c r="F435" s="569"/>
      <c r="G435" s="570"/>
    </row>
    <row r="436" spans="1:7">
      <c r="A436" s="568"/>
      <c r="B436" s="572"/>
      <c r="C436" s="569"/>
      <c r="D436" s="569"/>
      <c r="E436" s="569"/>
      <c r="F436" s="569"/>
      <c r="G436" s="570"/>
    </row>
    <row r="437" spans="1:7" ht="24">
      <c r="A437" s="568" t="s">
        <v>4167</v>
      </c>
      <c r="B437" s="572" t="s">
        <v>4168</v>
      </c>
      <c r="C437" s="569" t="s">
        <v>4169</v>
      </c>
      <c r="D437" s="569" t="s">
        <v>4170</v>
      </c>
      <c r="E437" s="569" t="s">
        <v>4171</v>
      </c>
      <c r="F437" s="569"/>
      <c r="G437" s="570" t="s">
        <v>4172</v>
      </c>
    </row>
    <row r="438" spans="1:7" ht="24">
      <c r="A438" s="568" t="s">
        <v>4173</v>
      </c>
      <c r="B438" s="572" t="s">
        <v>4174</v>
      </c>
      <c r="C438" s="569"/>
      <c r="D438" s="569" t="s">
        <v>4175</v>
      </c>
      <c r="E438" s="569"/>
      <c r="F438" s="569"/>
      <c r="G438" s="570" t="s">
        <v>4176</v>
      </c>
    </row>
    <row r="439" spans="1:7" ht="36">
      <c r="A439" s="568" t="s">
        <v>4177</v>
      </c>
      <c r="B439" s="568"/>
      <c r="C439" s="569"/>
      <c r="D439" s="569"/>
      <c r="E439" s="569"/>
      <c r="F439" s="569"/>
      <c r="G439" s="570" t="s">
        <v>1800</v>
      </c>
    </row>
    <row r="440" spans="1:7">
      <c r="A440" s="568" t="s">
        <v>4178</v>
      </c>
      <c r="B440" s="568"/>
      <c r="C440" s="569"/>
      <c r="D440" s="569"/>
      <c r="E440" s="569"/>
      <c r="F440" s="569"/>
      <c r="G440" s="570" t="s">
        <v>1801</v>
      </c>
    </row>
    <row r="441" spans="1:7" ht="24">
      <c r="A441" s="568" t="s">
        <v>4179</v>
      </c>
      <c r="B441" s="571" t="s">
        <v>4180</v>
      </c>
      <c r="C441" s="569"/>
      <c r="D441" s="569"/>
      <c r="E441" s="569"/>
      <c r="F441" s="569"/>
      <c r="G441" s="573" t="s">
        <v>4181</v>
      </c>
    </row>
    <row r="442" spans="1:7" ht="24">
      <c r="A442" s="568"/>
      <c r="B442" s="571" t="s">
        <v>4182</v>
      </c>
      <c r="C442" s="569"/>
      <c r="D442" s="569"/>
      <c r="E442" s="569"/>
      <c r="F442" s="569"/>
      <c r="G442" s="570" t="s">
        <v>1802</v>
      </c>
    </row>
    <row r="443" spans="1:7" ht="36">
      <c r="A443" s="568" t="s">
        <v>4183</v>
      </c>
      <c r="B443" s="568"/>
      <c r="C443" s="569" t="s">
        <v>1803</v>
      </c>
      <c r="D443" s="569" t="s">
        <v>4184</v>
      </c>
      <c r="E443" s="569"/>
      <c r="F443" s="569"/>
      <c r="G443" s="570" t="s">
        <v>4185</v>
      </c>
    </row>
    <row r="444" spans="1:7" ht="24">
      <c r="A444" s="568" t="s">
        <v>4186</v>
      </c>
      <c r="B444" s="568"/>
      <c r="C444" s="569"/>
      <c r="D444" s="569"/>
      <c r="E444" s="569"/>
      <c r="F444" s="569"/>
      <c r="G444" s="570" t="s">
        <v>1804</v>
      </c>
    </row>
    <row r="445" spans="1:7" ht="36">
      <c r="A445" s="568" t="s">
        <v>4187</v>
      </c>
      <c r="B445" s="572" t="s">
        <v>4188</v>
      </c>
      <c r="C445" s="569" t="s">
        <v>4189</v>
      </c>
      <c r="D445" s="569" t="s">
        <v>4189</v>
      </c>
      <c r="E445" s="569" t="s">
        <v>4189</v>
      </c>
      <c r="F445" s="569"/>
      <c r="G445" s="570" t="s">
        <v>4190</v>
      </c>
    </row>
    <row r="446" spans="1:7" ht="36">
      <c r="A446" s="568" t="s">
        <v>4191</v>
      </c>
      <c r="B446" s="568"/>
      <c r="C446" s="569" t="s">
        <v>4192</v>
      </c>
      <c r="D446" s="569" t="s">
        <v>4192</v>
      </c>
      <c r="E446" s="569" t="s">
        <v>4192</v>
      </c>
      <c r="F446" s="569"/>
      <c r="G446" s="570" t="s">
        <v>4193</v>
      </c>
    </row>
    <row r="447" spans="1:7" ht="24">
      <c r="A447" s="568" t="s">
        <v>4194</v>
      </c>
      <c r="B447" s="568"/>
      <c r="C447" s="569"/>
      <c r="D447" s="569" t="s">
        <v>4195</v>
      </c>
      <c r="E447" s="569"/>
      <c r="F447" s="569"/>
      <c r="G447" s="570" t="s">
        <v>4196</v>
      </c>
    </row>
    <row r="448" spans="1:7" ht="36">
      <c r="A448" s="568" t="s">
        <v>4197</v>
      </c>
      <c r="B448" s="572" t="s">
        <v>4198</v>
      </c>
      <c r="C448" s="569"/>
      <c r="D448" s="569"/>
      <c r="E448" s="569"/>
      <c r="F448" s="569"/>
      <c r="G448" s="570" t="s">
        <v>1910</v>
      </c>
    </row>
    <row r="449" spans="1:19" ht="24">
      <c r="A449" s="568" t="s">
        <v>4199</v>
      </c>
      <c r="B449" s="572" t="s">
        <v>4200</v>
      </c>
      <c r="C449" s="569" t="s">
        <v>4201</v>
      </c>
      <c r="D449" s="569" t="s">
        <v>4202</v>
      </c>
      <c r="E449" s="569" t="s">
        <v>4203</v>
      </c>
      <c r="F449" s="569"/>
      <c r="G449" s="570" t="s">
        <v>4204</v>
      </c>
    </row>
    <row r="450" spans="1:19" ht="24">
      <c r="A450" s="568"/>
      <c r="B450" s="574" t="s">
        <v>4205</v>
      </c>
      <c r="C450" s="569"/>
      <c r="D450" s="569"/>
      <c r="E450" s="569"/>
      <c r="F450" s="569"/>
      <c r="G450" s="570"/>
    </row>
    <row r="451" spans="1:19" ht="24">
      <c r="A451" s="568"/>
      <c r="B451" s="574" t="s">
        <v>4206</v>
      </c>
      <c r="C451" s="569"/>
      <c r="D451" s="569"/>
      <c r="E451" s="569"/>
      <c r="F451" s="569"/>
      <c r="G451" s="570"/>
    </row>
    <row r="452" spans="1:19">
      <c r="A452" s="568" t="s">
        <v>4207</v>
      </c>
      <c r="B452" s="571" t="s">
        <v>1780</v>
      </c>
      <c r="C452" s="569"/>
      <c r="D452" s="569"/>
      <c r="E452" s="569"/>
      <c r="F452" s="569"/>
      <c r="G452" s="570" t="s">
        <v>1779</v>
      </c>
    </row>
    <row r="453" spans="1:19">
      <c r="A453" s="568"/>
      <c r="B453" s="571" t="s">
        <v>1781</v>
      </c>
      <c r="C453" s="569"/>
      <c r="D453" s="569"/>
      <c r="E453" s="569"/>
      <c r="F453" s="569"/>
      <c r="G453" s="570"/>
    </row>
    <row r="454" spans="1:19">
      <c r="A454" s="568"/>
      <c r="B454" s="571" t="s">
        <v>1782</v>
      </c>
      <c r="C454" s="569"/>
      <c r="D454" s="569"/>
      <c r="E454" s="569"/>
      <c r="F454" s="569"/>
      <c r="G454" s="570"/>
    </row>
    <row r="455" spans="1:19" ht="24">
      <c r="A455" s="568" t="s">
        <v>4208</v>
      </c>
      <c r="B455" s="568"/>
      <c r="C455" s="569"/>
      <c r="D455" s="569"/>
      <c r="E455" s="569"/>
      <c r="F455" s="569"/>
      <c r="G455" s="570" t="s">
        <v>1783</v>
      </c>
    </row>
    <row r="456" spans="1:19">
      <c r="A456" s="568" t="s">
        <v>4209</v>
      </c>
      <c r="B456" s="571" t="s">
        <v>4210</v>
      </c>
      <c r="C456" s="569"/>
      <c r="D456" s="569"/>
      <c r="E456" s="569"/>
      <c r="F456" s="569"/>
      <c r="G456" s="570" t="s">
        <v>1927</v>
      </c>
    </row>
    <row r="457" spans="1:19" ht="24">
      <c r="A457" s="568"/>
      <c r="B457" s="571" t="s">
        <v>4211</v>
      </c>
      <c r="C457" s="569"/>
      <c r="D457" s="569"/>
      <c r="E457" s="569"/>
      <c r="F457" s="569"/>
      <c r="G457" s="570"/>
    </row>
    <row r="458" spans="1:19">
      <c r="A458" s="568"/>
      <c r="B458" s="571" t="s">
        <v>4212</v>
      </c>
      <c r="C458" s="569"/>
      <c r="D458" s="569"/>
      <c r="E458" s="569"/>
      <c r="F458" s="569"/>
      <c r="G458" s="570"/>
    </row>
    <row r="459" spans="1:19">
      <c r="A459" s="568"/>
      <c r="B459" s="571" t="s">
        <v>4213</v>
      </c>
      <c r="C459" s="569"/>
      <c r="D459" s="569"/>
      <c r="E459" s="569"/>
      <c r="F459" s="569"/>
      <c r="G459" s="570"/>
    </row>
    <row r="460" spans="1:19">
      <c r="A460" s="568"/>
      <c r="B460" s="571" t="s">
        <v>4214</v>
      </c>
      <c r="C460" s="569"/>
      <c r="D460" s="569"/>
      <c r="E460" s="569"/>
      <c r="F460" s="569"/>
      <c r="G460" s="570"/>
    </row>
    <row r="461" spans="1:19">
      <c r="A461" s="568"/>
      <c r="B461" s="571" t="s">
        <v>4215</v>
      </c>
      <c r="C461" s="569"/>
      <c r="D461" s="569"/>
      <c r="E461" s="569"/>
      <c r="F461" s="569"/>
      <c r="G461" s="570"/>
    </row>
    <row r="462" spans="1:19" ht="14.25">
      <c r="A462" s="568"/>
      <c r="B462" s="571" t="s">
        <v>4216</v>
      </c>
      <c r="C462" s="569"/>
      <c r="D462" s="569"/>
      <c r="E462" s="2114"/>
      <c r="F462" s="2013"/>
      <c r="G462" s="2013"/>
      <c r="H462" s="2013"/>
      <c r="I462" s="2013"/>
      <c r="J462" s="2013"/>
      <c r="K462" s="2013"/>
      <c r="L462" s="2013"/>
      <c r="M462" s="2013"/>
      <c r="N462" s="2013"/>
      <c r="O462" s="2013"/>
      <c r="P462" s="2013"/>
      <c r="Q462" s="2013"/>
      <c r="R462" s="2013"/>
      <c r="S462" s="2013"/>
    </row>
    <row r="463" spans="1:19">
      <c r="A463" s="568"/>
      <c r="B463" s="571" t="s">
        <v>4217</v>
      </c>
      <c r="C463" s="569"/>
      <c r="D463" s="569"/>
      <c r="E463" s="569"/>
      <c r="F463" s="569"/>
      <c r="G463" s="570"/>
    </row>
    <row r="464" spans="1:19" ht="72">
      <c r="A464" s="568" t="s">
        <v>4218</v>
      </c>
      <c r="B464" s="572"/>
      <c r="C464" s="569" t="s">
        <v>1784</v>
      </c>
      <c r="D464" s="569"/>
      <c r="E464" s="569"/>
      <c r="F464" s="569"/>
      <c r="G464" s="570" t="s">
        <v>358</v>
      </c>
    </row>
    <row r="465" spans="1:7" ht="36">
      <c r="A465" s="568" t="s">
        <v>4219</v>
      </c>
      <c r="B465" s="571" t="s">
        <v>4220</v>
      </c>
      <c r="C465" s="569"/>
      <c r="D465" s="569"/>
      <c r="E465" s="569"/>
      <c r="F465" s="569"/>
      <c r="G465" s="570" t="s">
        <v>359</v>
      </c>
    </row>
    <row r="466" spans="1:7">
      <c r="A466" s="568"/>
      <c r="B466" s="571" t="s">
        <v>4221</v>
      </c>
      <c r="C466" s="569"/>
      <c r="D466" s="569"/>
      <c r="E466" s="569"/>
      <c r="F466" s="569"/>
      <c r="G466" s="570"/>
    </row>
    <row r="467" spans="1:7" ht="60">
      <c r="A467" s="568" t="s">
        <v>4222</v>
      </c>
      <c r="B467" s="572" t="s">
        <v>4223</v>
      </c>
      <c r="C467" s="569" t="s">
        <v>4224</v>
      </c>
      <c r="D467" s="569" t="s">
        <v>4225</v>
      </c>
      <c r="E467" s="569" t="s">
        <v>4226</v>
      </c>
      <c r="F467" s="569"/>
      <c r="G467" s="570" t="s">
        <v>4227</v>
      </c>
    </row>
    <row r="468" spans="1:7" ht="60">
      <c r="A468" s="568" t="s">
        <v>4228</v>
      </c>
      <c r="B468" s="572" t="s">
        <v>4229</v>
      </c>
      <c r="C468" s="569"/>
      <c r="D468" s="569"/>
      <c r="E468" s="569"/>
      <c r="F468" s="569"/>
      <c r="G468" s="570" t="s">
        <v>360</v>
      </c>
    </row>
    <row r="469" spans="1:7" ht="180">
      <c r="A469" s="568" t="s">
        <v>4230</v>
      </c>
      <c r="B469" s="572" t="s">
        <v>4231</v>
      </c>
      <c r="C469" s="569"/>
      <c r="D469" s="569"/>
      <c r="E469" s="569"/>
      <c r="F469" s="569"/>
      <c r="G469" s="570" t="s">
        <v>1789</v>
      </c>
    </row>
    <row r="470" spans="1:7" ht="60">
      <c r="A470" s="568" t="s">
        <v>4232</v>
      </c>
      <c r="B470" s="572" t="s">
        <v>4233</v>
      </c>
      <c r="C470" s="569" t="s">
        <v>4234</v>
      </c>
      <c r="D470" s="569" t="s">
        <v>4235</v>
      </c>
      <c r="E470" s="569"/>
      <c r="F470" s="569"/>
      <c r="G470" s="570" t="s">
        <v>4236</v>
      </c>
    </row>
    <row r="471" spans="1:7" ht="96">
      <c r="A471" s="568" t="s">
        <v>4237</v>
      </c>
      <c r="B471" s="572" t="s">
        <v>4238</v>
      </c>
      <c r="C471" s="569" t="s">
        <v>4239</v>
      </c>
      <c r="D471" s="569"/>
      <c r="E471" s="569"/>
      <c r="F471" s="569"/>
      <c r="G471" s="570" t="s">
        <v>4240</v>
      </c>
    </row>
    <row r="472" spans="1:7">
      <c r="A472" s="568" t="s">
        <v>4241</v>
      </c>
      <c r="B472" s="571" t="s">
        <v>1791</v>
      </c>
      <c r="C472" s="569"/>
      <c r="D472" s="569"/>
      <c r="E472" s="569"/>
      <c r="F472" s="569"/>
      <c r="G472" s="570" t="s">
        <v>1790</v>
      </c>
    </row>
    <row r="473" spans="1:7">
      <c r="A473" s="568"/>
      <c r="B473" s="571" t="s">
        <v>1792</v>
      </c>
      <c r="C473" s="569"/>
      <c r="D473" s="569"/>
      <c r="E473" s="569"/>
      <c r="F473" s="569"/>
      <c r="G473" s="570"/>
    </row>
    <row r="474" spans="1:7">
      <c r="A474" s="568"/>
      <c r="B474" s="571" t="s">
        <v>1846</v>
      </c>
      <c r="C474" s="569"/>
      <c r="D474" s="569"/>
      <c r="E474" s="569"/>
      <c r="F474" s="569"/>
      <c r="G474" s="570"/>
    </row>
    <row r="475" spans="1:7">
      <c r="A475" s="568"/>
      <c r="B475" s="571" t="s">
        <v>1847</v>
      </c>
      <c r="C475" s="569"/>
      <c r="D475" s="569"/>
      <c r="E475" s="569"/>
      <c r="F475" s="569"/>
      <c r="G475" s="570"/>
    </row>
    <row r="476" spans="1:7" ht="24">
      <c r="A476" s="568"/>
      <c r="B476" s="571" t="s">
        <v>1848</v>
      </c>
      <c r="C476" s="569"/>
      <c r="D476" s="569"/>
      <c r="E476" s="569"/>
      <c r="F476" s="569"/>
      <c r="G476" s="570"/>
    </row>
    <row r="477" spans="1:7">
      <c r="A477" s="568"/>
      <c r="B477" s="571" t="s">
        <v>1849</v>
      </c>
      <c r="C477" s="569"/>
      <c r="D477" s="569"/>
      <c r="E477" s="569"/>
      <c r="F477" s="569"/>
      <c r="G477" s="570"/>
    </row>
    <row r="478" spans="1:7">
      <c r="A478" s="568"/>
      <c r="B478" s="571" t="s">
        <v>1850</v>
      </c>
      <c r="C478" s="569"/>
      <c r="D478" s="569"/>
      <c r="E478" s="569"/>
      <c r="F478" s="569"/>
      <c r="G478" s="570"/>
    </row>
    <row r="479" spans="1:7">
      <c r="A479" s="568"/>
      <c r="B479" s="571" t="s">
        <v>1851</v>
      </c>
      <c r="C479" s="569"/>
      <c r="D479" s="569"/>
      <c r="E479" s="569"/>
      <c r="F479" s="569"/>
      <c r="G479" s="570"/>
    </row>
    <row r="480" spans="1:7" ht="24">
      <c r="A480" s="568" t="s">
        <v>4242</v>
      </c>
      <c r="B480" s="574" t="s">
        <v>4243</v>
      </c>
      <c r="C480" s="569"/>
      <c r="D480" s="569" t="s">
        <v>4244</v>
      </c>
      <c r="E480" s="569"/>
      <c r="F480" s="569"/>
      <c r="G480" s="570" t="s">
        <v>4245</v>
      </c>
    </row>
    <row r="481" spans="1:7" ht="84">
      <c r="A481" s="568"/>
      <c r="B481" s="571" t="s">
        <v>4246</v>
      </c>
      <c r="C481" s="569" t="s">
        <v>4247</v>
      </c>
      <c r="D481" s="569" t="s">
        <v>4248</v>
      </c>
      <c r="E481" s="569"/>
      <c r="F481" s="569"/>
      <c r="G481" s="570" t="s">
        <v>4249</v>
      </c>
    </row>
    <row r="482" spans="1:7" ht="24">
      <c r="A482" s="568"/>
      <c r="B482" s="571" t="s">
        <v>4250</v>
      </c>
      <c r="C482" s="569"/>
      <c r="D482" s="569" t="s">
        <v>4251</v>
      </c>
      <c r="E482" s="569"/>
      <c r="F482" s="569"/>
      <c r="G482" s="570" t="s">
        <v>4252</v>
      </c>
    </row>
    <row r="483" spans="1:7" ht="36">
      <c r="A483" s="568"/>
      <c r="B483" s="571" t="s">
        <v>4253</v>
      </c>
      <c r="C483" s="569"/>
      <c r="D483" s="569" t="s">
        <v>4254</v>
      </c>
      <c r="E483" s="569"/>
      <c r="F483" s="569"/>
      <c r="G483" s="570" t="s">
        <v>4255</v>
      </c>
    </row>
    <row r="484" spans="1:7" ht="36">
      <c r="A484" s="568" t="s">
        <v>4256</v>
      </c>
      <c r="B484" s="572" t="s">
        <v>4257</v>
      </c>
      <c r="C484" s="569" t="s">
        <v>448</v>
      </c>
      <c r="D484" s="569"/>
      <c r="E484" s="569"/>
      <c r="F484" s="569"/>
      <c r="G484" s="570"/>
    </row>
    <row r="485" spans="1:7">
      <c r="A485" s="568" t="s">
        <v>4258</v>
      </c>
      <c r="B485" s="571" t="s">
        <v>4259</v>
      </c>
      <c r="C485" s="569"/>
      <c r="D485" s="569"/>
      <c r="E485" s="569"/>
      <c r="F485" s="569"/>
      <c r="G485" s="570" t="s">
        <v>449</v>
      </c>
    </row>
    <row r="486" spans="1:7">
      <c r="A486" s="568"/>
      <c r="B486" s="571" t="s">
        <v>4260</v>
      </c>
      <c r="C486" s="569"/>
      <c r="D486" s="569"/>
      <c r="E486" s="569"/>
      <c r="F486" s="569"/>
      <c r="G486" s="570"/>
    </row>
    <row r="487" spans="1:7">
      <c r="A487" s="568"/>
      <c r="B487" s="571" t="s">
        <v>4261</v>
      </c>
      <c r="C487" s="569"/>
      <c r="D487" s="569"/>
      <c r="E487" s="569"/>
      <c r="F487" s="569"/>
      <c r="G487" s="570"/>
    </row>
    <row r="488" spans="1:7" ht="24">
      <c r="A488" s="568" t="s">
        <v>4262</v>
      </c>
      <c r="B488" s="572" t="s">
        <v>4263</v>
      </c>
      <c r="C488" s="569"/>
      <c r="D488" s="569"/>
      <c r="E488" s="569"/>
      <c r="F488" s="569"/>
      <c r="G488" s="570" t="s">
        <v>450</v>
      </c>
    </row>
    <row r="489" spans="1:7" ht="84">
      <c r="A489" s="568" t="s">
        <v>4264</v>
      </c>
      <c r="B489" s="572" t="s">
        <v>4265</v>
      </c>
      <c r="C489" s="569" t="s">
        <v>4266</v>
      </c>
      <c r="D489" s="569" t="s">
        <v>4267</v>
      </c>
      <c r="E489" s="569" t="s">
        <v>4268</v>
      </c>
      <c r="F489" s="569"/>
      <c r="G489" s="570" t="s">
        <v>4269</v>
      </c>
    </row>
    <row r="490" spans="1:7" ht="192">
      <c r="A490" s="568" t="s">
        <v>4270</v>
      </c>
      <c r="B490" s="572" t="s">
        <v>4271</v>
      </c>
      <c r="C490" s="569"/>
      <c r="D490" s="569"/>
      <c r="E490" s="569"/>
      <c r="F490" s="569"/>
      <c r="G490" s="570" t="s">
        <v>1875</v>
      </c>
    </row>
    <row r="491" spans="1:7" ht="36">
      <c r="A491" s="568" t="s">
        <v>4272</v>
      </c>
      <c r="B491" s="572" t="s">
        <v>4273</v>
      </c>
      <c r="C491" s="569" t="s">
        <v>1876</v>
      </c>
      <c r="D491" s="569"/>
      <c r="E491" s="569" t="s">
        <v>1877</v>
      </c>
      <c r="F491" s="569"/>
      <c r="G491" s="570" t="s">
        <v>1841</v>
      </c>
    </row>
    <row r="492" spans="1:7" ht="24">
      <c r="A492" s="568" t="s">
        <v>4274</v>
      </c>
      <c r="B492" s="572" t="s">
        <v>4275</v>
      </c>
      <c r="C492" s="569"/>
      <c r="D492" s="569"/>
      <c r="E492" s="569"/>
      <c r="F492" s="569"/>
      <c r="G492" s="570" t="s">
        <v>646</v>
      </c>
    </row>
    <row r="493" spans="1:7">
      <c r="A493" s="568" t="s">
        <v>4276</v>
      </c>
      <c r="B493" s="568"/>
      <c r="C493" s="569" t="s">
        <v>647</v>
      </c>
      <c r="D493" s="569" t="s">
        <v>648</v>
      </c>
      <c r="E493" s="569" t="s">
        <v>4277</v>
      </c>
      <c r="F493" s="569"/>
      <c r="G493" s="570" t="s">
        <v>4278</v>
      </c>
    </row>
    <row r="494" spans="1:7" ht="24">
      <c r="A494" s="568" t="s">
        <v>4279</v>
      </c>
      <c r="B494" s="571" t="s">
        <v>4280</v>
      </c>
      <c r="C494" s="569"/>
      <c r="D494" s="569"/>
      <c r="E494" s="569"/>
      <c r="F494" s="569"/>
      <c r="G494" s="570" t="s">
        <v>1970</v>
      </c>
    </row>
    <row r="495" spans="1:7" ht="24">
      <c r="A495" s="568"/>
      <c r="B495" s="571" t="s">
        <v>4281</v>
      </c>
      <c r="C495" s="569"/>
      <c r="D495" s="569"/>
      <c r="E495" s="569"/>
      <c r="F495" s="569"/>
      <c r="G495" s="570"/>
    </row>
    <row r="496" spans="1:7" ht="24">
      <c r="A496" s="568"/>
      <c r="B496" s="571" t="s">
        <v>4282</v>
      </c>
      <c r="C496" s="569"/>
      <c r="D496" s="569"/>
      <c r="E496" s="569"/>
      <c r="F496" s="569"/>
      <c r="G496" s="570"/>
    </row>
    <row r="497" spans="1:7" ht="24">
      <c r="A497" s="568"/>
      <c r="B497" s="571" t="s">
        <v>4283</v>
      </c>
      <c r="C497" s="569"/>
      <c r="D497" s="569"/>
      <c r="E497" s="569"/>
      <c r="F497" s="569"/>
      <c r="G497" s="570"/>
    </row>
    <row r="498" spans="1:7">
      <c r="A498" s="568"/>
      <c r="B498" s="572"/>
      <c r="C498" s="569"/>
      <c r="D498" s="569"/>
      <c r="E498" s="569"/>
      <c r="F498" s="569"/>
      <c r="G498" s="570"/>
    </row>
    <row r="499" spans="1:7" ht="48">
      <c r="A499" s="568" t="s">
        <v>4284</v>
      </c>
      <c r="B499" s="571" t="s">
        <v>1972</v>
      </c>
      <c r="C499" s="569" t="s">
        <v>1971</v>
      </c>
      <c r="D499" s="569"/>
      <c r="E499" s="569"/>
      <c r="F499" s="569"/>
      <c r="G499" s="570" t="s">
        <v>4285</v>
      </c>
    </row>
    <row r="500" spans="1:7">
      <c r="A500" s="568"/>
      <c r="B500" s="571" t="s">
        <v>1973</v>
      </c>
      <c r="C500" s="569"/>
      <c r="D500" s="569"/>
      <c r="E500" s="569"/>
      <c r="F500" s="569"/>
      <c r="G500" s="570"/>
    </row>
    <row r="501" spans="1:7">
      <c r="A501" s="568"/>
      <c r="B501" s="571" t="s">
        <v>1974</v>
      </c>
      <c r="C501" s="569"/>
      <c r="D501" s="569"/>
      <c r="E501" s="569"/>
      <c r="F501" s="569"/>
      <c r="G501" s="570"/>
    </row>
    <row r="502" spans="1:7">
      <c r="A502" s="568"/>
      <c r="B502" s="571" t="s">
        <v>1975</v>
      </c>
      <c r="C502" s="569"/>
      <c r="D502" s="569"/>
      <c r="E502" s="569"/>
      <c r="F502" s="569"/>
      <c r="G502" s="570"/>
    </row>
    <row r="503" spans="1:7">
      <c r="A503" s="568"/>
      <c r="B503" s="571" t="s">
        <v>1976</v>
      </c>
      <c r="C503" s="569"/>
      <c r="D503" s="569"/>
      <c r="E503" s="569"/>
      <c r="F503" s="569"/>
      <c r="G503" s="570"/>
    </row>
    <row r="504" spans="1:7">
      <c r="A504" s="568"/>
      <c r="B504" s="571" t="s">
        <v>4286</v>
      </c>
      <c r="C504" s="569"/>
      <c r="D504" s="569"/>
      <c r="E504" s="569"/>
      <c r="F504" s="569"/>
      <c r="G504" s="570"/>
    </row>
    <row r="505" spans="1:7">
      <c r="A505" s="568"/>
      <c r="B505" s="571" t="s">
        <v>1977</v>
      </c>
      <c r="C505" s="569"/>
      <c r="D505" s="569"/>
      <c r="E505" s="569"/>
      <c r="F505" s="569"/>
      <c r="G505" s="570"/>
    </row>
    <row r="506" spans="1:7">
      <c r="A506" s="568"/>
      <c r="B506" s="571" t="s">
        <v>1978</v>
      </c>
      <c r="C506" s="569"/>
      <c r="D506" s="569"/>
      <c r="E506" s="569"/>
      <c r="F506" s="569"/>
      <c r="G506" s="570"/>
    </row>
    <row r="507" spans="1:7">
      <c r="A507" s="568"/>
      <c r="B507" s="571" t="s">
        <v>1979</v>
      </c>
      <c r="C507" s="569"/>
      <c r="D507" s="569"/>
      <c r="E507" s="569"/>
      <c r="F507" s="569"/>
      <c r="G507" s="570"/>
    </row>
    <row r="508" spans="1:7">
      <c r="A508" s="568"/>
      <c r="B508" s="572"/>
      <c r="C508" s="569"/>
      <c r="D508" s="569"/>
      <c r="E508" s="569"/>
      <c r="F508" s="569"/>
      <c r="G508" s="570"/>
    </row>
    <row r="509" spans="1:7" ht="24">
      <c r="A509" s="568" t="s">
        <v>4287</v>
      </c>
      <c r="B509" s="572" t="s">
        <v>4288</v>
      </c>
      <c r="C509" s="569"/>
      <c r="D509" s="569"/>
      <c r="E509" s="569"/>
      <c r="F509" s="569"/>
      <c r="G509" s="570" t="s">
        <v>346</v>
      </c>
    </row>
    <row r="510" spans="1:7" ht="48">
      <c r="A510" s="568" t="s">
        <v>4289</v>
      </c>
      <c r="B510" s="571" t="s">
        <v>4290</v>
      </c>
      <c r="C510" s="569"/>
      <c r="D510" s="569"/>
      <c r="E510" s="569"/>
      <c r="F510" s="569"/>
      <c r="G510" s="573"/>
    </row>
    <row r="511" spans="1:7" ht="36">
      <c r="A511" s="568"/>
      <c r="B511" s="572" t="s">
        <v>4291</v>
      </c>
      <c r="C511" s="569"/>
      <c r="D511" s="575" t="s">
        <v>347</v>
      </c>
      <c r="E511" s="569"/>
      <c r="F511" s="569"/>
      <c r="G511" s="573" t="s">
        <v>4292</v>
      </c>
    </row>
    <row r="512" spans="1:7" ht="36">
      <c r="A512" s="568"/>
      <c r="B512" s="572" t="s">
        <v>4293</v>
      </c>
      <c r="C512" s="569"/>
      <c r="D512" s="569"/>
      <c r="E512" s="569"/>
      <c r="F512" s="569"/>
      <c r="G512" s="573" t="s">
        <v>912</v>
      </c>
    </row>
    <row r="513" spans="1:7" ht="24">
      <c r="A513" s="568" t="s">
        <v>4294</v>
      </c>
      <c r="B513" s="568"/>
      <c r="C513" s="569"/>
      <c r="D513" s="569"/>
      <c r="E513" s="569"/>
      <c r="F513" s="569"/>
      <c r="G513" s="570" t="s">
        <v>913</v>
      </c>
    </row>
    <row r="514" spans="1:7" ht="24">
      <c r="A514" s="568" t="s">
        <v>4295</v>
      </c>
      <c r="B514" s="572" t="s">
        <v>4296</v>
      </c>
      <c r="C514" s="569"/>
      <c r="D514" s="569"/>
      <c r="E514" s="569"/>
      <c r="F514" s="569"/>
      <c r="G514" s="570" t="s">
        <v>4297</v>
      </c>
    </row>
    <row r="515" spans="1:7" ht="36">
      <c r="A515" s="568" t="s">
        <v>4298</v>
      </c>
      <c r="B515" s="574" t="s">
        <v>4299</v>
      </c>
      <c r="C515" s="569"/>
      <c r="D515" s="569"/>
      <c r="E515" s="569"/>
      <c r="F515" s="569"/>
      <c r="G515" s="570" t="s">
        <v>7</v>
      </c>
    </row>
    <row r="516" spans="1:7">
      <c r="A516" s="568"/>
      <c r="B516" s="571" t="s">
        <v>8</v>
      </c>
      <c r="C516" s="569"/>
      <c r="D516" s="569"/>
      <c r="E516" s="569"/>
      <c r="F516" s="569"/>
      <c r="G516" s="570"/>
    </row>
    <row r="517" spans="1:7">
      <c r="A517" s="568"/>
      <c r="B517" s="571" t="s">
        <v>9</v>
      </c>
      <c r="C517" s="569"/>
      <c r="D517" s="569"/>
      <c r="E517" s="569"/>
      <c r="F517" s="569"/>
      <c r="G517" s="570"/>
    </row>
    <row r="518" spans="1:7">
      <c r="A518" s="568"/>
      <c r="B518" s="571" t="s">
        <v>872</v>
      </c>
      <c r="C518" s="569"/>
      <c r="D518" s="569"/>
      <c r="E518" s="569"/>
      <c r="F518" s="569"/>
      <c r="G518" s="570"/>
    </row>
    <row r="519" spans="1:7">
      <c r="A519" s="568"/>
      <c r="B519" s="571" t="s">
        <v>873</v>
      </c>
      <c r="C519" s="569"/>
      <c r="D519" s="569"/>
      <c r="E519" s="569"/>
      <c r="F519" s="569"/>
      <c r="G519" s="570"/>
    </row>
    <row r="520" spans="1:7">
      <c r="A520" s="568"/>
      <c r="B520" s="571" t="s">
        <v>409</v>
      </c>
      <c r="C520" s="569"/>
      <c r="D520" s="569"/>
      <c r="E520" s="569"/>
      <c r="F520" s="569"/>
      <c r="G520" s="570"/>
    </row>
    <row r="521" spans="1:7" ht="24">
      <c r="A521" s="568" t="s">
        <v>4300</v>
      </c>
      <c r="B521" s="568"/>
      <c r="C521" s="569"/>
      <c r="D521" s="569"/>
      <c r="E521" s="569"/>
      <c r="F521" s="569"/>
      <c r="G521" s="570" t="s">
        <v>410</v>
      </c>
    </row>
    <row r="522" spans="1:7" ht="24">
      <c r="A522" s="568" t="s">
        <v>4301</v>
      </c>
      <c r="B522" s="571" t="s">
        <v>4302</v>
      </c>
      <c r="C522" s="569"/>
      <c r="D522" s="569"/>
      <c r="E522" s="569"/>
      <c r="F522" s="569"/>
      <c r="G522" s="570" t="s">
        <v>411</v>
      </c>
    </row>
    <row r="523" spans="1:7">
      <c r="A523" s="568"/>
      <c r="B523" s="571" t="s">
        <v>4303</v>
      </c>
      <c r="C523" s="569"/>
      <c r="D523" s="569"/>
      <c r="E523" s="569"/>
      <c r="F523" s="569"/>
      <c r="G523" s="570"/>
    </row>
    <row r="524" spans="1:7">
      <c r="A524" s="568"/>
      <c r="B524" s="571" t="s">
        <v>4304</v>
      </c>
      <c r="C524" s="569"/>
      <c r="D524" s="569"/>
      <c r="E524" s="569"/>
      <c r="F524" s="569"/>
      <c r="G524" s="570"/>
    </row>
    <row r="525" spans="1:7">
      <c r="A525" s="568"/>
      <c r="B525" s="571" t="s">
        <v>4305</v>
      </c>
      <c r="C525" s="569"/>
      <c r="D525" s="569"/>
      <c r="E525" s="569"/>
      <c r="F525" s="569"/>
      <c r="G525" s="570"/>
    </row>
    <row r="526" spans="1:7">
      <c r="A526" s="568"/>
      <c r="B526" s="571" t="s">
        <v>4306</v>
      </c>
      <c r="C526" s="569"/>
      <c r="D526" s="569"/>
      <c r="E526" s="569"/>
      <c r="F526" s="569"/>
      <c r="G526" s="570"/>
    </row>
    <row r="527" spans="1:7">
      <c r="A527" s="568"/>
      <c r="B527" s="571" t="s">
        <v>620</v>
      </c>
      <c r="C527" s="569"/>
      <c r="D527" s="569"/>
      <c r="E527" s="569"/>
      <c r="F527" s="569"/>
      <c r="G527" s="570"/>
    </row>
    <row r="528" spans="1:7">
      <c r="A528" s="568"/>
      <c r="B528" s="572"/>
      <c r="C528" s="569"/>
      <c r="D528" s="569"/>
      <c r="E528" s="569"/>
      <c r="F528" s="569"/>
      <c r="G528" s="570"/>
    </row>
    <row r="529" spans="1:7">
      <c r="A529" s="568" t="s">
        <v>4307</v>
      </c>
      <c r="B529" s="572"/>
      <c r="C529" s="569"/>
      <c r="D529" s="569"/>
      <c r="E529" s="569"/>
      <c r="F529" s="569"/>
      <c r="G529" s="570" t="s">
        <v>621</v>
      </c>
    </row>
    <row r="530" spans="1:7" ht="24">
      <c r="A530" s="568" t="s">
        <v>4308</v>
      </c>
      <c r="B530" s="577" t="s">
        <v>622</v>
      </c>
      <c r="C530" s="569" t="s">
        <v>4309</v>
      </c>
      <c r="D530" s="569" t="s">
        <v>4310</v>
      </c>
      <c r="E530" s="569" t="s">
        <v>4311</v>
      </c>
      <c r="F530" s="569"/>
      <c r="G530" s="570" t="s">
        <v>4312</v>
      </c>
    </row>
    <row r="531" spans="1:7" ht="24">
      <c r="A531" s="568" t="s">
        <v>4313</v>
      </c>
      <c r="B531" s="572" t="s">
        <v>4314</v>
      </c>
      <c r="C531" s="569"/>
      <c r="D531" s="569"/>
      <c r="E531" s="569"/>
      <c r="F531" s="569"/>
      <c r="G531" s="570" t="s">
        <v>1266</v>
      </c>
    </row>
    <row r="532" spans="1:7" ht="36">
      <c r="A532" s="568" t="s">
        <v>4315</v>
      </c>
      <c r="B532" s="572" t="s">
        <v>4314</v>
      </c>
      <c r="C532" s="569" t="s">
        <v>1267</v>
      </c>
      <c r="D532" s="569" t="s">
        <v>1268</v>
      </c>
      <c r="E532" s="569"/>
      <c r="F532" s="569"/>
      <c r="G532" s="570" t="s">
        <v>1269</v>
      </c>
    </row>
    <row r="533" spans="1:7" ht="48">
      <c r="A533" s="568" t="s">
        <v>4316</v>
      </c>
      <c r="B533" s="568"/>
      <c r="C533" s="569" t="s">
        <v>1270</v>
      </c>
      <c r="D533" s="569"/>
      <c r="E533" s="569"/>
      <c r="F533" s="569"/>
      <c r="G533" s="570" t="s">
        <v>1662</v>
      </c>
    </row>
    <row r="534" spans="1:7" ht="36">
      <c r="A534" s="568" t="s">
        <v>4317</v>
      </c>
      <c r="B534" s="572" t="s">
        <v>4318</v>
      </c>
      <c r="C534" s="569"/>
      <c r="D534" s="569"/>
      <c r="E534" s="569"/>
      <c r="F534" s="569"/>
      <c r="G534" s="570" t="s">
        <v>744</v>
      </c>
    </row>
    <row r="535" spans="1:7" ht="36">
      <c r="A535" s="568" t="s">
        <v>4319</v>
      </c>
      <c r="B535" s="572" t="s">
        <v>4320</v>
      </c>
      <c r="C535" s="569"/>
      <c r="D535" s="569"/>
      <c r="E535" s="569"/>
      <c r="F535" s="569"/>
      <c r="G535" s="570" t="s">
        <v>1461</v>
      </c>
    </row>
    <row r="536" spans="1:7" ht="48">
      <c r="A536" s="568" t="s">
        <v>4321</v>
      </c>
      <c r="B536" s="572" t="s">
        <v>4322</v>
      </c>
      <c r="C536" s="569"/>
      <c r="D536" s="569"/>
      <c r="E536" s="569"/>
      <c r="F536" s="569"/>
      <c r="G536" s="570" t="s">
        <v>1488</v>
      </c>
    </row>
    <row r="537" spans="1:7" ht="84">
      <c r="A537" s="568" t="s">
        <v>4323</v>
      </c>
      <c r="B537" s="571" t="s">
        <v>4324</v>
      </c>
      <c r="C537" s="569" t="s">
        <v>672</v>
      </c>
      <c r="D537" s="569" t="s">
        <v>673</v>
      </c>
      <c r="E537" s="569" t="s">
        <v>674</v>
      </c>
      <c r="F537" s="569"/>
      <c r="G537" s="570" t="s">
        <v>4325</v>
      </c>
    </row>
    <row r="538" spans="1:7">
      <c r="A538" s="568"/>
      <c r="B538" s="571" t="s">
        <v>4326</v>
      </c>
      <c r="C538" s="569"/>
      <c r="D538" s="569"/>
      <c r="E538" s="569"/>
      <c r="F538" s="569"/>
      <c r="G538" s="570"/>
    </row>
    <row r="539" spans="1:7">
      <c r="A539" s="568"/>
      <c r="B539" s="571" t="s">
        <v>4327</v>
      </c>
      <c r="C539" s="569"/>
      <c r="D539" s="569"/>
      <c r="E539" s="569"/>
      <c r="F539" s="569"/>
      <c r="G539" s="570"/>
    </row>
    <row r="540" spans="1:7">
      <c r="A540" s="568"/>
      <c r="B540" s="572"/>
      <c r="C540" s="569"/>
      <c r="D540" s="569"/>
      <c r="E540" s="569"/>
      <c r="F540" s="569"/>
      <c r="G540" s="570"/>
    </row>
    <row r="541" spans="1:7" ht="24">
      <c r="A541" s="568" t="s">
        <v>4328</v>
      </c>
      <c r="B541" s="568"/>
      <c r="C541" s="569"/>
      <c r="D541" s="569"/>
      <c r="E541" s="569"/>
      <c r="F541" s="569"/>
      <c r="G541" s="570" t="s">
        <v>675</v>
      </c>
    </row>
    <row r="542" spans="1:7" ht="48">
      <c r="A542" s="568" t="s">
        <v>4329</v>
      </c>
      <c r="B542" s="572" t="s">
        <v>4330</v>
      </c>
      <c r="C542" s="569"/>
      <c r="D542" s="569"/>
      <c r="E542" s="569"/>
      <c r="F542" s="569"/>
      <c r="G542" s="570" t="s">
        <v>676</v>
      </c>
    </row>
    <row r="543" spans="1:7" ht="60">
      <c r="A543" s="568" t="s">
        <v>4331</v>
      </c>
      <c r="B543" s="571" t="s">
        <v>4332</v>
      </c>
      <c r="C543" s="569" t="s">
        <v>637</v>
      </c>
      <c r="D543" s="569" t="s">
        <v>126</v>
      </c>
      <c r="E543" s="569" t="s">
        <v>127</v>
      </c>
      <c r="F543" s="569"/>
      <c r="G543" s="570" t="s">
        <v>4333</v>
      </c>
    </row>
    <row r="544" spans="1:7" ht="24">
      <c r="A544" s="568" t="s">
        <v>4334</v>
      </c>
      <c r="B544" s="572" t="s">
        <v>4335</v>
      </c>
      <c r="C544" s="569"/>
      <c r="D544" s="569"/>
      <c r="E544" s="569"/>
      <c r="F544" s="569"/>
      <c r="G544" s="570" t="s">
        <v>128</v>
      </c>
    </row>
    <row r="545" spans="1:7" ht="36">
      <c r="A545" s="568" t="s">
        <v>4336</v>
      </c>
      <c r="B545" s="574" t="s">
        <v>4337</v>
      </c>
      <c r="C545" s="569" t="s">
        <v>4338</v>
      </c>
      <c r="D545" s="569" t="s">
        <v>129</v>
      </c>
      <c r="E545" s="569" t="s">
        <v>4339</v>
      </c>
      <c r="F545" s="569"/>
      <c r="G545" s="570" t="s">
        <v>4340</v>
      </c>
    </row>
    <row r="546" spans="1:7">
      <c r="A546" s="568"/>
      <c r="B546" s="574" t="s">
        <v>4341</v>
      </c>
      <c r="C546" s="569"/>
      <c r="D546" s="569"/>
      <c r="E546" s="569"/>
      <c r="F546" s="569"/>
      <c r="G546" s="570"/>
    </row>
    <row r="547" spans="1:7">
      <c r="A547" s="568" t="s">
        <v>4342</v>
      </c>
      <c r="B547" s="568"/>
      <c r="C547" s="569"/>
      <c r="D547" s="569"/>
      <c r="E547" s="569"/>
      <c r="F547" s="569"/>
      <c r="G547" s="570" t="s">
        <v>1893</v>
      </c>
    </row>
    <row r="548" spans="1:7">
      <c r="A548" s="568" t="s">
        <v>4343</v>
      </c>
      <c r="B548" s="568"/>
      <c r="C548" s="569"/>
      <c r="D548" s="569"/>
      <c r="E548" s="569"/>
      <c r="F548" s="569"/>
      <c r="G548" s="570" t="s">
        <v>1894</v>
      </c>
    </row>
    <row r="549" spans="1:7" ht="24">
      <c r="A549" s="568" t="s">
        <v>4344</v>
      </c>
      <c r="B549" s="568"/>
      <c r="C549" s="569"/>
      <c r="D549" s="569"/>
      <c r="E549" s="569"/>
      <c r="F549" s="569"/>
      <c r="G549" s="570" t="s">
        <v>99</v>
      </c>
    </row>
    <row r="550" spans="1:7" ht="48">
      <c r="A550" s="568" t="s">
        <v>4345</v>
      </c>
      <c r="B550" s="568"/>
      <c r="C550" s="569" t="s">
        <v>100</v>
      </c>
      <c r="D550" s="569" t="s">
        <v>101</v>
      </c>
      <c r="E550" s="569" t="s">
        <v>102</v>
      </c>
      <c r="F550" s="569"/>
      <c r="G550" s="570" t="s">
        <v>4346</v>
      </c>
    </row>
    <row r="551" spans="1:7" ht="36">
      <c r="A551" s="568" t="s">
        <v>4347</v>
      </c>
      <c r="B551" s="568"/>
      <c r="C551" s="569"/>
      <c r="D551" s="569"/>
      <c r="E551" s="569"/>
      <c r="F551" s="569"/>
      <c r="G551" s="570" t="s">
        <v>1405</v>
      </c>
    </row>
    <row r="552" spans="1:7" ht="24">
      <c r="A552" s="568" t="s">
        <v>4348</v>
      </c>
      <c r="B552" s="568"/>
      <c r="C552" s="569" t="s">
        <v>1406</v>
      </c>
      <c r="D552" s="569" t="s">
        <v>1407</v>
      </c>
      <c r="E552" s="569" t="s">
        <v>1408</v>
      </c>
      <c r="F552" s="569"/>
      <c r="G552" s="570" t="s">
        <v>4349</v>
      </c>
    </row>
    <row r="553" spans="1:7" ht="36">
      <c r="A553" s="568" t="s">
        <v>4350</v>
      </c>
      <c r="B553" s="571" t="s">
        <v>4351</v>
      </c>
      <c r="C553" s="569"/>
      <c r="D553" s="569"/>
      <c r="E553" s="569"/>
      <c r="F553" s="569"/>
      <c r="G553" s="570" t="s">
        <v>37</v>
      </c>
    </row>
    <row r="554" spans="1:7" ht="24">
      <c r="A554" s="568"/>
      <c r="B554" s="571" t="s">
        <v>4352</v>
      </c>
      <c r="C554" s="569"/>
      <c r="D554" s="569"/>
      <c r="E554" s="569"/>
      <c r="F554" s="569"/>
      <c r="G554" s="570"/>
    </row>
    <row r="555" spans="1:7" ht="24">
      <c r="A555" s="568"/>
      <c r="B555" s="571" t="s">
        <v>4353</v>
      </c>
      <c r="C555" s="569"/>
      <c r="D555" s="569"/>
      <c r="E555" s="569"/>
      <c r="F555" s="569"/>
      <c r="G555" s="570"/>
    </row>
    <row r="556" spans="1:7" ht="36">
      <c r="A556" s="568" t="s">
        <v>4354</v>
      </c>
      <c r="B556" s="568"/>
      <c r="C556" s="569"/>
      <c r="D556" s="569"/>
      <c r="E556" s="569"/>
      <c r="F556" s="569"/>
      <c r="G556" s="570" t="s">
        <v>122</v>
      </c>
    </row>
    <row r="557" spans="1:7" ht="24">
      <c r="A557" s="568" t="s">
        <v>4355</v>
      </c>
      <c r="B557" s="571" t="s">
        <v>4356</v>
      </c>
      <c r="C557" s="569"/>
      <c r="D557" s="569"/>
      <c r="E557" s="569"/>
      <c r="F557" s="569"/>
      <c r="G557" s="570" t="s">
        <v>123</v>
      </c>
    </row>
    <row r="558" spans="1:7" ht="24">
      <c r="A558" s="568"/>
      <c r="B558" s="571" t="s">
        <v>4357</v>
      </c>
      <c r="C558" s="569"/>
      <c r="D558" s="569"/>
      <c r="E558" s="569"/>
      <c r="F558" s="569"/>
      <c r="G558" s="570"/>
    </row>
    <row r="559" spans="1:7" ht="24">
      <c r="A559" s="568"/>
      <c r="B559" s="571" t="s">
        <v>4358</v>
      </c>
      <c r="C559" s="569"/>
      <c r="D559" s="569"/>
      <c r="E559" s="569"/>
      <c r="F559" s="569"/>
      <c r="G559" s="570"/>
    </row>
    <row r="560" spans="1:7" ht="24">
      <c r="A560" s="568"/>
      <c r="B560" s="571" t="s">
        <v>4359</v>
      </c>
      <c r="C560" s="569"/>
      <c r="D560" s="569"/>
      <c r="E560" s="569"/>
      <c r="F560" s="569"/>
      <c r="G560" s="570"/>
    </row>
    <row r="561" spans="1:7" ht="48">
      <c r="A561" s="568" t="s">
        <v>4360</v>
      </c>
      <c r="B561" s="572" t="s">
        <v>4361</v>
      </c>
      <c r="C561" s="569" t="s">
        <v>124</v>
      </c>
      <c r="D561" s="569" t="s">
        <v>125</v>
      </c>
      <c r="E561" s="569"/>
      <c r="F561" s="569"/>
      <c r="G561" s="570" t="s">
        <v>940</v>
      </c>
    </row>
    <row r="562" spans="1:7" ht="72">
      <c r="A562" s="568" t="s">
        <v>4362</v>
      </c>
      <c r="B562" s="572" t="s">
        <v>4363</v>
      </c>
      <c r="C562" s="569" t="s">
        <v>1914</v>
      </c>
      <c r="D562" s="569" t="s">
        <v>1915</v>
      </c>
      <c r="E562" s="569"/>
      <c r="F562" s="569"/>
      <c r="G562" s="570" t="s">
        <v>455</v>
      </c>
    </row>
    <row r="563" spans="1:7" ht="36">
      <c r="A563" s="568" t="s">
        <v>4364</v>
      </c>
      <c r="B563" s="572" t="s">
        <v>4365</v>
      </c>
      <c r="C563" s="569" t="s">
        <v>456</v>
      </c>
      <c r="D563" s="569" t="s">
        <v>4366</v>
      </c>
      <c r="E563" s="569" t="s">
        <v>457</v>
      </c>
      <c r="F563" s="569"/>
      <c r="G563" s="570" t="s">
        <v>4367</v>
      </c>
    </row>
    <row r="564" spans="1:7" ht="24">
      <c r="A564" s="568" t="s">
        <v>4368</v>
      </c>
      <c r="B564" s="571" t="s">
        <v>1882</v>
      </c>
      <c r="C564" s="569"/>
      <c r="D564" s="569"/>
      <c r="E564" s="569"/>
      <c r="F564" s="569"/>
      <c r="G564" s="570" t="s">
        <v>1881</v>
      </c>
    </row>
    <row r="565" spans="1:7">
      <c r="A565" s="568"/>
      <c r="B565" s="571" t="s">
        <v>1883</v>
      </c>
      <c r="C565" s="569"/>
      <c r="D565" s="569"/>
      <c r="E565" s="569"/>
      <c r="F565" s="569"/>
      <c r="G565" s="570"/>
    </row>
    <row r="566" spans="1:7">
      <c r="A566" s="568"/>
      <c r="B566" s="571" t="s">
        <v>1884</v>
      </c>
      <c r="C566" s="569"/>
      <c r="D566" s="569"/>
      <c r="E566" s="569"/>
      <c r="F566" s="569"/>
      <c r="G566" s="570"/>
    </row>
    <row r="567" spans="1:7">
      <c r="A567" s="568"/>
      <c r="B567" s="572" t="s">
        <v>4369</v>
      </c>
      <c r="C567" s="569"/>
      <c r="D567" s="569"/>
      <c r="E567" s="569"/>
      <c r="F567" s="569"/>
      <c r="G567" s="570"/>
    </row>
    <row r="568" spans="1:7" ht="36">
      <c r="A568" s="568" t="s">
        <v>4370</v>
      </c>
      <c r="B568" s="572" t="s">
        <v>4371</v>
      </c>
      <c r="C568" s="569"/>
      <c r="D568" s="569"/>
      <c r="E568" s="569"/>
      <c r="F568" s="569"/>
      <c r="G568" s="570" t="s">
        <v>688</v>
      </c>
    </row>
    <row r="569" spans="1:7" ht="60">
      <c r="A569" s="568" t="s">
        <v>4372</v>
      </c>
      <c r="B569" s="571" t="s">
        <v>4373</v>
      </c>
      <c r="C569" s="569" t="s">
        <v>4374</v>
      </c>
      <c r="D569" s="569" t="s">
        <v>689</v>
      </c>
      <c r="E569" s="569" t="s">
        <v>690</v>
      </c>
      <c r="F569" s="569"/>
      <c r="G569" s="570" t="s">
        <v>4375</v>
      </c>
    </row>
    <row r="570" spans="1:7">
      <c r="A570" s="568"/>
      <c r="B570" s="571" t="s">
        <v>4376</v>
      </c>
      <c r="C570" s="569" t="s">
        <v>691</v>
      </c>
      <c r="D570" s="569" t="s">
        <v>1310</v>
      </c>
      <c r="E570" s="569"/>
      <c r="F570" s="569"/>
      <c r="G570" s="570"/>
    </row>
    <row r="571" spans="1:7" ht="24">
      <c r="A571" s="568"/>
      <c r="B571" s="571" t="s">
        <v>692</v>
      </c>
      <c r="C571" s="569" t="s">
        <v>1309</v>
      </c>
      <c r="D571" s="569" t="s">
        <v>1310</v>
      </c>
      <c r="E571" s="569"/>
      <c r="F571" s="569"/>
      <c r="G571" s="570"/>
    </row>
    <row r="572" spans="1:7" ht="36">
      <c r="A572" s="568" t="s">
        <v>4377</v>
      </c>
      <c r="B572" s="571" t="s">
        <v>4378</v>
      </c>
      <c r="C572" s="569" t="s">
        <v>1311</v>
      </c>
      <c r="D572" s="569" t="s">
        <v>4379</v>
      </c>
      <c r="E572" s="569"/>
      <c r="F572" s="569"/>
      <c r="G572" s="570" t="s">
        <v>4380</v>
      </c>
    </row>
    <row r="573" spans="1:7" ht="36">
      <c r="A573" s="568"/>
      <c r="B573" s="571" t="s">
        <v>4381</v>
      </c>
      <c r="C573" s="569"/>
      <c r="D573" s="569" t="s">
        <v>4382</v>
      </c>
      <c r="E573" s="569" t="s">
        <v>1312</v>
      </c>
      <c r="F573" s="569"/>
      <c r="G573" s="570"/>
    </row>
    <row r="574" spans="1:7" ht="48">
      <c r="A574" s="568"/>
      <c r="B574" s="571" t="s">
        <v>4383</v>
      </c>
      <c r="C574" s="569"/>
      <c r="D574" s="569" t="s">
        <v>523</v>
      </c>
      <c r="E574" s="569"/>
      <c r="F574" s="569"/>
      <c r="G574" s="570"/>
    </row>
    <row r="575" spans="1:7">
      <c r="A575" s="568"/>
      <c r="B575" s="571" t="s">
        <v>4384</v>
      </c>
      <c r="C575" s="569"/>
      <c r="D575" s="569"/>
      <c r="E575" s="569"/>
      <c r="F575" s="569"/>
      <c r="G575" s="570"/>
    </row>
    <row r="576" spans="1:7" ht="24">
      <c r="A576" s="568"/>
      <c r="B576" s="571" t="s">
        <v>4385</v>
      </c>
      <c r="C576" s="569"/>
      <c r="D576" s="569"/>
      <c r="E576" s="569"/>
      <c r="F576" s="569"/>
      <c r="G576" s="570"/>
    </row>
    <row r="577" spans="1:7">
      <c r="A577" s="568" t="s">
        <v>4386</v>
      </c>
      <c r="B577" s="568"/>
      <c r="C577" s="569"/>
      <c r="D577" s="569"/>
      <c r="E577" s="569"/>
      <c r="F577" s="569"/>
      <c r="G577" s="570" t="s">
        <v>524</v>
      </c>
    </row>
    <row r="578" spans="1:7">
      <c r="A578" s="568" t="s">
        <v>4387</v>
      </c>
      <c r="B578" s="568"/>
      <c r="C578" s="569"/>
      <c r="D578" s="569"/>
      <c r="E578" s="569"/>
      <c r="F578" s="569"/>
      <c r="G578" s="570" t="s">
        <v>1878</v>
      </c>
    </row>
    <row r="579" spans="1:7" ht="36">
      <c r="A579" s="568" t="s">
        <v>4388</v>
      </c>
      <c r="B579" s="572" t="s">
        <v>4389</v>
      </c>
      <c r="C579" s="569"/>
      <c r="D579" s="569" t="s">
        <v>4390</v>
      </c>
      <c r="E579" s="569" t="s">
        <v>4391</v>
      </c>
      <c r="F579" s="569"/>
      <c r="G579" s="570" t="s">
        <v>4392</v>
      </c>
    </row>
    <row r="580" spans="1:7" ht="24">
      <c r="A580" s="568" t="s">
        <v>4393</v>
      </c>
      <c r="B580" s="572"/>
      <c r="C580" s="569"/>
      <c r="D580" s="569"/>
      <c r="E580" s="569"/>
      <c r="F580" s="569"/>
      <c r="G580" s="570" t="s">
        <v>1879</v>
      </c>
    </row>
    <row r="581" spans="1:7" ht="36">
      <c r="A581" s="568" t="s">
        <v>4394</v>
      </c>
      <c r="B581" s="572" t="s">
        <v>4395</v>
      </c>
      <c r="C581" s="569"/>
      <c r="D581" s="569"/>
      <c r="E581" s="569"/>
      <c r="F581" s="569"/>
      <c r="G581" s="570" t="s">
        <v>1880</v>
      </c>
    </row>
    <row r="582" spans="1:7" ht="48">
      <c r="A582" s="568" t="s">
        <v>4396</v>
      </c>
      <c r="B582" s="568"/>
      <c r="C582" s="569" t="s">
        <v>4397</v>
      </c>
      <c r="D582" s="569" t="s">
        <v>874</v>
      </c>
      <c r="E582" s="569" t="s">
        <v>4398</v>
      </c>
      <c r="F582" s="569"/>
      <c r="G582" s="570" t="s">
        <v>4399</v>
      </c>
    </row>
    <row r="583" spans="1:7">
      <c r="A583" s="568" t="s">
        <v>4400</v>
      </c>
      <c r="B583" s="571" t="s">
        <v>4401</v>
      </c>
      <c r="C583" s="569"/>
      <c r="D583" s="569"/>
      <c r="E583" s="569"/>
      <c r="F583" s="569"/>
      <c r="G583" s="570" t="s">
        <v>132</v>
      </c>
    </row>
    <row r="584" spans="1:7">
      <c r="A584" s="568"/>
      <c r="B584" s="571" t="s">
        <v>4402</v>
      </c>
      <c r="C584" s="569"/>
      <c r="D584" s="569"/>
      <c r="E584" s="569"/>
      <c r="F584" s="569"/>
      <c r="G584" s="570"/>
    </row>
    <row r="585" spans="1:7">
      <c r="A585" s="568"/>
      <c r="B585" s="571" t="s">
        <v>4403</v>
      </c>
      <c r="C585" s="569"/>
      <c r="D585" s="569"/>
      <c r="E585" s="569"/>
      <c r="F585" s="569"/>
      <c r="G585" s="570"/>
    </row>
    <row r="586" spans="1:7" ht="36">
      <c r="A586" s="568" t="s">
        <v>4404</v>
      </c>
      <c r="B586" s="571" t="s">
        <v>4405</v>
      </c>
      <c r="C586" s="569"/>
      <c r="D586" s="569"/>
      <c r="E586" s="569"/>
      <c r="F586" s="569"/>
      <c r="G586" s="570" t="s">
        <v>133</v>
      </c>
    </row>
    <row r="587" spans="1:7" ht="24">
      <c r="A587" s="568"/>
      <c r="B587" s="571" t="s">
        <v>4406</v>
      </c>
      <c r="C587" s="569"/>
      <c r="D587" s="569"/>
      <c r="E587" s="569"/>
      <c r="F587" s="569"/>
      <c r="G587" s="570"/>
    </row>
    <row r="588" spans="1:7" ht="24">
      <c r="A588" s="568"/>
      <c r="B588" s="571" t="s">
        <v>4407</v>
      </c>
      <c r="C588" s="569"/>
      <c r="D588" s="569"/>
      <c r="E588" s="569"/>
      <c r="F588" s="569"/>
      <c r="G588" s="570"/>
    </row>
    <row r="589" spans="1:7" ht="24">
      <c r="A589" s="568"/>
      <c r="B589" s="571" t="s">
        <v>4408</v>
      </c>
      <c r="C589" s="569"/>
      <c r="D589" s="569"/>
      <c r="E589" s="569"/>
      <c r="F589" s="569"/>
      <c r="G589" s="570"/>
    </row>
    <row r="590" spans="1:7" ht="36">
      <c r="A590" s="568" t="s">
        <v>4409</v>
      </c>
      <c r="B590" s="571" t="s">
        <v>4410</v>
      </c>
      <c r="C590" s="569" t="s">
        <v>134</v>
      </c>
      <c r="D590" s="569" t="s">
        <v>135</v>
      </c>
      <c r="E590" s="569" t="s">
        <v>136</v>
      </c>
      <c r="F590" s="569"/>
      <c r="G590" s="570" t="s">
        <v>4411</v>
      </c>
    </row>
    <row r="591" spans="1:7">
      <c r="A591" s="568"/>
      <c r="B591" s="571" t="s">
        <v>4412</v>
      </c>
      <c r="C591" s="569"/>
      <c r="D591" s="569"/>
      <c r="E591" s="569"/>
      <c r="F591" s="569"/>
      <c r="G591" s="570"/>
    </row>
    <row r="592" spans="1:7">
      <c r="A592" s="568"/>
      <c r="B592" s="571" t="s">
        <v>4413</v>
      </c>
      <c r="C592" s="569"/>
      <c r="D592" s="569"/>
      <c r="E592" s="569"/>
      <c r="F592" s="569"/>
      <c r="G592" s="570"/>
    </row>
    <row r="593" spans="1:7">
      <c r="A593" s="568"/>
      <c r="B593" s="571" t="s">
        <v>4414</v>
      </c>
      <c r="C593" s="569"/>
      <c r="D593" s="569"/>
      <c r="E593" s="569"/>
      <c r="F593" s="569"/>
      <c r="G593" s="570"/>
    </row>
    <row r="594" spans="1:7">
      <c r="A594" s="568"/>
      <c r="B594" s="571" t="s">
        <v>4415</v>
      </c>
      <c r="C594" s="569"/>
      <c r="D594" s="569"/>
      <c r="E594" s="569"/>
      <c r="F594" s="569"/>
      <c r="G594" s="570"/>
    </row>
    <row r="595" spans="1:7">
      <c r="A595" s="568"/>
      <c r="B595" s="571" t="s">
        <v>4416</v>
      </c>
      <c r="C595" s="569"/>
      <c r="D595" s="569"/>
      <c r="E595" s="569"/>
      <c r="F595" s="569"/>
      <c r="G595" s="570"/>
    </row>
    <row r="596" spans="1:7">
      <c r="A596" s="568"/>
      <c r="B596" s="571" t="s">
        <v>4417</v>
      </c>
      <c r="C596" s="569"/>
      <c r="D596" s="569"/>
      <c r="E596" s="569"/>
      <c r="F596" s="569"/>
      <c r="G596" s="570"/>
    </row>
    <row r="597" spans="1:7">
      <c r="A597" s="568"/>
      <c r="B597" s="571" t="s">
        <v>4418</v>
      </c>
      <c r="C597" s="569"/>
      <c r="D597" s="569"/>
      <c r="E597" s="569"/>
      <c r="F597" s="569"/>
      <c r="G597" s="570"/>
    </row>
    <row r="598" spans="1:7">
      <c r="A598" s="568"/>
      <c r="B598" s="571" t="s">
        <v>4419</v>
      </c>
      <c r="C598" s="569"/>
      <c r="D598" s="569"/>
      <c r="E598" s="569"/>
      <c r="F598" s="569"/>
      <c r="G598" s="570"/>
    </row>
    <row r="599" spans="1:7">
      <c r="A599" s="568"/>
      <c r="B599" s="571" t="s">
        <v>4420</v>
      </c>
      <c r="C599" s="569"/>
      <c r="D599" s="569"/>
      <c r="E599" s="569"/>
      <c r="F599" s="569"/>
      <c r="G599" s="570"/>
    </row>
    <row r="600" spans="1:7" ht="24">
      <c r="A600" s="568" t="s">
        <v>4421</v>
      </c>
      <c r="B600" s="572" t="s">
        <v>4422</v>
      </c>
      <c r="C600" s="569"/>
      <c r="D600" s="569"/>
      <c r="E600" s="569"/>
      <c r="F600" s="569"/>
      <c r="G600" s="570" t="s">
        <v>137</v>
      </c>
    </row>
    <row r="601" spans="1:7" ht="36">
      <c r="A601" s="568" t="s">
        <v>4423</v>
      </c>
      <c r="B601" s="572" t="s">
        <v>4424</v>
      </c>
      <c r="C601" s="569"/>
      <c r="D601" s="569"/>
      <c r="E601" s="569"/>
      <c r="F601" s="569"/>
      <c r="G601" s="570" t="s">
        <v>853</v>
      </c>
    </row>
    <row r="602" spans="1:7" ht="24">
      <c r="A602" s="568"/>
      <c r="B602" s="568" t="s">
        <v>854</v>
      </c>
      <c r="C602" s="569"/>
      <c r="D602" s="569"/>
      <c r="E602" s="569"/>
      <c r="F602" s="569"/>
      <c r="G602" s="570" t="s">
        <v>906</v>
      </c>
    </row>
    <row r="603" spans="1:7" ht="72">
      <c r="A603" s="568" t="s">
        <v>4425</v>
      </c>
      <c r="B603" s="572" t="s">
        <v>855</v>
      </c>
      <c r="C603" s="569"/>
      <c r="D603" s="569"/>
      <c r="E603" s="569"/>
      <c r="F603" s="569"/>
      <c r="G603" s="570" t="s">
        <v>1455</v>
      </c>
    </row>
    <row r="604" spans="1:7" ht="36">
      <c r="A604" s="568" t="s">
        <v>4426</v>
      </c>
      <c r="B604" s="571" t="s">
        <v>1457</v>
      </c>
      <c r="C604" s="569"/>
      <c r="D604" s="569"/>
      <c r="E604" s="569"/>
      <c r="F604" s="569"/>
      <c r="G604" s="570" t="s">
        <v>1456</v>
      </c>
    </row>
    <row r="605" spans="1:7">
      <c r="A605" s="568"/>
      <c r="B605" s="571" t="s">
        <v>1458</v>
      </c>
      <c r="C605" s="569"/>
      <c r="D605" s="569"/>
      <c r="E605" s="569"/>
      <c r="F605" s="569"/>
      <c r="G605" s="570"/>
    </row>
    <row r="606" spans="1:7">
      <c r="A606" s="568"/>
      <c r="B606" s="571" t="s">
        <v>4427</v>
      </c>
      <c r="C606" s="569"/>
      <c r="D606" s="569"/>
      <c r="E606" s="569"/>
      <c r="F606" s="569"/>
      <c r="G606" s="570"/>
    </row>
    <row r="607" spans="1:7">
      <c r="A607" s="568"/>
      <c r="B607" s="571" t="s">
        <v>1459</v>
      </c>
      <c r="C607" s="569"/>
      <c r="D607" s="569"/>
      <c r="E607" s="569"/>
      <c r="F607" s="569"/>
      <c r="G607" s="570"/>
    </row>
    <row r="608" spans="1:7">
      <c r="A608" s="568"/>
      <c r="B608" s="571" t="s">
        <v>1460</v>
      </c>
      <c r="C608" s="569"/>
      <c r="D608" s="569"/>
      <c r="E608" s="569"/>
      <c r="F608" s="569"/>
      <c r="G608" s="570"/>
    </row>
    <row r="609" spans="1:7" ht="108">
      <c r="A609" s="568" t="s">
        <v>4428</v>
      </c>
      <c r="B609" s="572" t="s">
        <v>4429</v>
      </c>
      <c r="C609" s="569"/>
      <c r="D609" s="569"/>
      <c r="E609" s="569"/>
      <c r="F609" s="569"/>
      <c r="G609" s="570" t="s">
        <v>1657</v>
      </c>
    </row>
    <row r="610" spans="1:7" ht="36">
      <c r="A610" s="568" t="s">
        <v>4430</v>
      </c>
      <c r="B610" s="572" t="s">
        <v>4431</v>
      </c>
      <c r="C610" s="569"/>
      <c r="D610" s="569"/>
      <c r="E610" s="569"/>
      <c r="F610" s="569"/>
      <c r="G610" s="570" t="s">
        <v>1658</v>
      </c>
    </row>
    <row r="611" spans="1:7" ht="36">
      <c r="A611" s="568" t="s">
        <v>4432</v>
      </c>
      <c r="B611" s="572" t="s">
        <v>4433</v>
      </c>
      <c r="C611" s="569"/>
      <c r="D611" s="569"/>
      <c r="E611" s="569"/>
      <c r="F611" s="569"/>
      <c r="G611" s="570" t="s">
        <v>882</v>
      </c>
    </row>
    <row r="612" spans="1:7" ht="24">
      <c r="A612" s="568" t="s">
        <v>4434</v>
      </c>
      <c r="B612" s="572" t="s">
        <v>4435</v>
      </c>
      <c r="C612" s="569"/>
      <c r="D612" s="569"/>
      <c r="E612" s="569"/>
      <c r="F612" s="569"/>
      <c r="G612" s="570" t="s">
        <v>883</v>
      </c>
    </row>
    <row r="613" spans="1:7" ht="48">
      <c r="A613" s="568" t="s">
        <v>4436</v>
      </c>
      <c r="B613" s="571" t="s">
        <v>1853</v>
      </c>
      <c r="C613" s="569" t="s">
        <v>4437</v>
      </c>
      <c r="D613" s="569"/>
      <c r="E613" s="569"/>
      <c r="F613" s="569"/>
      <c r="G613" s="570" t="s">
        <v>1852</v>
      </c>
    </row>
    <row r="614" spans="1:7">
      <c r="A614" s="568"/>
      <c r="B614" s="571" t="s">
        <v>1854</v>
      </c>
      <c r="C614" s="569"/>
      <c r="D614" s="569"/>
      <c r="E614" s="569"/>
      <c r="F614" s="569"/>
      <c r="G614" s="570"/>
    </row>
    <row r="615" spans="1:7">
      <c r="A615" s="568"/>
      <c r="B615" s="571" t="s">
        <v>4438</v>
      </c>
      <c r="C615" s="569"/>
      <c r="D615" s="569"/>
      <c r="E615" s="569"/>
      <c r="F615" s="569"/>
      <c r="G615" s="570"/>
    </row>
    <row r="616" spans="1:7">
      <c r="A616" s="568"/>
      <c r="B616" s="571" t="s">
        <v>1855</v>
      </c>
      <c r="C616" s="569"/>
      <c r="D616" s="569"/>
      <c r="E616" s="569"/>
      <c r="F616" s="569"/>
      <c r="G616" s="570"/>
    </row>
    <row r="617" spans="1:7">
      <c r="A617" s="568"/>
      <c r="B617" s="571" t="s">
        <v>1856</v>
      </c>
      <c r="C617" s="569"/>
      <c r="D617" s="569"/>
      <c r="E617" s="569"/>
      <c r="F617" s="569"/>
      <c r="G617" s="570"/>
    </row>
    <row r="618" spans="1:7">
      <c r="A618" s="568"/>
      <c r="B618" s="571" t="s">
        <v>1857</v>
      </c>
      <c r="C618" s="569"/>
      <c r="D618" s="569"/>
      <c r="E618" s="569"/>
      <c r="F618" s="569"/>
      <c r="G618" s="570"/>
    </row>
    <row r="619" spans="1:7" ht="48">
      <c r="A619" s="568" t="s">
        <v>4439</v>
      </c>
      <c r="B619" s="571" t="s">
        <v>1859</v>
      </c>
      <c r="C619" s="569" t="s">
        <v>4440</v>
      </c>
      <c r="D619" s="569"/>
      <c r="E619" s="569"/>
      <c r="F619" s="569"/>
      <c r="G619" s="570" t="s">
        <v>1858</v>
      </c>
    </row>
    <row r="620" spans="1:7">
      <c r="A620" s="568"/>
      <c r="B620" s="571" t="s">
        <v>1860</v>
      </c>
      <c r="C620" s="569"/>
      <c r="D620" s="569"/>
      <c r="E620" s="569"/>
      <c r="F620" s="569"/>
      <c r="G620" s="570"/>
    </row>
    <row r="621" spans="1:7">
      <c r="A621" s="568"/>
      <c r="B621" s="571" t="s">
        <v>1861</v>
      </c>
      <c r="C621" s="569"/>
      <c r="D621" s="569"/>
      <c r="E621" s="569"/>
      <c r="F621" s="569"/>
      <c r="G621" s="570"/>
    </row>
    <row r="622" spans="1:7">
      <c r="A622" s="568"/>
      <c r="B622" s="571" t="s">
        <v>1862</v>
      </c>
      <c r="C622" s="569"/>
      <c r="D622" s="569"/>
      <c r="E622" s="569"/>
      <c r="F622" s="569"/>
      <c r="G622" s="570"/>
    </row>
    <row r="623" spans="1:7">
      <c r="A623" s="568"/>
      <c r="B623" s="571" t="s">
        <v>1863</v>
      </c>
      <c r="C623" s="569"/>
      <c r="D623" s="569"/>
      <c r="E623" s="569"/>
      <c r="F623" s="569"/>
      <c r="G623" s="570"/>
    </row>
    <row r="624" spans="1:7" ht="48">
      <c r="A624" s="568" t="s">
        <v>4441</v>
      </c>
      <c r="B624" s="571" t="s">
        <v>4442</v>
      </c>
      <c r="C624" s="569" t="s">
        <v>4443</v>
      </c>
      <c r="D624" s="569" t="s">
        <v>4444</v>
      </c>
      <c r="E624" s="569"/>
      <c r="F624" s="569"/>
      <c r="G624" s="570" t="s">
        <v>4445</v>
      </c>
    </row>
    <row r="625" spans="1:7" ht="24">
      <c r="A625" s="568"/>
      <c r="B625" s="571" t="s">
        <v>4446</v>
      </c>
      <c r="C625" s="569"/>
      <c r="D625" s="569"/>
      <c r="E625" s="569"/>
      <c r="F625" s="569"/>
      <c r="G625" s="570"/>
    </row>
    <row r="626" spans="1:7">
      <c r="A626" s="568"/>
      <c r="B626" s="571" t="s">
        <v>4447</v>
      </c>
      <c r="C626" s="569"/>
      <c r="D626" s="569"/>
      <c r="E626" s="569"/>
      <c r="F626" s="569"/>
      <c r="G626" s="570"/>
    </row>
    <row r="627" spans="1:7">
      <c r="A627" s="568"/>
      <c r="B627" s="571" t="s">
        <v>4448</v>
      </c>
      <c r="C627" s="569"/>
      <c r="D627" s="569"/>
      <c r="E627" s="569"/>
      <c r="F627" s="569"/>
      <c r="G627" s="570"/>
    </row>
    <row r="628" spans="1:7" ht="24">
      <c r="A628" s="568"/>
      <c r="B628" s="571" t="s">
        <v>4449</v>
      </c>
      <c r="C628" s="569"/>
      <c r="D628" s="569"/>
      <c r="E628" s="569"/>
      <c r="F628" s="569"/>
      <c r="G628" s="570"/>
    </row>
    <row r="629" spans="1:7" ht="24">
      <c r="A629" s="568"/>
      <c r="B629" s="571" t="s">
        <v>4450</v>
      </c>
      <c r="C629" s="569"/>
      <c r="D629" s="569"/>
      <c r="E629" s="569"/>
      <c r="F629" s="569"/>
      <c r="G629" s="570"/>
    </row>
    <row r="630" spans="1:7" ht="24">
      <c r="A630" s="568"/>
      <c r="B630" s="571" t="s">
        <v>4451</v>
      </c>
      <c r="C630" s="569"/>
      <c r="D630" s="569"/>
      <c r="E630" s="569"/>
      <c r="F630" s="569"/>
      <c r="G630" s="570"/>
    </row>
    <row r="631" spans="1:7" ht="36">
      <c r="A631" s="568" t="s">
        <v>4452</v>
      </c>
      <c r="B631" s="572" t="s">
        <v>4453</v>
      </c>
      <c r="C631" s="569"/>
      <c r="D631" s="569"/>
      <c r="E631" s="569"/>
      <c r="F631" s="569"/>
      <c r="G631" s="570" t="s">
        <v>15</v>
      </c>
    </row>
    <row r="632" spans="1:7" ht="48">
      <c r="A632" s="568" t="s">
        <v>4454</v>
      </c>
      <c r="B632" s="571" t="s">
        <v>4455</v>
      </c>
      <c r="C632" s="569" t="s">
        <v>4456</v>
      </c>
      <c r="D632" s="569" t="s">
        <v>4457</v>
      </c>
      <c r="E632" s="569"/>
      <c r="F632" s="569"/>
      <c r="G632" s="570" t="s">
        <v>4458</v>
      </c>
    </row>
    <row r="633" spans="1:7">
      <c r="A633" s="568"/>
      <c r="B633" s="571" t="s">
        <v>4459</v>
      </c>
      <c r="C633" s="569"/>
      <c r="D633" s="569"/>
      <c r="E633" s="569"/>
      <c r="F633" s="569"/>
      <c r="G633" s="570"/>
    </row>
    <row r="634" spans="1:7">
      <c r="A634" s="568"/>
      <c r="B634" s="571" t="s">
        <v>16</v>
      </c>
      <c r="C634" s="569"/>
      <c r="D634" s="569"/>
      <c r="E634" s="569"/>
      <c r="F634" s="569"/>
      <c r="G634" s="570"/>
    </row>
    <row r="635" spans="1:7">
      <c r="A635" s="568"/>
      <c r="B635" s="571" t="s">
        <v>4460</v>
      </c>
      <c r="C635" s="569"/>
      <c r="D635" s="569"/>
      <c r="E635" s="569"/>
      <c r="F635" s="569"/>
      <c r="G635" s="570"/>
    </row>
    <row r="636" spans="1:7">
      <c r="A636" s="568"/>
      <c r="B636" s="571" t="s">
        <v>4461</v>
      </c>
      <c r="C636" s="569"/>
      <c r="D636" s="569"/>
      <c r="E636" s="569"/>
      <c r="F636" s="569"/>
      <c r="G636" s="570"/>
    </row>
    <row r="637" spans="1:7">
      <c r="A637" s="568"/>
      <c r="B637" s="571" t="s">
        <v>4462</v>
      </c>
      <c r="C637" s="569"/>
      <c r="D637" s="569"/>
      <c r="E637" s="569"/>
      <c r="F637" s="569"/>
      <c r="G637" s="570"/>
    </row>
    <row r="638" spans="1:7" ht="24">
      <c r="A638" s="568" t="s">
        <v>4463</v>
      </c>
      <c r="B638" s="568"/>
      <c r="C638" s="569"/>
      <c r="D638" s="569"/>
      <c r="E638" s="569"/>
      <c r="F638" s="569"/>
      <c r="G638" s="570" t="s">
        <v>623</v>
      </c>
    </row>
    <row r="639" spans="1:7" ht="24">
      <c r="A639" s="568" t="s">
        <v>4464</v>
      </c>
      <c r="B639" s="571" t="s">
        <v>4465</v>
      </c>
      <c r="C639" s="569" t="s">
        <v>4466</v>
      </c>
      <c r="D639" s="569" t="s">
        <v>4467</v>
      </c>
      <c r="E639" s="569"/>
      <c r="F639" s="569"/>
      <c r="G639" s="570" t="s">
        <v>4468</v>
      </c>
    </row>
    <row r="640" spans="1:7">
      <c r="A640" s="568"/>
      <c r="B640" s="571" t="s">
        <v>4469</v>
      </c>
      <c r="C640" s="569"/>
      <c r="D640" s="569"/>
      <c r="E640" s="569"/>
      <c r="F640" s="569"/>
      <c r="G640" s="570"/>
    </row>
    <row r="641" spans="1:7" ht="60">
      <c r="A641" s="568"/>
      <c r="B641" s="571" t="s">
        <v>4470</v>
      </c>
      <c r="C641" s="569"/>
      <c r="D641" s="569"/>
      <c r="E641" s="569"/>
      <c r="F641" s="569"/>
      <c r="G641" s="570"/>
    </row>
    <row r="642" spans="1:7">
      <c r="A642" s="568"/>
      <c r="B642" s="571" t="s">
        <v>4471</v>
      </c>
      <c r="C642" s="569"/>
      <c r="D642" s="569"/>
      <c r="E642" s="569"/>
      <c r="F642" s="569"/>
      <c r="G642" s="570"/>
    </row>
    <row r="643" spans="1:7" ht="24">
      <c r="A643" s="568"/>
      <c r="B643" s="571" t="s">
        <v>4472</v>
      </c>
      <c r="C643" s="569"/>
      <c r="D643" s="569"/>
      <c r="E643" s="569"/>
      <c r="F643" s="569"/>
      <c r="G643" s="570"/>
    </row>
    <row r="644" spans="1:7" ht="60">
      <c r="A644" s="568" t="s">
        <v>4473</v>
      </c>
      <c r="B644" s="571" t="s">
        <v>4474</v>
      </c>
      <c r="C644" s="569" t="s">
        <v>736</v>
      </c>
      <c r="D644" s="569" t="s">
        <v>736</v>
      </c>
      <c r="E644" s="569"/>
      <c r="F644" s="569"/>
      <c r="G644" s="570" t="s">
        <v>4475</v>
      </c>
    </row>
    <row r="645" spans="1:7">
      <c r="A645" s="568"/>
      <c r="B645" s="571" t="s">
        <v>4476</v>
      </c>
      <c r="C645" s="569"/>
      <c r="D645" s="569"/>
      <c r="E645" s="569"/>
      <c r="F645" s="569"/>
      <c r="G645" s="570"/>
    </row>
    <row r="646" spans="1:7">
      <c r="A646" s="568"/>
      <c r="B646" s="571" t="s">
        <v>4477</v>
      </c>
      <c r="C646" s="569"/>
      <c r="D646" s="569"/>
      <c r="E646" s="569"/>
      <c r="F646" s="569"/>
      <c r="G646" s="570"/>
    </row>
    <row r="647" spans="1:7">
      <c r="A647" s="568"/>
      <c r="B647" s="571" t="s">
        <v>4478</v>
      </c>
      <c r="C647" s="569"/>
      <c r="D647" s="569"/>
      <c r="E647" s="569"/>
      <c r="F647" s="569"/>
      <c r="G647" s="570"/>
    </row>
    <row r="648" spans="1:7">
      <c r="A648" s="568"/>
      <c r="B648" s="571" t="s">
        <v>4479</v>
      </c>
      <c r="C648" s="569"/>
      <c r="D648" s="569"/>
      <c r="E648" s="569"/>
      <c r="F648" s="569"/>
      <c r="G648" s="570"/>
    </row>
    <row r="649" spans="1:7">
      <c r="A649" s="568"/>
      <c r="B649" s="571" t="s">
        <v>4480</v>
      </c>
      <c r="C649" s="569"/>
      <c r="D649" s="569"/>
      <c r="E649" s="569"/>
      <c r="F649" s="569"/>
      <c r="G649" s="570"/>
    </row>
    <row r="650" spans="1:7">
      <c r="A650" s="568"/>
      <c r="B650" s="571" t="s">
        <v>4481</v>
      </c>
      <c r="C650" s="569"/>
      <c r="D650" s="569"/>
      <c r="E650" s="569"/>
      <c r="F650" s="569"/>
      <c r="G650" s="570"/>
    </row>
    <row r="651" spans="1:7">
      <c r="A651" s="568"/>
      <c r="B651" s="571" t="s">
        <v>494</v>
      </c>
      <c r="C651" s="569"/>
      <c r="D651" s="569"/>
      <c r="E651" s="569"/>
      <c r="F651" s="569"/>
      <c r="G651" s="570"/>
    </row>
    <row r="652" spans="1:7">
      <c r="A652" s="568"/>
      <c r="B652" s="571" t="s">
        <v>4482</v>
      </c>
      <c r="C652" s="569"/>
      <c r="D652" s="569"/>
      <c r="E652" s="569"/>
      <c r="F652" s="569"/>
      <c r="G652" s="570"/>
    </row>
    <row r="653" spans="1:7">
      <c r="A653" s="568"/>
      <c r="B653" s="571" t="s">
        <v>4483</v>
      </c>
      <c r="C653" s="569"/>
      <c r="D653" s="569"/>
      <c r="E653" s="569"/>
      <c r="F653" s="569"/>
      <c r="G653" s="570"/>
    </row>
    <row r="654" spans="1:7">
      <c r="A654" s="568"/>
      <c r="B654" s="571" t="s">
        <v>4484</v>
      </c>
      <c r="C654" s="569"/>
      <c r="D654" s="569"/>
      <c r="E654" s="569"/>
      <c r="F654" s="569"/>
      <c r="G654" s="570"/>
    </row>
    <row r="655" spans="1:7" ht="24">
      <c r="A655" s="568"/>
      <c r="B655" s="571" t="s">
        <v>4485</v>
      </c>
      <c r="C655" s="569"/>
      <c r="D655" s="569"/>
      <c r="E655" s="569"/>
      <c r="F655" s="569"/>
      <c r="G655" s="570"/>
    </row>
    <row r="656" spans="1:7">
      <c r="A656" s="568"/>
      <c r="B656" s="571" t="s">
        <v>4486</v>
      </c>
      <c r="C656" s="569"/>
      <c r="D656" s="569"/>
      <c r="E656" s="569"/>
      <c r="F656" s="569"/>
      <c r="G656" s="570"/>
    </row>
    <row r="657" spans="1:7" ht="24">
      <c r="A657" s="568"/>
      <c r="B657" s="571" t="s">
        <v>4487</v>
      </c>
      <c r="C657" s="569"/>
      <c r="D657" s="569"/>
      <c r="E657" s="569"/>
      <c r="F657" s="569"/>
      <c r="G657" s="570"/>
    </row>
    <row r="658" spans="1:7">
      <c r="A658" s="568"/>
      <c r="B658" s="571" t="s">
        <v>4488</v>
      </c>
      <c r="C658" s="569"/>
      <c r="D658" s="569"/>
      <c r="E658" s="569"/>
      <c r="F658" s="569"/>
      <c r="G658" s="570"/>
    </row>
    <row r="659" spans="1:7" ht="24">
      <c r="A659" s="568" t="s">
        <v>4489</v>
      </c>
      <c r="B659" s="572" t="s">
        <v>4490</v>
      </c>
      <c r="C659" s="569"/>
      <c r="D659" s="569"/>
      <c r="E659" s="569"/>
      <c r="F659" s="569"/>
      <c r="G659" s="570" t="s">
        <v>495</v>
      </c>
    </row>
    <row r="660" spans="1:7" ht="36">
      <c r="A660" s="568" t="s">
        <v>4491</v>
      </c>
      <c r="B660" s="568"/>
      <c r="C660" s="569" t="s">
        <v>4492</v>
      </c>
      <c r="D660" s="569" t="s">
        <v>4493</v>
      </c>
      <c r="E660" s="569" t="s">
        <v>4494</v>
      </c>
      <c r="F660" s="569"/>
      <c r="G660" s="570" t="s">
        <v>4495</v>
      </c>
    </row>
    <row r="661" spans="1:7" ht="24">
      <c r="A661" s="568" t="s">
        <v>4496</v>
      </c>
      <c r="B661" s="571" t="s">
        <v>1490</v>
      </c>
      <c r="C661" s="569"/>
      <c r="D661" s="569"/>
      <c r="E661" s="569"/>
      <c r="F661" s="569"/>
      <c r="G661" s="570" t="s">
        <v>1489</v>
      </c>
    </row>
    <row r="662" spans="1:7">
      <c r="A662" s="568"/>
      <c r="B662" s="571" t="s">
        <v>1491</v>
      </c>
      <c r="C662" s="569"/>
      <c r="D662" s="569"/>
      <c r="E662" s="569"/>
      <c r="F662" s="569"/>
      <c r="G662" s="570"/>
    </row>
    <row r="663" spans="1:7">
      <c r="A663" s="568"/>
      <c r="B663" s="571" t="s">
        <v>1492</v>
      </c>
      <c r="C663" s="569"/>
      <c r="D663" s="569"/>
      <c r="E663" s="569"/>
      <c r="F663" s="569"/>
      <c r="G663" s="570"/>
    </row>
    <row r="664" spans="1:7">
      <c r="A664" s="568"/>
      <c r="B664" s="571" t="s">
        <v>1493</v>
      </c>
      <c r="C664" s="569"/>
      <c r="D664" s="569"/>
      <c r="E664" s="569"/>
      <c r="F664" s="569"/>
      <c r="G664" s="570"/>
    </row>
    <row r="665" spans="1:7" ht="24">
      <c r="A665" s="568" t="s">
        <v>4497</v>
      </c>
      <c r="B665" s="568" t="s">
        <v>4498</v>
      </c>
      <c r="C665" s="569" t="s">
        <v>1494</v>
      </c>
      <c r="D665" s="569" t="s">
        <v>1495</v>
      </c>
      <c r="E665" s="569" t="s">
        <v>1496</v>
      </c>
      <c r="F665" s="569"/>
      <c r="G665" s="570" t="s">
        <v>4499</v>
      </c>
    </row>
    <row r="666" spans="1:7" ht="24">
      <c r="A666" s="568" t="s">
        <v>4500</v>
      </c>
      <c r="B666" s="572" t="s">
        <v>4501</v>
      </c>
      <c r="C666" s="569" t="s">
        <v>1497</v>
      </c>
      <c r="D666" s="569" t="s">
        <v>937</v>
      </c>
      <c r="E666" s="569" t="s">
        <v>938</v>
      </c>
      <c r="F666" s="569"/>
      <c r="G666" s="570" t="s">
        <v>4502</v>
      </c>
    </row>
    <row r="667" spans="1:7" ht="48">
      <c r="A667" s="568" t="s">
        <v>4503</v>
      </c>
      <c r="B667" s="568"/>
      <c r="C667" s="569"/>
      <c r="D667" s="569"/>
      <c r="E667" s="569"/>
      <c r="F667" s="569"/>
      <c r="G667" s="570" t="s">
        <v>1965</v>
      </c>
    </row>
    <row r="668" spans="1:7" ht="24">
      <c r="A668" s="568" t="s">
        <v>4504</v>
      </c>
      <c r="B668" s="568"/>
      <c r="C668" s="569"/>
      <c r="D668" s="569"/>
      <c r="E668" s="569"/>
      <c r="F668" s="569"/>
      <c r="G668" s="570" t="s">
        <v>1966</v>
      </c>
    </row>
    <row r="669" spans="1:7" ht="36">
      <c r="A669" s="568" t="s">
        <v>4505</v>
      </c>
      <c r="B669" s="568"/>
      <c r="C669" s="569"/>
      <c r="D669" s="569"/>
      <c r="E669" s="569"/>
      <c r="F669" s="569"/>
      <c r="G669" s="570" t="s">
        <v>1967</v>
      </c>
    </row>
    <row r="670" spans="1:7" ht="60">
      <c r="A670" s="568" t="s">
        <v>4506</v>
      </c>
      <c r="B670" s="577" t="s">
        <v>4507</v>
      </c>
      <c r="C670" s="569" t="s">
        <v>1968</v>
      </c>
      <c r="D670" s="569" t="s">
        <v>1969</v>
      </c>
      <c r="E670" s="569" t="s">
        <v>384</v>
      </c>
      <c r="F670" s="569"/>
      <c r="G670" s="570" t="s">
        <v>4508</v>
      </c>
    </row>
    <row r="671" spans="1:7" ht="60">
      <c r="A671" s="571" t="s">
        <v>385</v>
      </c>
      <c r="B671" s="572" t="s">
        <v>386</v>
      </c>
      <c r="C671" s="569" t="s">
        <v>1968</v>
      </c>
      <c r="D671" s="569" t="s">
        <v>1969</v>
      </c>
      <c r="E671" s="569" t="s">
        <v>384</v>
      </c>
      <c r="F671" s="569"/>
      <c r="G671" s="570" t="s">
        <v>4509</v>
      </c>
    </row>
    <row r="672" spans="1:7" ht="60">
      <c r="A672" s="571" t="s">
        <v>1245</v>
      </c>
      <c r="B672" s="572" t="s">
        <v>386</v>
      </c>
      <c r="C672" s="569" t="s">
        <v>1968</v>
      </c>
      <c r="D672" s="569" t="s">
        <v>1969</v>
      </c>
      <c r="E672" s="569" t="s">
        <v>384</v>
      </c>
      <c r="F672" s="569"/>
      <c r="G672" s="570" t="s">
        <v>4510</v>
      </c>
    </row>
    <row r="673" spans="1:7" ht="24">
      <c r="A673" s="568" t="s">
        <v>4511</v>
      </c>
      <c r="B673" s="571" t="s">
        <v>371</v>
      </c>
      <c r="C673" s="569"/>
      <c r="D673" s="569"/>
      <c r="E673" s="569"/>
      <c r="F673" s="569"/>
      <c r="G673" s="570" t="s">
        <v>1246</v>
      </c>
    </row>
    <row r="674" spans="1:7">
      <c r="A674" s="568"/>
      <c r="B674" s="571" t="s">
        <v>372</v>
      </c>
      <c r="C674" s="569"/>
      <c r="D674" s="569"/>
      <c r="E674" s="569"/>
      <c r="F674" s="569"/>
      <c r="G674" s="570"/>
    </row>
    <row r="675" spans="1:7" ht="48">
      <c r="A675" s="568" t="s">
        <v>4512</v>
      </c>
      <c r="B675" s="568"/>
      <c r="C675" s="569"/>
      <c r="D675" s="569"/>
      <c r="E675" s="569"/>
      <c r="F675" s="569"/>
      <c r="G675" s="570" t="s">
        <v>373</v>
      </c>
    </row>
    <row r="676" spans="1:7">
      <c r="A676" s="568" t="s">
        <v>4513</v>
      </c>
      <c r="B676" s="572" t="s">
        <v>4514</v>
      </c>
      <c r="C676" s="569"/>
      <c r="D676" s="569"/>
      <c r="E676" s="569"/>
      <c r="F676" s="569"/>
      <c r="G676" s="570" t="s">
        <v>374</v>
      </c>
    </row>
    <row r="677" spans="1:7" ht="36">
      <c r="A677" s="568" t="s">
        <v>4515</v>
      </c>
      <c r="B677" s="571" t="s">
        <v>4516</v>
      </c>
      <c r="C677" s="569" t="s">
        <v>375</v>
      </c>
      <c r="D677" s="569"/>
      <c r="E677" s="569"/>
      <c r="F677" s="569"/>
      <c r="G677" s="570" t="s">
        <v>4517</v>
      </c>
    </row>
    <row r="678" spans="1:7" ht="36">
      <c r="A678" s="568"/>
      <c r="B678" s="571" t="s">
        <v>4518</v>
      </c>
      <c r="C678" s="569"/>
      <c r="D678" s="569"/>
      <c r="E678" s="569"/>
      <c r="F678" s="569"/>
      <c r="G678" s="570"/>
    </row>
    <row r="679" spans="1:7" ht="24">
      <c r="A679" s="568" t="s">
        <v>4519</v>
      </c>
      <c r="B679" s="571" t="s">
        <v>4520</v>
      </c>
      <c r="C679" s="569"/>
      <c r="D679" s="569"/>
      <c r="E679" s="569"/>
      <c r="F679" s="569"/>
      <c r="G679" s="570" t="s">
        <v>1954</v>
      </c>
    </row>
    <row r="680" spans="1:7">
      <c r="A680" s="568"/>
      <c r="B680" s="571" t="s">
        <v>4521</v>
      </c>
      <c r="C680" s="569"/>
      <c r="D680" s="569"/>
      <c r="E680" s="569"/>
      <c r="F680" s="569"/>
      <c r="G680" s="570"/>
    </row>
    <row r="681" spans="1:7" ht="36">
      <c r="A681" s="568" t="s">
        <v>4522</v>
      </c>
      <c r="B681" s="568"/>
      <c r="C681" s="569"/>
      <c r="D681" s="569"/>
      <c r="E681" s="569"/>
      <c r="F681" s="569"/>
      <c r="G681" s="570" t="s">
        <v>68</v>
      </c>
    </row>
    <row r="682" spans="1:7" ht="48">
      <c r="A682" s="568" t="s">
        <v>4523</v>
      </c>
      <c r="B682" s="568"/>
      <c r="C682" s="569" t="s">
        <v>4524</v>
      </c>
      <c r="D682" s="569" t="s">
        <v>4525</v>
      </c>
      <c r="E682" s="569" t="s">
        <v>4526</v>
      </c>
      <c r="F682" s="569"/>
      <c r="G682" s="570" t="s">
        <v>4527</v>
      </c>
    </row>
    <row r="683" spans="1:7" ht="24">
      <c r="A683" s="568" t="s">
        <v>4528</v>
      </c>
      <c r="B683" s="568" t="s">
        <v>4529</v>
      </c>
      <c r="C683" s="569"/>
      <c r="D683" s="569"/>
      <c r="E683" s="569"/>
      <c r="F683" s="569"/>
      <c r="G683" s="570" t="s">
        <v>1671</v>
      </c>
    </row>
    <row r="684" spans="1:7" ht="48">
      <c r="A684" s="568" t="s">
        <v>4530</v>
      </c>
      <c r="B684" s="568"/>
      <c r="C684" s="569" t="s">
        <v>4531</v>
      </c>
      <c r="D684" s="569" t="s">
        <v>4532</v>
      </c>
      <c r="E684" s="569" t="s">
        <v>4533</v>
      </c>
      <c r="F684" s="569"/>
      <c r="G684" s="570" t="s">
        <v>4534</v>
      </c>
    </row>
    <row r="685" spans="1:7" ht="72">
      <c r="A685" s="568" t="s">
        <v>4535</v>
      </c>
      <c r="B685" s="572" t="s">
        <v>4536</v>
      </c>
      <c r="C685" s="569" t="s">
        <v>1672</v>
      </c>
      <c r="D685" s="569" t="s">
        <v>4537</v>
      </c>
      <c r="E685" s="569" t="s">
        <v>4538</v>
      </c>
      <c r="F685" s="569"/>
      <c r="G685" s="570" t="s">
        <v>4539</v>
      </c>
    </row>
    <row r="686" spans="1:7" ht="24">
      <c r="A686" s="568" t="s">
        <v>4540</v>
      </c>
      <c r="B686" s="572" t="s">
        <v>4541</v>
      </c>
      <c r="C686" s="569" t="s">
        <v>1295</v>
      </c>
      <c r="D686" s="569"/>
      <c r="E686" s="569"/>
      <c r="F686" s="569"/>
      <c r="G686" s="570" t="s">
        <v>4542</v>
      </c>
    </row>
    <row r="687" spans="1:7" ht="60">
      <c r="A687" s="568" t="s">
        <v>4543</v>
      </c>
      <c r="B687" s="572" t="s">
        <v>4544</v>
      </c>
      <c r="C687" s="569"/>
      <c r="D687" s="569"/>
      <c r="E687" s="569"/>
      <c r="F687" s="569"/>
      <c r="G687" s="570" t="s">
        <v>1296</v>
      </c>
    </row>
    <row r="688" spans="1:7">
      <c r="A688" s="572"/>
      <c r="B688" s="572"/>
      <c r="C688" s="569"/>
      <c r="D688" s="569"/>
      <c r="E688" s="569"/>
      <c r="F688" s="569"/>
      <c r="G688" s="570"/>
    </row>
    <row r="689" spans="1:7" ht="48">
      <c r="A689" s="568" t="s">
        <v>4545</v>
      </c>
      <c r="B689" s="571" t="s">
        <v>4546</v>
      </c>
      <c r="C689" s="569"/>
      <c r="D689" s="569" t="s">
        <v>4547</v>
      </c>
      <c r="E689" s="569" t="s">
        <v>4548</v>
      </c>
      <c r="F689" s="569"/>
      <c r="G689" s="570" t="s">
        <v>4549</v>
      </c>
    </row>
    <row r="690" spans="1:7" ht="48">
      <c r="A690" s="568"/>
      <c r="B690" s="571" t="s">
        <v>4550</v>
      </c>
      <c r="C690" s="569"/>
      <c r="D690" s="569" t="s">
        <v>4551</v>
      </c>
      <c r="E690" s="569" t="s">
        <v>4552</v>
      </c>
      <c r="F690" s="569"/>
      <c r="G690" s="570" t="s">
        <v>4553</v>
      </c>
    </row>
    <row r="691" spans="1:7" ht="48">
      <c r="A691" s="568" t="s">
        <v>4554</v>
      </c>
      <c r="B691" s="571" t="s">
        <v>4555</v>
      </c>
      <c r="C691" s="569" t="s">
        <v>1297</v>
      </c>
      <c r="D691" s="569" t="s">
        <v>4556</v>
      </c>
      <c r="E691" s="569" t="s">
        <v>4557</v>
      </c>
      <c r="F691" s="569"/>
      <c r="G691" s="570" t="s">
        <v>4558</v>
      </c>
    </row>
    <row r="692" spans="1:7" ht="24">
      <c r="A692" s="568"/>
      <c r="B692" s="571" t="s">
        <v>4559</v>
      </c>
      <c r="C692" s="569"/>
      <c r="D692" s="569"/>
      <c r="E692" s="569"/>
      <c r="F692" s="569"/>
      <c r="G692" s="570"/>
    </row>
    <row r="693" spans="1:7">
      <c r="A693" s="568"/>
      <c r="B693" s="571" t="s">
        <v>4560</v>
      </c>
      <c r="C693" s="569"/>
      <c r="D693" s="569"/>
      <c r="E693" s="569"/>
      <c r="F693" s="569"/>
      <c r="G693" s="570"/>
    </row>
    <row r="694" spans="1:7">
      <c r="A694" s="568"/>
      <c r="B694" s="571" t="s">
        <v>4561</v>
      </c>
      <c r="C694" s="569"/>
      <c r="D694" s="569"/>
      <c r="E694" s="569"/>
      <c r="F694" s="569"/>
      <c r="G694" s="570"/>
    </row>
    <row r="695" spans="1:7" ht="24">
      <c r="A695" s="568" t="s">
        <v>4562</v>
      </c>
      <c r="B695" s="568"/>
      <c r="C695" s="569" t="s">
        <v>4563</v>
      </c>
      <c r="D695" s="569" t="s">
        <v>314</v>
      </c>
      <c r="E695" s="569" t="s">
        <v>4564</v>
      </c>
      <c r="F695" s="569"/>
      <c r="G695" s="570" t="s">
        <v>4565</v>
      </c>
    </row>
    <row r="696" spans="1:7">
      <c r="A696" s="568" t="s">
        <v>4566</v>
      </c>
      <c r="B696" s="572"/>
      <c r="C696" s="569"/>
      <c r="D696" s="569"/>
      <c r="E696" s="569"/>
      <c r="F696" s="569"/>
      <c r="G696" s="570" t="s">
        <v>315</v>
      </c>
    </row>
    <row r="697" spans="1:7" ht="36">
      <c r="A697" s="568" t="s">
        <v>4567</v>
      </c>
      <c r="B697" s="572" t="s">
        <v>4568</v>
      </c>
      <c r="C697" s="569" t="s">
        <v>4569</v>
      </c>
      <c r="D697" s="569" t="s">
        <v>4570</v>
      </c>
      <c r="E697" s="569" t="s">
        <v>4571</v>
      </c>
      <c r="F697" s="569"/>
      <c r="G697" s="570" t="s">
        <v>4572</v>
      </c>
    </row>
    <row r="698" spans="1:7" ht="48">
      <c r="A698" s="568" t="s">
        <v>4573</v>
      </c>
      <c r="B698" s="571" t="s">
        <v>4574</v>
      </c>
      <c r="C698" s="569" t="s">
        <v>1930</v>
      </c>
      <c r="D698" s="569" t="s">
        <v>1929</v>
      </c>
      <c r="E698" s="569" t="s">
        <v>1931</v>
      </c>
      <c r="F698" s="569"/>
      <c r="G698" s="573" t="s">
        <v>4575</v>
      </c>
    </row>
    <row r="699" spans="1:7" ht="36">
      <c r="A699" s="568"/>
      <c r="B699" s="571" t="s">
        <v>4576</v>
      </c>
      <c r="C699" s="569" t="s">
        <v>1932</v>
      </c>
      <c r="D699" s="569"/>
      <c r="E699" s="569" t="s">
        <v>1933</v>
      </c>
      <c r="F699" s="569"/>
      <c r="G699" s="573" t="s">
        <v>4577</v>
      </c>
    </row>
    <row r="700" spans="1:7" ht="24">
      <c r="A700" s="568" t="s">
        <v>4578</v>
      </c>
      <c r="B700" s="572"/>
      <c r="C700" s="569"/>
      <c r="D700" s="569"/>
      <c r="E700" s="569"/>
      <c r="F700" s="569"/>
      <c r="G700" s="570" t="s">
        <v>1934</v>
      </c>
    </row>
    <row r="701" spans="1:7" ht="24">
      <c r="A701" s="568" t="s">
        <v>4579</v>
      </c>
      <c r="B701" s="571" t="s">
        <v>1463</v>
      </c>
      <c r="C701" s="569"/>
      <c r="D701" s="569"/>
      <c r="E701" s="569"/>
      <c r="F701" s="569"/>
      <c r="G701" s="570" t="s">
        <v>1462</v>
      </c>
    </row>
    <row r="702" spans="1:7">
      <c r="A702" s="568"/>
      <c r="B702" s="571" t="s">
        <v>1464</v>
      </c>
      <c r="C702" s="569"/>
      <c r="D702" s="569"/>
      <c r="E702" s="569"/>
      <c r="F702" s="569"/>
      <c r="G702" s="570"/>
    </row>
    <row r="703" spans="1:7">
      <c r="A703" s="568"/>
      <c r="B703" s="571" t="s">
        <v>1465</v>
      </c>
      <c r="C703" s="569"/>
      <c r="D703" s="569"/>
      <c r="E703" s="569"/>
      <c r="F703" s="569"/>
      <c r="G703" s="570"/>
    </row>
    <row r="704" spans="1:7">
      <c r="A704" s="568"/>
      <c r="B704" s="571" t="s">
        <v>1466</v>
      </c>
      <c r="C704" s="569"/>
      <c r="D704" s="569"/>
      <c r="E704" s="569"/>
      <c r="F704" s="569"/>
      <c r="G704" s="570"/>
    </row>
    <row r="705" spans="1:7">
      <c r="A705" s="568"/>
      <c r="B705" s="571" t="s">
        <v>599</v>
      </c>
      <c r="C705" s="569"/>
      <c r="D705" s="569"/>
      <c r="E705" s="569"/>
      <c r="F705" s="569"/>
      <c r="G705" s="570"/>
    </row>
    <row r="706" spans="1:7">
      <c r="A706" s="568"/>
      <c r="B706" s="571" t="s">
        <v>600</v>
      </c>
      <c r="C706" s="569"/>
      <c r="D706" s="569"/>
      <c r="E706" s="569"/>
      <c r="F706" s="569"/>
      <c r="G706" s="570"/>
    </row>
    <row r="707" spans="1:7">
      <c r="A707" s="568"/>
      <c r="B707" s="571" t="s">
        <v>601</v>
      </c>
      <c r="C707" s="569"/>
      <c r="D707" s="569"/>
      <c r="E707" s="569"/>
      <c r="F707" s="569"/>
      <c r="G707" s="570"/>
    </row>
    <row r="708" spans="1:7">
      <c r="A708" s="568"/>
      <c r="B708" s="571" t="s">
        <v>602</v>
      </c>
      <c r="C708" s="569"/>
      <c r="D708" s="569"/>
      <c r="E708" s="569"/>
      <c r="F708" s="569"/>
      <c r="G708" s="570"/>
    </row>
    <row r="709" spans="1:7">
      <c r="A709" s="568"/>
      <c r="B709" s="571" t="s">
        <v>603</v>
      </c>
      <c r="C709" s="569"/>
      <c r="D709" s="569"/>
      <c r="E709" s="569"/>
      <c r="F709" s="569"/>
      <c r="G709" s="570"/>
    </row>
    <row r="710" spans="1:7">
      <c r="A710" s="568"/>
      <c r="B710" s="571" t="s">
        <v>4580</v>
      </c>
      <c r="C710" s="569"/>
      <c r="D710" s="569"/>
      <c r="E710" s="569"/>
      <c r="F710" s="569"/>
      <c r="G710" s="570"/>
    </row>
    <row r="711" spans="1:7">
      <c r="A711" s="568"/>
      <c r="B711" s="571" t="s">
        <v>604</v>
      </c>
      <c r="C711" s="569"/>
      <c r="D711" s="569"/>
      <c r="E711" s="569"/>
      <c r="F711" s="569"/>
      <c r="G711" s="570"/>
    </row>
    <row r="712" spans="1:7" ht="36">
      <c r="A712" s="568" t="s">
        <v>4581</v>
      </c>
      <c r="B712" s="571" t="s">
        <v>4582</v>
      </c>
      <c r="C712" s="569"/>
      <c r="D712" s="569"/>
      <c r="E712" s="569"/>
      <c r="F712" s="569"/>
      <c r="G712" s="570" t="s">
        <v>605</v>
      </c>
    </row>
    <row r="713" spans="1:7">
      <c r="A713" s="568"/>
      <c r="B713" s="571" t="s">
        <v>4583</v>
      </c>
      <c r="C713" s="569"/>
      <c r="D713" s="569"/>
      <c r="E713" s="569"/>
      <c r="F713" s="569"/>
      <c r="G713" s="570"/>
    </row>
    <row r="714" spans="1:7">
      <c r="A714" s="568"/>
      <c r="B714" s="571" t="s">
        <v>4584</v>
      </c>
      <c r="C714" s="569"/>
      <c r="D714" s="569"/>
      <c r="E714" s="569"/>
      <c r="F714" s="569"/>
      <c r="G714" s="570"/>
    </row>
    <row r="715" spans="1:7">
      <c r="A715" s="568"/>
      <c r="B715" s="571" t="s">
        <v>4585</v>
      </c>
      <c r="C715" s="569"/>
      <c r="D715" s="569"/>
      <c r="E715" s="569"/>
      <c r="F715" s="569"/>
      <c r="G715" s="570"/>
    </row>
    <row r="716" spans="1:7">
      <c r="A716" s="568"/>
      <c r="B716" s="571" t="s">
        <v>4586</v>
      </c>
      <c r="C716" s="569"/>
      <c r="D716" s="569"/>
      <c r="E716" s="569"/>
      <c r="F716" s="569"/>
      <c r="G716" s="570"/>
    </row>
    <row r="717" spans="1:7">
      <c r="A717" s="568"/>
      <c r="B717" s="571" t="s">
        <v>4587</v>
      </c>
      <c r="C717" s="569"/>
      <c r="D717" s="569"/>
      <c r="E717" s="569"/>
      <c r="F717" s="569"/>
      <c r="G717" s="570"/>
    </row>
    <row r="718" spans="1:7">
      <c r="A718" s="568"/>
      <c r="B718" s="571" t="s">
        <v>4588</v>
      </c>
      <c r="C718" s="569"/>
      <c r="D718" s="569"/>
      <c r="E718" s="569"/>
      <c r="F718" s="569"/>
      <c r="G718" s="570"/>
    </row>
    <row r="719" spans="1:7">
      <c r="A719" s="568"/>
      <c r="B719" s="571" t="s">
        <v>4589</v>
      </c>
      <c r="C719" s="569"/>
      <c r="D719" s="569"/>
      <c r="E719" s="569"/>
      <c r="F719" s="569"/>
      <c r="G719" s="570"/>
    </row>
    <row r="720" spans="1:7">
      <c r="A720" s="568"/>
      <c r="B720" s="571" t="s">
        <v>4590</v>
      </c>
      <c r="C720" s="569"/>
      <c r="D720" s="569"/>
      <c r="E720" s="569"/>
      <c r="F720" s="569"/>
      <c r="G720" s="570"/>
    </row>
    <row r="721" spans="1:7">
      <c r="A721" s="568" t="s">
        <v>4591</v>
      </c>
      <c r="B721" s="571" t="s">
        <v>607</v>
      </c>
      <c r="C721" s="569"/>
      <c r="D721" s="569"/>
      <c r="E721" s="569"/>
      <c r="F721" s="569"/>
      <c r="G721" s="570" t="s">
        <v>606</v>
      </c>
    </row>
    <row r="722" spans="1:7">
      <c r="A722" s="568"/>
      <c r="B722" s="571" t="s">
        <v>608</v>
      </c>
      <c r="C722" s="569"/>
      <c r="D722" s="569"/>
      <c r="E722" s="569"/>
      <c r="F722" s="569"/>
      <c r="G722" s="570"/>
    </row>
    <row r="723" spans="1:7">
      <c r="A723" s="568"/>
      <c r="B723" s="571" t="s">
        <v>609</v>
      </c>
      <c r="C723" s="569"/>
      <c r="D723" s="569"/>
      <c r="E723" s="569"/>
      <c r="F723" s="569"/>
      <c r="G723" s="570"/>
    </row>
    <row r="724" spans="1:7">
      <c r="A724" s="568"/>
      <c r="B724" s="571" t="s">
        <v>610</v>
      </c>
      <c r="C724" s="569"/>
      <c r="D724" s="569"/>
      <c r="E724" s="569"/>
      <c r="F724" s="569"/>
      <c r="G724" s="570"/>
    </row>
    <row r="725" spans="1:7">
      <c r="A725" s="568"/>
      <c r="B725" s="571" t="s">
        <v>611</v>
      </c>
      <c r="C725" s="569"/>
      <c r="D725" s="569"/>
      <c r="E725" s="569"/>
      <c r="F725" s="569"/>
      <c r="G725" s="570"/>
    </row>
    <row r="726" spans="1:7">
      <c r="A726" s="568"/>
      <c r="B726" s="571" t="s">
        <v>612</v>
      </c>
      <c r="C726" s="569"/>
      <c r="D726" s="569"/>
      <c r="E726" s="569"/>
      <c r="F726" s="569"/>
      <c r="G726" s="570"/>
    </row>
    <row r="727" spans="1:7">
      <c r="A727" s="568"/>
      <c r="B727" s="571" t="s">
        <v>613</v>
      </c>
      <c r="C727" s="569"/>
      <c r="D727" s="569"/>
      <c r="E727" s="569"/>
      <c r="F727" s="569"/>
      <c r="G727" s="570"/>
    </row>
    <row r="728" spans="1:7">
      <c r="A728" s="568"/>
      <c r="B728" s="571" t="s">
        <v>614</v>
      </c>
      <c r="C728" s="569"/>
      <c r="D728" s="569"/>
      <c r="E728" s="569"/>
      <c r="F728" s="569"/>
      <c r="G728" s="570"/>
    </row>
    <row r="729" spans="1:7">
      <c r="A729" s="568"/>
      <c r="B729" s="571" t="s">
        <v>615</v>
      </c>
      <c r="C729" s="569"/>
      <c r="D729" s="569"/>
      <c r="E729" s="569"/>
      <c r="F729" s="569"/>
      <c r="G729" s="570"/>
    </row>
    <row r="730" spans="1:7">
      <c r="A730" s="568"/>
      <c r="B730" s="571" t="s">
        <v>28</v>
      </c>
      <c r="C730" s="569"/>
      <c r="D730" s="569"/>
      <c r="E730" s="569"/>
      <c r="F730" s="569"/>
      <c r="G730" s="570"/>
    </row>
    <row r="731" spans="1:7">
      <c r="A731" s="568"/>
      <c r="B731" s="571" t="s">
        <v>29</v>
      </c>
      <c r="C731" s="569"/>
      <c r="D731" s="569"/>
      <c r="E731" s="569"/>
      <c r="F731" s="569"/>
      <c r="G731" s="570"/>
    </row>
    <row r="732" spans="1:7">
      <c r="A732" s="568"/>
      <c r="B732" s="571" t="s">
        <v>4592</v>
      </c>
      <c r="C732" s="569"/>
      <c r="D732" s="569"/>
      <c r="E732" s="569"/>
      <c r="F732" s="569"/>
      <c r="G732" s="570"/>
    </row>
    <row r="733" spans="1:7">
      <c r="A733" s="568"/>
      <c r="B733" s="571" t="s">
        <v>30</v>
      </c>
      <c r="C733" s="569"/>
      <c r="D733" s="569"/>
      <c r="E733" s="569"/>
      <c r="F733" s="569"/>
      <c r="G733" s="570"/>
    </row>
    <row r="734" spans="1:7">
      <c r="A734" s="568"/>
      <c r="B734" s="571" t="s">
        <v>31</v>
      </c>
      <c r="C734" s="569"/>
      <c r="D734" s="569"/>
      <c r="E734" s="569"/>
      <c r="F734" s="569"/>
      <c r="G734" s="570"/>
    </row>
    <row r="735" spans="1:7">
      <c r="A735" s="568"/>
      <c r="B735" s="571" t="s">
        <v>32</v>
      </c>
      <c r="C735" s="569"/>
      <c r="D735" s="569"/>
      <c r="E735" s="569"/>
      <c r="F735" s="569"/>
      <c r="G735" s="570"/>
    </row>
    <row r="736" spans="1:7">
      <c r="A736" s="568"/>
      <c r="B736" s="571" t="s">
        <v>33</v>
      </c>
      <c r="C736" s="569"/>
      <c r="D736" s="569"/>
      <c r="E736" s="569"/>
      <c r="F736" s="569"/>
      <c r="G736" s="570"/>
    </row>
    <row r="737" spans="1:7">
      <c r="A737" s="568"/>
      <c r="B737" s="571" t="s">
        <v>34</v>
      </c>
      <c r="C737" s="569"/>
      <c r="D737" s="569"/>
      <c r="E737" s="569"/>
      <c r="F737" s="569"/>
      <c r="G737" s="570"/>
    </row>
    <row r="738" spans="1:7" ht="36">
      <c r="A738" s="568" t="s">
        <v>4593</v>
      </c>
      <c r="B738" s="571" t="s">
        <v>4594</v>
      </c>
      <c r="C738" s="569" t="s">
        <v>35</v>
      </c>
      <c r="D738" s="569"/>
      <c r="E738" s="569"/>
      <c r="F738" s="569"/>
      <c r="G738" s="570" t="s">
        <v>36</v>
      </c>
    </row>
    <row r="739" spans="1:7" ht="24">
      <c r="A739" s="578"/>
      <c r="B739" s="579" t="s">
        <v>4595</v>
      </c>
      <c r="C739" s="580"/>
      <c r="D739" s="580"/>
      <c r="E739" s="580"/>
      <c r="F739" s="580"/>
      <c r="G739" s="581"/>
    </row>
  </sheetData>
  <mergeCells count="3">
    <mergeCell ref="A1:B1"/>
    <mergeCell ref="E133:O133"/>
    <mergeCell ref="E462:S462"/>
  </mergeCells>
  <phoneticPr fontId="14" type="noConversion"/>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28"/>
  <sheetViews>
    <sheetView workbookViewId="0"/>
  </sheetViews>
  <sheetFormatPr defaultColWidth="17.42578125" defaultRowHeight="12.75"/>
  <cols>
    <col min="1" max="1" width="30.85546875" style="589" customWidth="1"/>
    <col min="2" max="2" width="27.85546875" style="589" customWidth="1"/>
    <col min="3" max="4" width="21.7109375" style="589" customWidth="1"/>
    <col min="5" max="5" width="17.28515625" style="589" customWidth="1"/>
    <col min="6" max="6" width="17.85546875" style="589" customWidth="1"/>
    <col min="7" max="7" width="51" style="589" customWidth="1"/>
    <col min="8" max="16384" width="17.42578125" style="10"/>
  </cols>
  <sheetData>
    <row r="1" spans="1:8" ht="15.75">
      <c r="A1" s="583" t="s">
        <v>1685</v>
      </c>
      <c r="B1" s="583"/>
      <c r="C1" s="583"/>
      <c r="D1" s="584"/>
      <c r="E1" s="584"/>
      <c r="F1" s="584"/>
      <c r="G1" s="584"/>
    </row>
    <row r="2" spans="1:8" s="22" customFormat="1">
      <c r="A2" s="565" t="s">
        <v>1286</v>
      </c>
      <c r="B2" s="565" t="s">
        <v>1287</v>
      </c>
      <c r="C2" s="566" t="s">
        <v>1288</v>
      </c>
      <c r="D2" s="566" t="s">
        <v>1289</v>
      </c>
      <c r="E2" s="566" t="s">
        <v>1290</v>
      </c>
      <c r="F2" s="566" t="s">
        <v>1291</v>
      </c>
      <c r="G2" s="567" t="s">
        <v>1292</v>
      </c>
    </row>
    <row r="3" spans="1:8" ht="24">
      <c r="A3" s="585" t="s">
        <v>4596</v>
      </c>
      <c r="B3" s="586" t="s">
        <v>4597</v>
      </c>
      <c r="C3" s="587" t="s">
        <v>335</v>
      </c>
      <c r="D3" s="587" t="s">
        <v>336</v>
      </c>
      <c r="E3" s="587" t="s">
        <v>337</v>
      </c>
      <c r="F3" s="587"/>
      <c r="G3" s="588" t="s">
        <v>4598</v>
      </c>
    </row>
    <row r="4" spans="1:8">
      <c r="A4" s="572"/>
      <c r="B4" s="571" t="s">
        <v>338</v>
      </c>
      <c r="C4" s="569"/>
      <c r="D4" s="569"/>
      <c r="E4" s="569"/>
      <c r="F4" s="569"/>
      <c r="G4" s="570"/>
    </row>
    <row r="5" spans="1:8">
      <c r="A5" s="572"/>
      <c r="B5" s="571" t="s">
        <v>339</v>
      </c>
      <c r="C5" s="569"/>
      <c r="D5" s="569"/>
      <c r="E5" s="569"/>
      <c r="F5" s="569"/>
      <c r="G5" s="570"/>
    </row>
    <row r="6" spans="1:8">
      <c r="A6" s="571" t="s">
        <v>4599</v>
      </c>
      <c r="B6" s="572"/>
      <c r="C6" s="569" t="s">
        <v>340</v>
      </c>
      <c r="D6" s="569" t="s">
        <v>341</v>
      </c>
      <c r="E6" s="569"/>
      <c r="F6" s="569"/>
      <c r="G6" s="570" t="s">
        <v>4600</v>
      </c>
    </row>
    <row r="7" spans="1:8" ht="48">
      <c r="A7" s="571" t="s">
        <v>4601</v>
      </c>
      <c r="B7" s="571" t="s">
        <v>4602</v>
      </c>
      <c r="C7" s="569" t="s">
        <v>4603</v>
      </c>
      <c r="D7" s="569" t="s">
        <v>39</v>
      </c>
      <c r="E7" s="569" t="s">
        <v>40</v>
      </c>
      <c r="F7" s="569"/>
      <c r="G7" s="570" t="s">
        <v>4604</v>
      </c>
    </row>
    <row r="8" spans="1:8" ht="24">
      <c r="A8" s="572"/>
      <c r="B8" s="571" t="s">
        <v>4605</v>
      </c>
      <c r="C8" s="569"/>
      <c r="D8" s="569"/>
      <c r="E8" s="569"/>
      <c r="F8" s="569"/>
      <c r="G8" s="570"/>
    </row>
    <row r="9" spans="1:8">
      <c r="A9" s="572"/>
      <c r="B9" s="571" t="s">
        <v>4606</v>
      </c>
      <c r="C9" s="569"/>
      <c r="D9" s="569"/>
      <c r="E9" s="569"/>
      <c r="F9" s="569"/>
      <c r="G9" s="570"/>
    </row>
    <row r="10" spans="1:8" ht="48">
      <c r="A10" s="571" t="s">
        <v>4607</v>
      </c>
      <c r="B10" s="571" t="s">
        <v>4608</v>
      </c>
      <c r="C10" s="569" t="s">
        <v>4609</v>
      </c>
      <c r="D10" s="569"/>
      <c r="E10" s="569"/>
      <c r="F10" s="569"/>
      <c r="G10" s="573"/>
    </row>
    <row r="11" spans="1:8" ht="14.25" customHeight="1">
      <c r="A11" s="571"/>
      <c r="B11" s="571" t="s">
        <v>4610</v>
      </c>
      <c r="C11" s="569" t="s">
        <v>722</v>
      </c>
      <c r="D11" s="569"/>
      <c r="E11" s="569"/>
      <c r="F11" s="569"/>
      <c r="G11" s="570"/>
      <c r="H11" s="23"/>
    </row>
    <row r="12" spans="1:8" ht="24">
      <c r="A12" s="571" t="s">
        <v>723</v>
      </c>
      <c r="B12" s="571" t="s">
        <v>4611</v>
      </c>
      <c r="C12" s="569" t="s">
        <v>724</v>
      </c>
      <c r="D12" s="569" t="s">
        <v>725</v>
      </c>
      <c r="E12" s="569" t="s">
        <v>726</v>
      </c>
      <c r="F12" s="569"/>
      <c r="G12" s="573" t="s">
        <v>4612</v>
      </c>
    </row>
    <row r="13" spans="1:8">
      <c r="A13" s="571"/>
      <c r="B13" s="571" t="s">
        <v>462</v>
      </c>
      <c r="C13" s="569"/>
      <c r="D13" s="569"/>
      <c r="E13" s="569"/>
      <c r="F13" s="569"/>
      <c r="G13" s="573"/>
    </row>
    <row r="14" spans="1:8">
      <c r="A14" s="571"/>
      <c r="B14" s="571" t="s">
        <v>4613</v>
      </c>
      <c r="C14" s="569"/>
      <c r="D14" s="569" t="s">
        <v>463</v>
      </c>
      <c r="E14" s="569"/>
      <c r="F14" s="569"/>
      <c r="G14" s="570"/>
      <c r="H14" s="23"/>
    </row>
    <row r="15" spans="1:8">
      <c r="A15" s="571"/>
      <c r="B15" s="571" t="s">
        <v>464</v>
      </c>
      <c r="C15" s="569"/>
      <c r="D15" s="569"/>
      <c r="E15" s="569"/>
      <c r="F15" s="569"/>
      <c r="G15" s="570"/>
      <c r="H15" s="23"/>
    </row>
    <row r="16" spans="1:8">
      <c r="A16" s="571"/>
      <c r="B16" s="571" t="s">
        <v>4614</v>
      </c>
      <c r="C16" s="569" t="s">
        <v>465</v>
      </c>
      <c r="D16" s="569" t="s">
        <v>466</v>
      </c>
      <c r="E16" s="569"/>
      <c r="F16" s="569"/>
      <c r="G16" s="570"/>
    </row>
    <row r="17" spans="1:8">
      <c r="A17" s="571" t="s">
        <v>4615</v>
      </c>
      <c r="B17" s="572"/>
      <c r="C17" s="569" t="s">
        <v>467</v>
      </c>
      <c r="D17" s="569" t="s">
        <v>468</v>
      </c>
      <c r="E17" s="569" t="s">
        <v>4616</v>
      </c>
      <c r="F17" s="569"/>
      <c r="G17" s="570" t="s">
        <v>4617</v>
      </c>
    </row>
    <row r="18" spans="1:8" ht="36">
      <c r="A18" s="571" t="s">
        <v>4618</v>
      </c>
      <c r="B18" s="571" t="s">
        <v>4619</v>
      </c>
      <c r="C18" s="569" t="s">
        <v>469</v>
      </c>
      <c r="D18" s="569"/>
      <c r="E18" s="569"/>
      <c r="F18" s="569"/>
      <c r="G18" s="570" t="s">
        <v>4620</v>
      </c>
    </row>
    <row r="19" spans="1:8">
      <c r="A19" s="571"/>
      <c r="B19" s="571" t="s">
        <v>4621</v>
      </c>
      <c r="C19" s="569" t="s">
        <v>1812</v>
      </c>
      <c r="D19" s="569"/>
      <c r="E19" s="569"/>
      <c r="F19" s="569"/>
      <c r="G19" s="570"/>
    </row>
    <row r="20" spans="1:8">
      <c r="A20" s="571"/>
      <c r="B20" s="571" t="s">
        <v>4622</v>
      </c>
      <c r="C20" s="569" t="s">
        <v>1813</v>
      </c>
      <c r="D20" s="569"/>
      <c r="E20" s="569"/>
      <c r="F20" s="569"/>
      <c r="G20" s="570"/>
    </row>
    <row r="21" spans="1:8">
      <c r="A21" s="571"/>
      <c r="B21" s="571" t="s">
        <v>4623</v>
      </c>
      <c r="C21" s="569" t="s">
        <v>1814</v>
      </c>
      <c r="D21" s="569"/>
      <c r="E21" s="569"/>
      <c r="F21" s="569"/>
      <c r="G21" s="570"/>
    </row>
    <row r="22" spans="1:8" ht="24">
      <c r="A22" s="571" t="s">
        <v>4624</v>
      </c>
      <c r="B22" s="571" t="s">
        <v>4625</v>
      </c>
      <c r="C22" s="569"/>
      <c r="D22" s="569" t="s">
        <v>313</v>
      </c>
      <c r="E22" s="569"/>
      <c r="F22" s="569"/>
      <c r="G22" s="573"/>
    </row>
    <row r="23" spans="1:8" ht="48">
      <c r="A23" s="571"/>
      <c r="B23" s="571" t="s">
        <v>4626</v>
      </c>
      <c r="C23" s="569" t="s">
        <v>884</v>
      </c>
      <c r="D23" s="569" t="s">
        <v>885</v>
      </c>
      <c r="E23" s="569" t="s">
        <v>886</v>
      </c>
      <c r="F23" s="569"/>
      <c r="G23" s="570" t="s">
        <v>4627</v>
      </c>
    </row>
    <row r="24" spans="1:8" ht="24">
      <c r="A24" s="571" t="s">
        <v>4628</v>
      </c>
      <c r="B24" s="572"/>
      <c r="C24" s="569" t="s">
        <v>887</v>
      </c>
      <c r="D24" s="569"/>
      <c r="E24" s="569"/>
      <c r="F24" s="569"/>
      <c r="G24" s="570" t="s">
        <v>4629</v>
      </c>
    </row>
    <row r="25" spans="1:8" ht="36">
      <c r="A25" s="571" t="s">
        <v>4630</v>
      </c>
      <c r="B25" s="572"/>
      <c r="C25" s="569" t="s">
        <v>888</v>
      </c>
      <c r="D25" s="569" t="s">
        <v>889</v>
      </c>
      <c r="E25" s="569" t="s">
        <v>890</v>
      </c>
      <c r="F25" s="569" t="s">
        <v>4631</v>
      </c>
      <c r="G25" s="570" t="s">
        <v>4631</v>
      </c>
      <c r="H25" s="23"/>
    </row>
    <row r="26" spans="1:8">
      <c r="A26" s="571" t="s">
        <v>4632</v>
      </c>
      <c r="B26" s="572"/>
      <c r="C26" s="569" t="s">
        <v>18</v>
      </c>
      <c r="D26" s="569" t="s">
        <v>19</v>
      </c>
      <c r="E26" s="569" t="s">
        <v>4633</v>
      </c>
      <c r="F26" s="569"/>
      <c r="G26" s="570" t="s">
        <v>4634</v>
      </c>
    </row>
    <row r="27" spans="1:8" ht="48">
      <c r="A27" s="571" t="s">
        <v>4635</v>
      </c>
      <c r="B27" s="572"/>
      <c r="C27" s="569" t="s">
        <v>20</v>
      </c>
      <c r="D27" s="569" t="s">
        <v>21</v>
      </c>
      <c r="E27" s="569"/>
      <c r="F27" s="569"/>
      <c r="G27" s="570"/>
    </row>
    <row r="28" spans="1:8" ht="36">
      <c r="A28" s="579" t="s">
        <v>4636</v>
      </c>
      <c r="B28" s="578"/>
      <c r="C28" s="580" t="s">
        <v>1727</v>
      </c>
      <c r="D28" s="580" t="s">
        <v>1728</v>
      </c>
      <c r="E28" s="580" t="s">
        <v>4637</v>
      </c>
      <c r="F28" s="580"/>
      <c r="G28" s="581" t="s">
        <v>4638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D43"/>
  <sheetViews>
    <sheetView zoomScale="85" zoomScaleNormal="85" workbookViewId="0">
      <selection activeCell="B1" sqref="B1"/>
    </sheetView>
  </sheetViews>
  <sheetFormatPr defaultRowHeight="12.75"/>
  <cols>
    <col min="2" max="2" width="121.7109375" customWidth="1"/>
    <col min="4" max="4" width="9.140625" hidden="1" customWidth="1"/>
  </cols>
  <sheetData>
    <row r="1" spans="2:4">
      <c r="B1" s="10" t="s">
        <v>4639</v>
      </c>
    </row>
    <row r="2" spans="2:4" ht="30" customHeight="1">
      <c r="B2" s="2014" t="s">
        <v>4640</v>
      </c>
      <c r="C2" s="2115"/>
    </row>
    <row r="5" spans="2:4" ht="18.75">
      <c r="B5" s="895" t="s">
        <v>5791</v>
      </c>
      <c r="C5" s="894"/>
      <c r="D5" s="894"/>
    </row>
    <row r="6" spans="2:4" ht="28.5">
      <c r="B6" s="897" t="s">
        <v>5792</v>
      </c>
      <c r="C6" s="894"/>
      <c r="D6" s="903"/>
    </row>
    <row r="7" spans="2:4" ht="17.25" customHeight="1">
      <c r="B7" s="898" t="s">
        <v>5793</v>
      </c>
      <c r="C7" s="894"/>
      <c r="D7" s="904"/>
    </row>
    <row r="8" spans="2:4" ht="17.25" customHeight="1">
      <c r="B8" s="899" t="s">
        <v>5794</v>
      </c>
      <c r="C8" s="894"/>
      <c r="D8" s="904"/>
    </row>
    <row r="9" spans="2:4" ht="28.5" customHeight="1">
      <c r="B9" s="899" t="s">
        <v>5795</v>
      </c>
      <c r="C9" s="894"/>
      <c r="D9" s="904"/>
    </row>
    <row r="10" spans="2:4" ht="21" customHeight="1">
      <c r="B10" s="899" t="s">
        <v>5796</v>
      </c>
      <c r="C10" s="894"/>
      <c r="D10" s="904"/>
    </row>
    <row r="11" spans="2:4" ht="18" customHeight="1">
      <c r="B11" s="898" t="s">
        <v>5797</v>
      </c>
      <c r="C11" s="894"/>
      <c r="D11" s="904"/>
    </row>
    <row r="12" spans="2:4" ht="17.25" customHeight="1">
      <c r="B12" s="899" t="s">
        <v>5798</v>
      </c>
      <c r="C12" s="894"/>
      <c r="D12" s="905"/>
    </row>
    <row r="13" spans="2:4" ht="14.25">
      <c r="B13" s="899" t="s">
        <v>5799</v>
      </c>
      <c r="C13" s="894"/>
      <c r="D13" s="894"/>
    </row>
    <row r="14" spans="2:4" ht="28.5">
      <c r="B14" s="899" t="s">
        <v>5800</v>
      </c>
      <c r="C14" s="894"/>
      <c r="D14" s="894"/>
    </row>
    <row r="15" spans="2:4" ht="14.25">
      <c r="B15" s="899" t="s">
        <v>5801</v>
      </c>
      <c r="C15" s="894"/>
      <c r="D15" s="894"/>
    </row>
    <row r="16" spans="2:4" ht="28.5">
      <c r="B16" s="897" t="s">
        <v>5802</v>
      </c>
      <c r="C16" s="894"/>
      <c r="D16" s="894"/>
    </row>
    <row r="17" spans="2:4" ht="33">
      <c r="B17" s="896" t="s">
        <v>5803</v>
      </c>
      <c r="C17" s="894"/>
      <c r="D17" s="894"/>
    </row>
    <row r="18" spans="2:4" ht="18.75">
      <c r="B18" s="895" t="s">
        <v>5804</v>
      </c>
      <c r="C18" s="894"/>
      <c r="D18" s="894"/>
    </row>
    <row r="19" spans="2:4" ht="28.5">
      <c r="B19" s="897" t="s">
        <v>5805</v>
      </c>
      <c r="C19" s="894"/>
    </row>
    <row r="20" spans="2:4" ht="29.25">
      <c r="B20" s="900" t="s">
        <v>5806</v>
      </c>
      <c r="C20" s="894"/>
    </row>
    <row r="21" spans="2:4" ht="14.25">
      <c r="B21" s="898" t="s">
        <v>5807</v>
      </c>
      <c r="C21" s="894"/>
    </row>
    <row r="22" spans="2:4" ht="15">
      <c r="B22" s="901" t="s">
        <v>5808</v>
      </c>
      <c r="C22" s="894"/>
    </row>
    <row r="23" spans="2:4" ht="29.25">
      <c r="B23" s="901" t="s">
        <v>5809</v>
      </c>
      <c r="C23" s="894"/>
    </row>
    <row r="24" spans="2:4" ht="42.75">
      <c r="B24" s="899" t="s">
        <v>5810</v>
      </c>
      <c r="C24" s="894"/>
    </row>
    <row r="25" spans="2:4" ht="14.25">
      <c r="B25" s="902" t="s">
        <v>5811</v>
      </c>
      <c r="C25" s="894"/>
    </row>
    <row r="26" spans="2:4" ht="14.25">
      <c r="B26" s="902" t="s">
        <v>5812</v>
      </c>
      <c r="C26" s="894"/>
    </row>
    <row r="27" spans="2:4" ht="28.5">
      <c r="B27" s="897" t="s">
        <v>5813</v>
      </c>
      <c r="C27" s="894"/>
    </row>
    <row r="28" spans="2:4" ht="28.5">
      <c r="B28" s="898" t="s">
        <v>5814</v>
      </c>
      <c r="C28" s="894"/>
    </row>
    <row r="29" spans="2:4" ht="14.25">
      <c r="B29" s="898" t="s">
        <v>5815</v>
      </c>
      <c r="C29" s="894"/>
    </row>
    <row r="30" spans="2:4" ht="14.25">
      <c r="B30" s="898" t="s">
        <v>5816</v>
      </c>
      <c r="C30" s="894"/>
    </row>
    <row r="31" spans="2:4" ht="28.5">
      <c r="B31" s="897" t="s">
        <v>5817</v>
      </c>
      <c r="C31" s="894"/>
    </row>
    <row r="32" spans="2:4" ht="33">
      <c r="B32" s="896" t="s">
        <v>5818</v>
      </c>
      <c r="C32" s="894"/>
    </row>
    <row r="33" spans="2:3" ht="18.75">
      <c r="B33" s="895" t="s">
        <v>5819</v>
      </c>
      <c r="C33" s="894"/>
    </row>
    <row r="34" spans="2:3" ht="28.5">
      <c r="B34" s="897" t="s">
        <v>5820</v>
      </c>
      <c r="C34" s="894"/>
    </row>
    <row r="35" spans="2:3" ht="14.25">
      <c r="B35" s="898" t="s">
        <v>5821</v>
      </c>
      <c r="C35" s="894"/>
    </row>
    <row r="36" spans="2:3" ht="15">
      <c r="B36" s="901" t="s">
        <v>5822</v>
      </c>
      <c r="C36" s="894"/>
    </row>
    <row r="37" spans="2:3" ht="29.25">
      <c r="B37" s="901" t="s">
        <v>5823</v>
      </c>
      <c r="C37" s="894"/>
    </row>
    <row r="38" spans="2:3" ht="18.75">
      <c r="B38" s="896" t="s">
        <v>5824</v>
      </c>
      <c r="C38" s="894"/>
    </row>
    <row r="39" spans="2:3" ht="14.25">
      <c r="B39" s="898" t="s">
        <v>5825</v>
      </c>
      <c r="C39" s="894"/>
    </row>
    <row r="40" spans="2:3" ht="53.25" customHeight="1">
      <c r="B40" s="896" t="s">
        <v>5826</v>
      </c>
      <c r="C40" s="894"/>
    </row>
    <row r="41" spans="2:3">
      <c r="B41" s="896"/>
      <c r="C41" s="894"/>
    </row>
    <row r="42" spans="2:3" ht="28.5">
      <c r="B42" s="897" t="s">
        <v>5827</v>
      </c>
      <c r="C42" s="894"/>
    </row>
    <row r="43" spans="2:3" ht="33">
      <c r="B43" s="896" t="s">
        <v>5828</v>
      </c>
      <c r="C43" s="894"/>
    </row>
  </sheetData>
  <mergeCells count="1">
    <mergeCell ref="B2:C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16"/>
  <sheetViews>
    <sheetView workbookViewId="0"/>
  </sheetViews>
  <sheetFormatPr defaultRowHeight="12.75"/>
  <cols>
    <col min="1" max="1" width="115.140625" style="425" customWidth="1"/>
    <col min="2" max="2" width="58.28515625" customWidth="1"/>
  </cols>
  <sheetData>
    <row r="1" spans="1:2" ht="24.75" customHeight="1">
      <c r="A1" s="418" t="s">
        <v>3026</v>
      </c>
      <c r="B1" s="419"/>
    </row>
    <row r="2" spans="1:2" ht="54" customHeight="1">
      <c r="A2" s="420" t="s">
        <v>3027</v>
      </c>
      <c r="B2" s="421"/>
    </row>
    <row r="3" spans="1:2" ht="14.25">
      <c r="A3" s="422" t="s">
        <v>3028</v>
      </c>
    </row>
    <row r="4" spans="1:2" ht="48" customHeight="1">
      <c r="A4" s="423" t="s">
        <v>3029</v>
      </c>
    </row>
    <row r="5" spans="1:2" ht="72.75" customHeight="1">
      <c r="A5" s="423" t="s">
        <v>3030</v>
      </c>
    </row>
    <row r="6" spans="1:2" ht="28.5" customHeight="1">
      <c r="A6" s="422" t="s">
        <v>3031</v>
      </c>
    </row>
    <row r="7" spans="1:2" ht="28.5">
      <c r="A7" s="423" t="s">
        <v>3032</v>
      </c>
    </row>
    <row r="8" spans="1:2" ht="28.5">
      <c r="A8" s="423" t="s">
        <v>3033</v>
      </c>
    </row>
    <row r="9" spans="1:2" ht="14.25">
      <c r="A9" s="423" t="s">
        <v>3034</v>
      </c>
    </row>
    <row r="10" spans="1:2" ht="28.5">
      <c r="A10" s="422" t="s">
        <v>3035</v>
      </c>
    </row>
    <row r="11" spans="1:2" ht="42.75">
      <c r="A11" s="423" t="s">
        <v>3036</v>
      </c>
    </row>
    <row r="12" spans="1:2" ht="28.5">
      <c r="A12" s="423" t="s">
        <v>3037</v>
      </c>
    </row>
    <row r="13" spans="1:2" ht="14.25">
      <c r="A13" s="422" t="s">
        <v>3038</v>
      </c>
    </row>
    <row r="14" spans="1:2" ht="28.5">
      <c r="A14" s="423" t="s">
        <v>3039</v>
      </c>
    </row>
    <row r="15" spans="1:2" ht="14.25">
      <c r="A15" s="422" t="s">
        <v>3040</v>
      </c>
    </row>
    <row r="16" spans="1:2" ht="14.25">
      <c r="A16" s="424" t="s">
        <v>3041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FD37"/>
  <sheetViews>
    <sheetView view="pageBreakPreview" zoomScaleNormal="100" zoomScaleSheetLayoutView="100" workbookViewId="0">
      <selection sqref="A1:H1"/>
    </sheetView>
  </sheetViews>
  <sheetFormatPr defaultRowHeight="12.75"/>
  <cols>
    <col min="1" max="3" width="9.140625" style="10"/>
    <col min="4" max="4" width="13.5703125" style="10" customWidth="1"/>
    <col min="5" max="6" width="9.140625" style="10"/>
    <col min="7" max="7" width="52" style="10" customWidth="1"/>
    <col min="8" max="8" width="56.7109375" style="10" customWidth="1"/>
    <col min="9" max="225" width="9.140625" style="10"/>
  </cols>
  <sheetData>
    <row r="1" spans="1:16384" ht="48" customHeight="1">
      <c r="A1" s="2119" t="s">
        <v>3042</v>
      </c>
      <c r="B1" s="2120"/>
      <c r="C1" s="2120"/>
      <c r="D1" s="2120"/>
      <c r="E1" s="2120"/>
      <c r="F1" s="2120"/>
      <c r="G1" s="2120"/>
      <c r="H1" s="2121"/>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5"/>
      <c r="HK1" s="215"/>
      <c r="HL1" s="215"/>
      <c r="HM1" s="215"/>
      <c r="HN1" s="215"/>
      <c r="HO1" s="215"/>
      <c r="HP1" s="215"/>
      <c r="HQ1" s="215"/>
      <c r="HR1" s="215"/>
      <c r="HS1" s="215"/>
      <c r="HT1" s="215"/>
      <c r="HU1" s="215"/>
      <c r="HV1" s="215"/>
      <c r="HW1" s="215"/>
      <c r="HX1" s="215"/>
      <c r="HY1" s="215"/>
    </row>
    <row r="2" spans="1:16384">
      <c r="A2" s="2119"/>
      <c r="B2" s="2120"/>
      <c r="C2" s="2120"/>
      <c r="D2" s="2120"/>
      <c r="E2" s="2120"/>
      <c r="F2" s="2120"/>
      <c r="G2" s="2120"/>
      <c r="H2" s="2121"/>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6"/>
      <c r="AQ2" s="426"/>
      <c r="AR2" s="426"/>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6"/>
      <c r="CF2" s="426"/>
      <c r="CG2" s="426"/>
      <c r="CH2" s="426"/>
      <c r="CI2" s="426"/>
      <c r="CJ2" s="426"/>
      <c r="CK2" s="426"/>
      <c r="CL2" s="426"/>
      <c r="CM2" s="426"/>
      <c r="CN2" s="426"/>
      <c r="CO2" s="426"/>
      <c r="CP2" s="426"/>
      <c r="CQ2" s="426"/>
      <c r="CR2" s="426"/>
      <c r="CS2" s="426"/>
      <c r="CT2" s="426"/>
      <c r="CU2" s="426"/>
      <c r="CV2" s="426"/>
      <c r="CW2" s="426"/>
      <c r="CX2" s="426"/>
      <c r="CY2" s="426"/>
      <c r="CZ2" s="426"/>
      <c r="DA2" s="426"/>
      <c r="DB2" s="426"/>
      <c r="DC2" s="426"/>
      <c r="DD2" s="426"/>
      <c r="DE2" s="426"/>
      <c r="DF2" s="426"/>
      <c r="DG2" s="426"/>
      <c r="DH2" s="426"/>
      <c r="DI2" s="426"/>
      <c r="DJ2" s="426"/>
      <c r="DK2" s="426"/>
      <c r="DL2" s="426"/>
      <c r="DM2" s="426"/>
      <c r="DN2" s="426"/>
      <c r="DO2" s="426"/>
      <c r="DP2" s="426"/>
      <c r="DQ2" s="426"/>
      <c r="DR2" s="426"/>
      <c r="DS2" s="426"/>
      <c r="DT2" s="426"/>
      <c r="DU2" s="426"/>
      <c r="DV2" s="426"/>
      <c r="DW2" s="426"/>
      <c r="DX2" s="426"/>
      <c r="DY2" s="426"/>
      <c r="DZ2" s="426"/>
      <c r="EA2" s="426"/>
      <c r="EB2" s="426"/>
      <c r="EC2" s="426"/>
      <c r="ED2" s="426"/>
      <c r="EE2" s="426"/>
      <c r="EF2" s="426"/>
      <c r="EG2" s="426"/>
      <c r="EH2" s="426"/>
      <c r="EI2" s="426"/>
      <c r="EJ2" s="426"/>
      <c r="EK2" s="426"/>
      <c r="EL2" s="426"/>
      <c r="EM2" s="426"/>
      <c r="EN2" s="426"/>
      <c r="EO2" s="426"/>
      <c r="EP2" s="426"/>
      <c r="EQ2" s="426"/>
      <c r="ER2" s="426"/>
      <c r="ES2" s="426"/>
      <c r="ET2" s="426"/>
      <c r="EU2" s="426"/>
      <c r="EV2" s="426"/>
      <c r="EW2" s="426"/>
      <c r="EX2" s="426"/>
      <c r="EY2" s="426"/>
      <c r="EZ2" s="426"/>
      <c r="FA2" s="426"/>
      <c r="FB2" s="426"/>
      <c r="FC2" s="426"/>
      <c r="FD2" s="426"/>
      <c r="FE2" s="426"/>
      <c r="FF2" s="426"/>
      <c r="FG2" s="426"/>
      <c r="FH2" s="426"/>
      <c r="FI2" s="426"/>
      <c r="FJ2" s="426"/>
      <c r="FK2" s="426"/>
      <c r="FL2" s="426"/>
      <c r="FM2" s="426"/>
      <c r="FN2" s="426"/>
      <c r="FO2" s="426"/>
      <c r="FP2" s="426"/>
      <c r="FQ2" s="426"/>
      <c r="FR2" s="426"/>
      <c r="FS2" s="426"/>
      <c r="FT2" s="426"/>
      <c r="FU2" s="426"/>
      <c r="FV2" s="426"/>
      <c r="FW2" s="426"/>
      <c r="FX2" s="426"/>
      <c r="FY2" s="426"/>
      <c r="FZ2" s="426"/>
      <c r="GA2" s="426"/>
      <c r="GB2" s="426"/>
      <c r="GC2" s="426"/>
      <c r="GD2" s="426"/>
      <c r="GE2" s="426"/>
      <c r="GF2" s="426"/>
      <c r="GG2" s="426"/>
      <c r="GH2" s="426"/>
      <c r="GI2" s="426"/>
      <c r="GJ2" s="426"/>
      <c r="GK2" s="426"/>
      <c r="GL2" s="426"/>
      <c r="GM2" s="426"/>
      <c r="GN2" s="426"/>
      <c r="GO2" s="426"/>
      <c r="GP2" s="426"/>
      <c r="GQ2" s="426"/>
      <c r="GR2" s="426"/>
      <c r="GS2" s="426"/>
      <c r="GT2" s="426"/>
      <c r="GU2" s="426"/>
      <c r="GV2" s="426"/>
      <c r="GW2" s="426"/>
      <c r="GX2" s="426"/>
      <c r="GY2" s="426"/>
      <c r="GZ2" s="426"/>
      <c r="HA2" s="426"/>
      <c r="HB2" s="426"/>
      <c r="HC2" s="426"/>
      <c r="HD2" s="426"/>
      <c r="HE2" s="426"/>
      <c r="HF2" s="426"/>
      <c r="HG2" s="426"/>
      <c r="HH2" s="426"/>
      <c r="HI2" s="426"/>
      <c r="HJ2" s="426"/>
      <c r="HK2" s="426"/>
      <c r="HL2" s="426"/>
      <c r="HM2" s="426"/>
      <c r="HN2" s="426"/>
      <c r="HO2" s="426"/>
      <c r="HP2" s="426"/>
      <c r="HQ2" s="426"/>
      <c r="HR2" s="426"/>
      <c r="HS2" s="426"/>
      <c r="HT2" s="426"/>
      <c r="HU2" s="426"/>
      <c r="HV2" s="426"/>
      <c r="HW2" s="426"/>
      <c r="HX2" s="426"/>
      <c r="HY2" s="426"/>
    </row>
    <row r="3" spans="1:16384" s="4" customFormat="1">
      <c r="A3" s="2122"/>
      <c r="B3" s="2123"/>
      <c r="C3" s="2123"/>
      <c r="D3" s="2123"/>
      <c r="E3" s="2123"/>
      <c r="F3" s="2123"/>
      <c r="G3" s="2123"/>
      <c r="H3" s="2124"/>
      <c r="I3" s="2116"/>
      <c r="J3" s="2117"/>
      <c r="K3" s="2117"/>
      <c r="L3" s="2117"/>
      <c r="M3" s="2117"/>
      <c r="N3" s="2117"/>
      <c r="O3" s="2117"/>
      <c r="P3" s="2118"/>
      <c r="Q3" s="2116"/>
      <c r="R3" s="2117"/>
      <c r="S3" s="2117"/>
      <c r="T3" s="2117"/>
      <c r="U3" s="2117"/>
      <c r="V3" s="2117"/>
      <c r="W3" s="2117"/>
      <c r="X3" s="2118"/>
      <c r="Y3" s="2116"/>
      <c r="Z3" s="2117"/>
      <c r="AA3" s="2117"/>
      <c r="AB3" s="2117"/>
      <c r="AC3" s="2117"/>
      <c r="AD3" s="2117"/>
      <c r="AE3" s="2117"/>
      <c r="AF3" s="2118"/>
      <c r="AG3" s="2116"/>
      <c r="AH3" s="2117"/>
      <c r="AI3" s="2117"/>
      <c r="AJ3" s="2117"/>
      <c r="AK3" s="2117"/>
      <c r="AL3" s="2117"/>
      <c r="AM3" s="2117"/>
      <c r="AN3" s="2118"/>
      <c r="AO3" s="2116"/>
      <c r="AP3" s="2117"/>
      <c r="AQ3" s="2117"/>
      <c r="AR3" s="2117"/>
      <c r="AS3" s="2117"/>
      <c r="AT3" s="2117"/>
      <c r="AU3" s="2117"/>
      <c r="AV3" s="2118"/>
      <c r="AW3" s="2116"/>
      <c r="AX3" s="2117"/>
      <c r="AY3" s="2117"/>
      <c r="AZ3" s="2117"/>
      <c r="BA3" s="2117"/>
      <c r="BB3" s="2117"/>
      <c r="BC3" s="2117"/>
      <c r="BD3" s="2118"/>
      <c r="BE3" s="2116"/>
      <c r="BF3" s="2117"/>
      <c r="BG3" s="2117"/>
      <c r="BH3" s="2117"/>
      <c r="BI3" s="2117"/>
      <c r="BJ3" s="2117"/>
      <c r="BK3" s="2117"/>
      <c r="BL3" s="2118"/>
      <c r="BM3" s="2116"/>
      <c r="BN3" s="2117"/>
      <c r="BO3" s="2117"/>
      <c r="BP3" s="2117"/>
      <c r="BQ3" s="2117"/>
      <c r="BR3" s="2117"/>
      <c r="BS3" s="2117"/>
      <c r="BT3" s="2118"/>
      <c r="BU3" s="2116"/>
      <c r="BV3" s="2117"/>
      <c r="BW3" s="2117"/>
      <c r="BX3" s="2117"/>
      <c r="BY3" s="2117"/>
      <c r="BZ3" s="2117"/>
      <c r="CA3" s="2117"/>
      <c r="CB3" s="2118"/>
      <c r="CC3" s="2116"/>
      <c r="CD3" s="2117"/>
      <c r="CE3" s="2117"/>
      <c r="CF3" s="2117"/>
      <c r="CG3" s="2117"/>
      <c r="CH3" s="2117"/>
      <c r="CI3" s="2117"/>
      <c r="CJ3" s="2118"/>
      <c r="CK3" s="2116"/>
      <c r="CL3" s="2117"/>
      <c r="CM3" s="2117"/>
      <c r="CN3" s="2117"/>
      <c r="CO3" s="2117"/>
      <c r="CP3" s="2117"/>
      <c r="CQ3" s="2117"/>
      <c r="CR3" s="2118"/>
      <c r="CS3" s="2116"/>
      <c r="CT3" s="2117"/>
      <c r="CU3" s="2117"/>
      <c r="CV3" s="2117"/>
      <c r="CW3" s="2117"/>
      <c r="CX3" s="2117"/>
      <c r="CY3" s="2117"/>
      <c r="CZ3" s="2118"/>
      <c r="DA3" s="2116"/>
      <c r="DB3" s="2117"/>
      <c r="DC3" s="2117"/>
      <c r="DD3" s="2117"/>
      <c r="DE3" s="2117"/>
      <c r="DF3" s="2117"/>
      <c r="DG3" s="2117"/>
      <c r="DH3" s="2118"/>
      <c r="DI3" s="2116"/>
      <c r="DJ3" s="2117"/>
      <c r="DK3" s="2117"/>
      <c r="DL3" s="2117"/>
      <c r="DM3" s="2117"/>
      <c r="DN3" s="2117"/>
      <c r="DO3" s="2117"/>
      <c r="DP3" s="2118"/>
      <c r="DQ3" s="2116"/>
      <c r="DR3" s="2117"/>
      <c r="DS3" s="2117"/>
      <c r="DT3" s="2117"/>
      <c r="DU3" s="2117"/>
      <c r="DV3" s="2117"/>
      <c r="DW3" s="2117"/>
      <c r="DX3" s="2118"/>
      <c r="DY3" s="2116"/>
      <c r="DZ3" s="2117"/>
      <c r="EA3" s="2117"/>
      <c r="EB3" s="2117"/>
      <c r="EC3" s="2117"/>
      <c r="ED3" s="2117"/>
      <c r="EE3" s="2117"/>
      <c r="EF3" s="2118"/>
      <c r="EG3" s="2116"/>
      <c r="EH3" s="2117"/>
      <c r="EI3" s="2117"/>
      <c r="EJ3" s="2117"/>
      <c r="EK3" s="2117"/>
      <c r="EL3" s="2117"/>
      <c r="EM3" s="2117"/>
      <c r="EN3" s="2118"/>
      <c r="EO3" s="2116"/>
      <c r="EP3" s="2117"/>
      <c r="EQ3" s="2117"/>
      <c r="ER3" s="2117"/>
      <c r="ES3" s="2117"/>
      <c r="ET3" s="2117"/>
      <c r="EU3" s="2117"/>
      <c r="EV3" s="2118"/>
      <c r="EW3" s="2116"/>
      <c r="EX3" s="2117"/>
      <c r="EY3" s="2117"/>
      <c r="EZ3" s="2117"/>
      <c r="FA3" s="2117"/>
      <c r="FB3" s="2117"/>
      <c r="FC3" s="2117"/>
      <c r="FD3" s="2118"/>
      <c r="FE3" s="2116"/>
      <c r="FF3" s="2117"/>
      <c r="FG3" s="2117"/>
      <c r="FH3" s="2117"/>
      <c r="FI3" s="2117"/>
      <c r="FJ3" s="2117"/>
      <c r="FK3" s="2117"/>
      <c r="FL3" s="2118"/>
      <c r="FM3" s="2116"/>
      <c r="FN3" s="2117"/>
      <c r="FO3" s="2117"/>
      <c r="FP3" s="2117"/>
      <c r="FQ3" s="2117"/>
      <c r="FR3" s="2117"/>
      <c r="FS3" s="2117"/>
      <c r="FT3" s="2118"/>
      <c r="FU3" s="2116"/>
      <c r="FV3" s="2117"/>
      <c r="FW3" s="2117"/>
      <c r="FX3" s="2117"/>
      <c r="FY3" s="2117"/>
      <c r="FZ3" s="2117"/>
      <c r="GA3" s="2117"/>
      <c r="GB3" s="2118"/>
      <c r="GC3" s="2116"/>
      <c r="GD3" s="2117"/>
      <c r="GE3" s="2117"/>
      <c r="GF3" s="2117"/>
      <c r="GG3" s="2117"/>
      <c r="GH3" s="2117"/>
      <c r="GI3" s="2117"/>
      <c r="GJ3" s="2118"/>
      <c r="GK3" s="2116"/>
      <c r="GL3" s="2117"/>
      <c r="GM3" s="2117"/>
      <c r="GN3" s="2117"/>
      <c r="GO3" s="2117"/>
      <c r="GP3" s="2117"/>
      <c r="GQ3" s="2117"/>
      <c r="GR3" s="2118"/>
      <c r="GS3" s="2116"/>
      <c r="GT3" s="2117"/>
      <c r="GU3" s="2117"/>
      <c r="GV3" s="2117"/>
      <c r="GW3" s="2117"/>
      <c r="GX3" s="2117"/>
      <c r="GY3" s="2117"/>
      <c r="GZ3" s="2118"/>
      <c r="HA3" s="2116"/>
      <c r="HB3" s="2117"/>
      <c r="HC3" s="2117"/>
      <c r="HD3" s="2117"/>
      <c r="HE3" s="2117"/>
      <c r="HF3" s="2117"/>
      <c r="HG3" s="2117"/>
      <c r="HH3" s="2118"/>
      <c r="HI3" s="2116"/>
      <c r="HJ3" s="2117"/>
      <c r="HK3" s="2117"/>
      <c r="HL3" s="2117"/>
      <c r="HM3" s="2117"/>
      <c r="HN3" s="2117"/>
      <c r="HO3" s="2117"/>
      <c r="HP3" s="2118"/>
      <c r="HQ3" s="2116"/>
      <c r="HR3" s="2117"/>
      <c r="HS3" s="2117"/>
      <c r="HT3" s="2117"/>
      <c r="HU3" s="2117"/>
      <c r="HV3" s="2117"/>
      <c r="HW3" s="2117"/>
      <c r="HX3" s="2118"/>
      <c r="HY3" s="2116"/>
      <c r="HZ3" s="2117"/>
      <c r="IA3" s="2117"/>
      <c r="IB3" s="2117"/>
      <c r="IC3" s="2117"/>
      <c r="ID3" s="2117"/>
      <c r="IE3" s="2117"/>
      <c r="IF3" s="2118"/>
      <c r="IG3" s="2116"/>
      <c r="IH3" s="2117"/>
      <c r="II3" s="2117"/>
      <c r="IJ3" s="2117"/>
      <c r="IK3" s="2117"/>
      <c r="IL3" s="2117"/>
      <c r="IM3" s="2117"/>
      <c r="IN3" s="2118"/>
      <c r="IO3" s="2116"/>
      <c r="IP3" s="2117"/>
      <c r="IQ3" s="2117"/>
      <c r="IR3" s="2117"/>
      <c r="IS3" s="2117"/>
      <c r="IT3" s="2117"/>
      <c r="IU3" s="2117"/>
      <c r="IV3" s="2118"/>
      <c r="IW3" s="2116"/>
      <c r="IX3" s="2117"/>
      <c r="IY3" s="2117"/>
      <c r="IZ3" s="2117"/>
      <c r="JA3" s="2117"/>
      <c r="JB3" s="2117"/>
      <c r="JC3" s="2117"/>
      <c r="JD3" s="2118"/>
      <c r="JE3" s="2116"/>
      <c r="JF3" s="2117"/>
      <c r="JG3" s="2117"/>
      <c r="JH3" s="2117"/>
      <c r="JI3" s="2117"/>
      <c r="JJ3" s="2117"/>
      <c r="JK3" s="2117"/>
      <c r="JL3" s="2118"/>
      <c r="JM3" s="2116"/>
      <c r="JN3" s="2117"/>
      <c r="JO3" s="2117"/>
      <c r="JP3" s="2117"/>
      <c r="JQ3" s="2117"/>
      <c r="JR3" s="2117"/>
      <c r="JS3" s="2117"/>
      <c r="JT3" s="2118"/>
      <c r="JU3" s="2116"/>
      <c r="JV3" s="2117"/>
      <c r="JW3" s="2117"/>
      <c r="JX3" s="2117"/>
      <c r="JY3" s="2117"/>
      <c r="JZ3" s="2117"/>
      <c r="KA3" s="2117"/>
      <c r="KB3" s="2118"/>
      <c r="KC3" s="2116"/>
      <c r="KD3" s="2117"/>
      <c r="KE3" s="2117"/>
      <c r="KF3" s="2117"/>
      <c r="KG3" s="2117"/>
      <c r="KH3" s="2117"/>
      <c r="KI3" s="2117"/>
      <c r="KJ3" s="2118"/>
      <c r="KK3" s="2116"/>
      <c r="KL3" s="2117"/>
      <c r="KM3" s="2117"/>
      <c r="KN3" s="2117"/>
      <c r="KO3" s="2117"/>
      <c r="KP3" s="2117"/>
      <c r="KQ3" s="2117"/>
      <c r="KR3" s="2118"/>
      <c r="KS3" s="2116"/>
      <c r="KT3" s="2117"/>
      <c r="KU3" s="2117"/>
      <c r="KV3" s="2117"/>
      <c r="KW3" s="2117"/>
      <c r="KX3" s="2117"/>
      <c r="KY3" s="2117"/>
      <c r="KZ3" s="2118"/>
      <c r="LA3" s="2116"/>
      <c r="LB3" s="2117"/>
      <c r="LC3" s="2117"/>
      <c r="LD3" s="2117"/>
      <c r="LE3" s="2117"/>
      <c r="LF3" s="2117"/>
      <c r="LG3" s="2117"/>
      <c r="LH3" s="2118"/>
      <c r="LI3" s="2116"/>
      <c r="LJ3" s="2117"/>
      <c r="LK3" s="2117"/>
      <c r="LL3" s="2117"/>
      <c r="LM3" s="2117"/>
      <c r="LN3" s="2117"/>
      <c r="LO3" s="2117"/>
      <c r="LP3" s="2118"/>
      <c r="LQ3" s="2116"/>
      <c r="LR3" s="2117"/>
      <c r="LS3" s="2117"/>
      <c r="LT3" s="2117"/>
      <c r="LU3" s="2117"/>
      <c r="LV3" s="2117"/>
      <c r="LW3" s="2117"/>
      <c r="LX3" s="2118"/>
      <c r="LY3" s="2116"/>
      <c r="LZ3" s="2117"/>
      <c r="MA3" s="2117"/>
      <c r="MB3" s="2117"/>
      <c r="MC3" s="2117"/>
      <c r="MD3" s="2117"/>
      <c r="ME3" s="2117"/>
      <c r="MF3" s="2118"/>
      <c r="MG3" s="2116"/>
      <c r="MH3" s="2117"/>
      <c r="MI3" s="2117"/>
      <c r="MJ3" s="2117"/>
      <c r="MK3" s="2117"/>
      <c r="ML3" s="2117"/>
      <c r="MM3" s="2117"/>
      <c r="MN3" s="2118"/>
      <c r="MO3" s="2116"/>
      <c r="MP3" s="2117"/>
      <c r="MQ3" s="2117"/>
      <c r="MR3" s="2117"/>
      <c r="MS3" s="2117"/>
      <c r="MT3" s="2117"/>
      <c r="MU3" s="2117"/>
      <c r="MV3" s="2118"/>
      <c r="MW3" s="2116"/>
      <c r="MX3" s="2117"/>
      <c r="MY3" s="2117"/>
      <c r="MZ3" s="2117"/>
      <c r="NA3" s="2117"/>
      <c r="NB3" s="2117"/>
      <c r="NC3" s="2117"/>
      <c r="ND3" s="2118"/>
      <c r="NE3" s="2116"/>
      <c r="NF3" s="2117"/>
      <c r="NG3" s="2117"/>
      <c r="NH3" s="2117"/>
      <c r="NI3" s="2117"/>
      <c r="NJ3" s="2117"/>
      <c r="NK3" s="2117"/>
      <c r="NL3" s="2118"/>
      <c r="NM3" s="2116"/>
      <c r="NN3" s="2117"/>
      <c r="NO3" s="2117"/>
      <c r="NP3" s="2117"/>
      <c r="NQ3" s="2117"/>
      <c r="NR3" s="2117"/>
      <c r="NS3" s="2117"/>
      <c r="NT3" s="2118"/>
      <c r="NU3" s="2116"/>
      <c r="NV3" s="2117"/>
      <c r="NW3" s="2117"/>
      <c r="NX3" s="2117"/>
      <c r="NY3" s="2117"/>
      <c r="NZ3" s="2117"/>
      <c r="OA3" s="2117"/>
      <c r="OB3" s="2118"/>
      <c r="OC3" s="2116"/>
      <c r="OD3" s="2117"/>
      <c r="OE3" s="2117"/>
      <c r="OF3" s="2117"/>
      <c r="OG3" s="2117"/>
      <c r="OH3" s="2117"/>
      <c r="OI3" s="2117"/>
      <c r="OJ3" s="2118"/>
      <c r="OK3" s="2116"/>
      <c r="OL3" s="2117"/>
      <c r="OM3" s="2117"/>
      <c r="ON3" s="2117"/>
      <c r="OO3" s="2117"/>
      <c r="OP3" s="2117"/>
      <c r="OQ3" s="2117"/>
      <c r="OR3" s="2118"/>
      <c r="OS3" s="2116"/>
      <c r="OT3" s="2117"/>
      <c r="OU3" s="2117"/>
      <c r="OV3" s="2117"/>
      <c r="OW3" s="2117"/>
      <c r="OX3" s="2117"/>
      <c r="OY3" s="2117"/>
      <c r="OZ3" s="2118"/>
      <c r="PA3" s="2116"/>
      <c r="PB3" s="2117"/>
      <c r="PC3" s="2117"/>
      <c r="PD3" s="2117"/>
      <c r="PE3" s="2117"/>
      <c r="PF3" s="2117"/>
      <c r="PG3" s="2117"/>
      <c r="PH3" s="2118"/>
      <c r="PI3" s="2116"/>
      <c r="PJ3" s="2117"/>
      <c r="PK3" s="2117"/>
      <c r="PL3" s="2117"/>
      <c r="PM3" s="2117"/>
      <c r="PN3" s="2117"/>
      <c r="PO3" s="2117"/>
      <c r="PP3" s="2118"/>
      <c r="PQ3" s="2116"/>
      <c r="PR3" s="2117"/>
      <c r="PS3" s="2117"/>
      <c r="PT3" s="2117"/>
      <c r="PU3" s="2117"/>
      <c r="PV3" s="2117"/>
      <c r="PW3" s="2117"/>
      <c r="PX3" s="2118"/>
      <c r="PY3" s="2116"/>
      <c r="PZ3" s="2117"/>
      <c r="QA3" s="2117"/>
      <c r="QB3" s="2117"/>
      <c r="QC3" s="2117"/>
      <c r="QD3" s="2117"/>
      <c r="QE3" s="2117"/>
      <c r="QF3" s="2118"/>
      <c r="QG3" s="2116"/>
      <c r="QH3" s="2117"/>
      <c r="QI3" s="2117"/>
      <c r="QJ3" s="2117"/>
      <c r="QK3" s="2117"/>
      <c r="QL3" s="2117"/>
      <c r="QM3" s="2117"/>
      <c r="QN3" s="2118"/>
      <c r="QO3" s="2116"/>
      <c r="QP3" s="2117"/>
      <c r="QQ3" s="2117"/>
      <c r="QR3" s="2117"/>
      <c r="QS3" s="2117"/>
      <c r="QT3" s="2117"/>
      <c r="QU3" s="2117"/>
      <c r="QV3" s="2118"/>
      <c r="QW3" s="2116"/>
      <c r="QX3" s="2117"/>
      <c r="QY3" s="2117"/>
      <c r="QZ3" s="2117"/>
      <c r="RA3" s="2117"/>
      <c r="RB3" s="2117"/>
      <c r="RC3" s="2117"/>
      <c r="RD3" s="2118"/>
      <c r="RE3" s="2116"/>
      <c r="RF3" s="2117"/>
      <c r="RG3" s="2117"/>
      <c r="RH3" s="2117"/>
      <c r="RI3" s="2117"/>
      <c r="RJ3" s="2117"/>
      <c r="RK3" s="2117"/>
      <c r="RL3" s="2118"/>
      <c r="RM3" s="2116"/>
      <c r="RN3" s="2117"/>
      <c r="RO3" s="2117"/>
      <c r="RP3" s="2117"/>
      <c r="RQ3" s="2117"/>
      <c r="RR3" s="2117"/>
      <c r="RS3" s="2117"/>
      <c r="RT3" s="2118"/>
      <c r="RU3" s="2116"/>
      <c r="RV3" s="2117"/>
      <c r="RW3" s="2117"/>
      <c r="RX3" s="2117"/>
      <c r="RY3" s="2117"/>
      <c r="RZ3" s="2117"/>
      <c r="SA3" s="2117"/>
      <c r="SB3" s="2118"/>
      <c r="SC3" s="2116"/>
      <c r="SD3" s="2117"/>
      <c r="SE3" s="2117"/>
      <c r="SF3" s="2117"/>
      <c r="SG3" s="2117"/>
      <c r="SH3" s="2117"/>
      <c r="SI3" s="2117"/>
      <c r="SJ3" s="2118"/>
      <c r="SK3" s="2116"/>
      <c r="SL3" s="2117"/>
      <c r="SM3" s="2117"/>
      <c r="SN3" s="2117"/>
      <c r="SO3" s="2117"/>
      <c r="SP3" s="2117"/>
      <c r="SQ3" s="2117"/>
      <c r="SR3" s="2118"/>
      <c r="SS3" s="2116"/>
      <c r="ST3" s="2117"/>
      <c r="SU3" s="2117"/>
      <c r="SV3" s="2117"/>
      <c r="SW3" s="2117"/>
      <c r="SX3" s="2117"/>
      <c r="SY3" s="2117"/>
      <c r="SZ3" s="2118"/>
      <c r="TA3" s="2116"/>
      <c r="TB3" s="2117"/>
      <c r="TC3" s="2117"/>
      <c r="TD3" s="2117"/>
      <c r="TE3" s="2117"/>
      <c r="TF3" s="2117"/>
      <c r="TG3" s="2117"/>
      <c r="TH3" s="2118"/>
      <c r="TI3" s="2116"/>
      <c r="TJ3" s="2117"/>
      <c r="TK3" s="2117"/>
      <c r="TL3" s="2117"/>
      <c r="TM3" s="2117"/>
      <c r="TN3" s="2117"/>
      <c r="TO3" s="2117"/>
      <c r="TP3" s="2118"/>
      <c r="TQ3" s="2116"/>
      <c r="TR3" s="2117"/>
      <c r="TS3" s="2117"/>
      <c r="TT3" s="2117"/>
      <c r="TU3" s="2117"/>
      <c r="TV3" s="2117"/>
      <c r="TW3" s="2117"/>
      <c r="TX3" s="2118"/>
      <c r="TY3" s="2116"/>
      <c r="TZ3" s="2117"/>
      <c r="UA3" s="2117"/>
      <c r="UB3" s="2117"/>
      <c r="UC3" s="2117"/>
      <c r="UD3" s="2117"/>
      <c r="UE3" s="2117"/>
      <c r="UF3" s="2118"/>
      <c r="UG3" s="2116"/>
      <c r="UH3" s="2117"/>
      <c r="UI3" s="2117"/>
      <c r="UJ3" s="2117"/>
      <c r="UK3" s="2117"/>
      <c r="UL3" s="2117"/>
      <c r="UM3" s="2117"/>
      <c r="UN3" s="2118"/>
      <c r="UO3" s="2116"/>
      <c r="UP3" s="2117"/>
      <c r="UQ3" s="2117"/>
      <c r="UR3" s="2117"/>
      <c r="US3" s="2117"/>
      <c r="UT3" s="2117"/>
      <c r="UU3" s="2117"/>
      <c r="UV3" s="2118"/>
      <c r="UW3" s="2116"/>
      <c r="UX3" s="2117"/>
      <c r="UY3" s="2117"/>
      <c r="UZ3" s="2117"/>
      <c r="VA3" s="2117"/>
      <c r="VB3" s="2117"/>
      <c r="VC3" s="2117"/>
      <c r="VD3" s="2118"/>
      <c r="VE3" s="2116"/>
      <c r="VF3" s="2117"/>
      <c r="VG3" s="2117"/>
      <c r="VH3" s="2117"/>
      <c r="VI3" s="2117"/>
      <c r="VJ3" s="2117"/>
      <c r="VK3" s="2117"/>
      <c r="VL3" s="2118"/>
      <c r="VM3" s="2116"/>
      <c r="VN3" s="2117"/>
      <c r="VO3" s="2117"/>
      <c r="VP3" s="2117"/>
      <c r="VQ3" s="2117"/>
      <c r="VR3" s="2117"/>
      <c r="VS3" s="2117"/>
      <c r="VT3" s="2118"/>
      <c r="VU3" s="2116"/>
      <c r="VV3" s="2117"/>
      <c r="VW3" s="2117"/>
      <c r="VX3" s="2117"/>
      <c r="VY3" s="2117"/>
      <c r="VZ3" s="2117"/>
      <c r="WA3" s="2117"/>
      <c r="WB3" s="2118"/>
      <c r="WC3" s="2116"/>
      <c r="WD3" s="2117"/>
      <c r="WE3" s="2117"/>
      <c r="WF3" s="2117"/>
      <c r="WG3" s="2117"/>
      <c r="WH3" s="2117"/>
      <c r="WI3" s="2117"/>
      <c r="WJ3" s="2118"/>
      <c r="WK3" s="2116"/>
      <c r="WL3" s="2117"/>
      <c r="WM3" s="2117"/>
      <c r="WN3" s="2117"/>
      <c r="WO3" s="2117"/>
      <c r="WP3" s="2117"/>
      <c r="WQ3" s="2117"/>
      <c r="WR3" s="2118"/>
      <c r="WS3" s="2116"/>
      <c r="WT3" s="2117"/>
      <c r="WU3" s="2117"/>
      <c r="WV3" s="2117"/>
      <c r="WW3" s="2117"/>
      <c r="WX3" s="2117"/>
      <c r="WY3" s="2117"/>
      <c r="WZ3" s="2118"/>
      <c r="XA3" s="2116"/>
      <c r="XB3" s="2117"/>
      <c r="XC3" s="2117"/>
      <c r="XD3" s="2117"/>
      <c r="XE3" s="2117"/>
      <c r="XF3" s="2117"/>
      <c r="XG3" s="2117"/>
      <c r="XH3" s="2118"/>
      <c r="XI3" s="2116"/>
      <c r="XJ3" s="2117"/>
      <c r="XK3" s="2117"/>
      <c r="XL3" s="2117"/>
      <c r="XM3" s="2117"/>
      <c r="XN3" s="2117"/>
      <c r="XO3" s="2117"/>
      <c r="XP3" s="2118"/>
      <c r="XQ3" s="2116"/>
      <c r="XR3" s="2117"/>
      <c r="XS3" s="2117"/>
      <c r="XT3" s="2117"/>
      <c r="XU3" s="2117"/>
      <c r="XV3" s="2117"/>
      <c r="XW3" s="2117"/>
      <c r="XX3" s="2118"/>
      <c r="XY3" s="2116"/>
      <c r="XZ3" s="2117"/>
      <c r="YA3" s="2117"/>
      <c r="YB3" s="2117"/>
      <c r="YC3" s="2117"/>
      <c r="YD3" s="2117"/>
      <c r="YE3" s="2117"/>
      <c r="YF3" s="2118"/>
      <c r="YG3" s="2116"/>
      <c r="YH3" s="2117"/>
      <c r="YI3" s="2117"/>
      <c r="YJ3" s="2117"/>
      <c r="YK3" s="2117"/>
      <c r="YL3" s="2117"/>
      <c r="YM3" s="2117"/>
      <c r="YN3" s="2118"/>
      <c r="YO3" s="2116"/>
      <c r="YP3" s="2117"/>
      <c r="YQ3" s="2117"/>
      <c r="YR3" s="2117"/>
      <c r="YS3" s="2117"/>
      <c r="YT3" s="2117"/>
      <c r="YU3" s="2117"/>
      <c r="YV3" s="2118"/>
      <c r="YW3" s="2116"/>
      <c r="YX3" s="2117"/>
      <c r="YY3" s="2117"/>
      <c r="YZ3" s="2117"/>
      <c r="ZA3" s="2117"/>
      <c r="ZB3" s="2117"/>
      <c r="ZC3" s="2117"/>
      <c r="ZD3" s="2118"/>
      <c r="ZE3" s="2116"/>
      <c r="ZF3" s="2117"/>
      <c r="ZG3" s="2117"/>
      <c r="ZH3" s="2117"/>
      <c r="ZI3" s="2117"/>
      <c r="ZJ3" s="2117"/>
      <c r="ZK3" s="2117"/>
      <c r="ZL3" s="2118"/>
      <c r="ZM3" s="2116"/>
      <c r="ZN3" s="2117"/>
      <c r="ZO3" s="2117"/>
      <c r="ZP3" s="2117"/>
      <c r="ZQ3" s="2117"/>
      <c r="ZR3" s="2117"/>
      <c r="ZS3" s="2117"/>
      <c r="ZT3" s="2118"/>
      <c r="ZU3" s="2116"/>
      <c r="ZV3" s="2117"/>
      <c r="ZW3" s="2117"/>
      <c r="ZX3" s="2117"/>
      <c r="ZY3" s="2117"/>
      <c r="ZZ3" s="2117"/>
      <c r="AAA3" s="2117"/>
      <c r="AAB3" s="2118"/>
      <c r="AAC3" s="2116"/>
      <c r="AAD3" s="2117"/>
      <c r="AAE3" s="2117"/>
      <c r="AAF3" s="2117"/>
      <c r="AAG3" s="2117"/>
      <c r="AAH3" s="2117"/>
      <c r="AAI3" s="2117"/>
      <c r="AAJ3" s="2118"/>
      <c r="AAK3" s="2116"/>
      <c r="AAL3" s="2117"/>
      <c r="AAM3" s="2117"/>
      <c r="AAN3" s="2117"/>
      <c r="AAO3" s="2117"/>
      <c r="AAP3" s="2117"/>
      <c r="AAQ3" s="2117"/>
      <c r="AAR3" s="2118"/>
      <c r="AAS3" s="2116"/>
      <c r="AAT3" s="2117"/>
      <c r="AAU3" s="2117"/>
      <c r="AAV3" s="2117"/>
      <c r="AAW3" s="2117"/>
      <c r="AAX3" s="2117"/>
      <c r="AAY3" s="2117"/>
      <c r="AAZ3" s="2118"/>
      <c r="ABA3" s="2116"/>
      <c r="ABB3" s="2117"/>
      <c r="ABC3" s="2117"/>
      <c r="ABD3" s="2117"/>
      <c r="ABE3" s="2117"/>
      <c r="ABF3" s="2117"/>
      <c r="ABG3" s="2117"/>
      <c r="ABH3" s="2118"/>
      <c r="ABI3" s="2116"/>
      <c r="ABJ3" s="2117"/>
      <c r="ABK3" s="2117"/>
      <c r="ABL3" s="2117"/>
      <c r="ABM3" s="2117"/>
      <c r="ABN3" s="2117"/>
      <c r="ABO3" s="2117"/>
      <c r="ABP3" s="2118"/>
      <c r="ABQ3" s="2116"/>
      <c r="ABR3" s="2117"/>
      <c r="ABS3" s="2117"/>
      <c r="ABT3" s="2117"/>
      <c r="ABU3" s="2117"/>
      <c r="ABV3" s="2117"/>
      <c r="ABW3" s="2117"/>
      <c r="ABX3" s="2118"/>
      <c r="ABY3" s="2116"/>
      <c r="ABZ3" s="2117"/>
      <c r="ACA3" s="2117"/>
      <c r="ACB3" s="2117"/>
      <c r="ACC3" s="2117"/>
      <c r="ACD3" s="2117"/>
      <c r="ACE3" s="2117"/>
      <c r="ACF3" s="2118"/>
      <c r="ACG3" s="2116"/>
      <c r="ACH3" s="2117"/>
      <c r="ACI3" s="2117"/>
      <c r="ACJ3" s="2117"/>
      <c r="ACK3" s="2117"/>
      <c r="ACL3" s="2117"/>
      <c r="ACM3" s="2117"/>
      <c r="ACN3" s="2118"/>
      <c r="ACO3" s="2116"/>
      <c r="ACP3" s="2117"/>
      <c r="ACQ3" s="2117"/>
      <c r="ACR3" s="2117"/>
      <c r="ACS3" s="2117"/>
      <c r="ACT3" s="2117"/>
      <c r="ACU3" s="2117"/>
      <c r="ACV3" s="2118"/>
      <c r="ACW3" s="2116"/>
      <c r="ACX3" s="2117"/>
      <c r="ACY3" s="2117"/>
      <c r="ACZ3" s="2117"/>
      <c r="ADA3" s="2117"/>
      <c r="ADB3" s="2117"/>
      <c r="ADC3" s="2117"/>
      <c r="ADD3" s="2118"/>
      <c r="ADE3" s="2116"/>
      <c r="ADF3" s="2117"/>
      <c r="ADG3" s="2117"/>
      <c r="ADH3" s="2117"/>
      <c r="ADI3" s="2117"/>
      <c r="ADJ3" s="2117"/>
      <c r="ADK3" s="2117"/>
      <c r="ADL3" s="2118"/>
      <c r="ADM3" s="2116"/>
      <c r="ADN3" s="2117"/>
      <c r="ADO3" s="2117"/>
      <c r="ADP3" s="2117"/>
      <c r="ADQ3" s="2117"/>
      <c r="ADR3" s="2117"/>
      <c r="ADS3" s="2117"/>
      <c r="ADT3" s="2118"/>
      <c r="ADU3" s="2116"/>
      <c r="ADV3" s="2117"/>
      <c r="ADW3" s="2117"/>
      <c r="ADX3" s="2117"/>
      <c r="ADY3" s="2117"/>
      <c r="ADZ3" s="2117"/>
      <c r="AEA3" s="2117"/>
      <c r="AEB3" s="2118"/>
      <c r="AEC3" s="2116"/>
      <c r="AED3" s="2117"/>
      <c r="AEE3" s="2117"/>
      <c r="AEF3" s="2117"/>
      <c r="AEG3" s="2117"/>
      <c r="AEH3" s="2117"/>
      <c r="AEI3" s="2117"/>
      <c r="AEJ3" s="2118"/>
      <c r="AEK3" s="2116"/>
      <c r="AEL3" s="2117"/>
      <c r="AEM3" s="2117"/>
      <c r="AEN3" s="2117"/>
      <c r="AEO3" s="2117"/>
      <c r="AEP3" s="2117"/>
      <c r="AEQ3" s="2117"/>
      <c r="AER3" s="2118"/>
      <c r="AES3" s="2116"/>
      <c r="AET3" s="2117"/>
      <c r="AEU3" s="2117"/>
      <c r="AEV3" s="2117"/>
      <c r="AEW3" s="2117"/>
      <c r="AEX3" s="2117"/>
      <c r="AEY3" s="2117"/>
      <c r="AEZ3" s="2118"/>
      <c r="AFA3" s="2116"/>
      <c r="AFB3" s="2117"/>
      <c r="AFC3" s="2117"/>
      <c r="AFD3" s="2117"/>
      <c r="AFE3" s="2117"/>
      <c r="AFF3" s="2117"/>
      <c r="AFG3" s="2117"/>
      <c r="AFH3" s="2118"/>
      <c r="AFI3" s="2116"/>
      <c r="AFJ3" s="2117"/>
      <c r="AFK3" s="2117"/>
      <c r="AFL3" s="2117"/>
      <c r="AFM3" s="2117"/>
      <c r="AFN3" s="2117"/>
      <c r="AFO3" s="2117"/>
      <c r="AFP3" s="2118"/>
      <c r="AFQ3" s="2116"/>
      <c r="AFR3" s="2117"/>
      <c r="AFS3" s="2117"/>
      <c r="AFT3" s="2117"/>
      <c r="AFU3" s="2117"/>
      <c r="AFV3" s="2117"/>
      <c r="AFW3" s="2117"/>
      <c r="AFX3" s="2118"/>
      <c r="AFY3" s="2116"/>
      <c r="AFZ3" s="2117"/>
      <c r="AGA3" s="2117"/>
      <c r="AGB3" s="2117"/>
      <c r="AGC3" s="2117"/>
      <c r="AGD3" s="2117"/>
      <c r="AGE3" s="2117"/>
      <c r="AGF3" s="2118"/>
      <c r="AGG3" s="2116"/>
      <c r="AGH3" s="2117"/>
      <c r="AGI3" s="2117"/>
      <c r="AGJ3" s="2117"/>
      <c r="AGK3" s="2117"/>
      <c r="AGL3" s="2117"/>
      <c r="AGM3" s="2117"/>
      <c r="AGN3" s="2118"/>
      <c r="AGO3" s="2116"/>
      <c r="AGP3" s="2117"/>
      <c r="AGQ3" s="2117"/>
      <c r="AGR3" s="2117"/>
      <c r="AGS3" s="2117"/>
      <c r="AGT3" s="2117"/>
      <c r="AGU3" s="2117"/>
      <c r="AGV3" s="2118"/>
      <c r="AGW3" s="2116"/>
      <c r="AGX3" s="2117"/>
      <c r="AGY3" s="2117"/>
      <c r="AGZ3" s="2117"/>
      <c r="AHA3" s="2117"/>
      <c r="AHB3" s="2117"/>
      <c r="AHC3" s="2117"/>
      <c r="AHD3" s="2118"/>
      <c r="AHE3" s="2116"/>
      <c r="AHF3" s="2117"/>
      <c r="AHG3" s="2117"/>
      <c r="AHH3" s="2117"/>
      <c r="AHI3" s="2117"/>
      <c r="AHJ3" s="2117"/>
      <c r="AHK3" s="2117"/>
      <c r="AHL3" s="2118"/>
      <c r="AHM3" s="2116"/>
      <c r="AHN3" s="2117"/>
      <c r="AHO3" s="2117"/>
      <c r="AHP3" s="2117"/>
      <c r="AHQ3" s="2117"/>
      <c r="AHR3" s="2117"/>
      <c r="AHS3" s="2117"/>
      <c r="AHT3" s="2118"/>
      <c r="AHU3" s="2116"/>
      <c r="AHV3" s="2117"/>
      <c r="AHW3" s="2117"/>
      <c r="AHX3" s="2117"/>
      <c r="AHY3" s="2117"/>
      <c r="AHZ3" s="2117"/>
      <c r="AIA3" s="2117"/>
      <c r="AIB3" s="2118"/>
      <c r="AIC3" s="2116"/>
      <c r="AID3" s="2117"/>
      <c r="AIE3" s="2117"/>
      <c r="AIF3" s="2117"/>
      <c r="AIG3" s="2117"/>
      <c r="AIH3" s="2117"/>
      <c r="AII3" s="2117"/>
      <c r="AIJ3" s="2118"/>
      <c r="AIK3" s="2116"/>
      <c r="AIL3" s="2117"/>
      <c r="AIM3" s="2117"/>
      <c r="AIN3" s="2117"/>
      <c r="AIO3" s="2117"/>
      <c r="AIP3" s="2117"/>
      <c r="AIQ3" s="2117"/>
      <c r="AIR3" s="2118"/>
      <c r="AIS3" s="2116"/>
      <c r="AIT3" s="2117"/>
      <c r="AIU3" s="2117"/>
      <c r="AIV3" s="2117"/>
      <c r="AIW3" s="2117"/>
      <c r="AIX3" s="2117"/>
      <c r="AIY3" s="2117"/>
      <c r="AIZ3" s="2118"/>
      <c r="AJA3" s="2116"/>
      <c r="AJB3" s="2117"/>
      <c r="AJC3" s="2117"/>
      <c r="AJD3" s="2117"/>
      <c r="AJE3" s="2117"/>
      <c r="AJF3" s="2117"/>
      <c r="AJG3" s="2117"/>
      <c r="AJH3" s="2118"/>
      <c r="AJI3" s="2116"/>
      <c r="AJJ3" s="2117"/>
      <c r="AJK3" s="2117"/>
      <c r="AJL3" s="2117"/>
      <c r="AJM3" s="2117"/>
      <c r="AJN3" s="2117"/>
      <c r="AJO3" s="2117"/>
      <c r="AJP3" s="2118"/>
      <c r="AJQ3" s="2116"/>
      <c r="AJR3" s="2117"/>
      <c r="AJS3" s="2117"/>
      <c r="AJT3" s="2117"/>
      <c r="AJU3" s="2117"/>
      <c r="AJV3" s="2117"/>
      <c r="AJW3" s="2117"/>
      <c r="AJX3" s="2118"/>
      <c r="AJY3" s="2116"/>
      <c r="AJZ3" s="2117"/>
      <c r="AKA3" s="2117"/>
      <c r="AKB3" s="2117"/>
      <c r="AKC3" s="2117"/>
      <c r="AKD3" s="2117"/>
      <c r="AKE3" s="2117"/>
      <c r="AKF3" s="2118"/>
      <c r="AKG3" s="2116"/>
      <c r="AKH3" s="2117"/>
      <c r="AKI3" s="2117"/>
      <c r="AKJ3" s="2117"/>
      <c r="AKK3" s="2117"/>
      <c r="AKL3" s="2117"/>
      <c r="AKM3" s="2117"/>
      <c r="AKN3" s="2118"/>
      <c r="AKO3" s="2116"/>
      <c r="AKP3" s="2117"/>
      <c r="AKQ3" s="2117"/>
      <c r="AKR3" s="2117"/>
      <c r="AKS3" s="2117"/>
      <c r="AKT3" s="2117"/>
      <c r="AKU3" s="2117"/>
      <c r="AKV3" s="2118"/>
      <c r="AKW3" s="2116"/>
      <c r="AKX3" s="2117"/>
      <c r="AKY3" s="2117"/>
      <c r="AKZ3" s="2117"/>
      <c r="ALA3" s="2117"/>
      <c r="ALB3" s="2117"/>
      <c r="ALC3" s="2117"/>
      <c r="ALD3" s="2118"/>
      <c r="ALE3" s="2116"/>
      <c r="ALF3" s="2117"/>
      <c r="ALG3" s="2117"/>
      <c r="ALH3" s="2117"/>
      <c r="ALI3" s="2117"/>
      <c r="ALJ3" s="2117"/>
      <c r="ALK3" s="2117"/>
      <c r="ALL3" s="2118"/>
      <c r="ALM3" s="2116"/>
      <c r="ALN3" s="2117"/>
      <c r="ALO3" s="2117"/>
      <c r="ALP3" s="2117"/>
      <c r="ALQ3" s="2117"/>
      <c r="ALR3" s="2117"/>
      <c r="ALS3" s="2117"/>
      <c r="ALT3" s="2118"/>
      <c r="ALU3" s="2116"/>
      <c r="ALV3" s="2117"/>
      <c r="ALW3" s="2117"/>
      <c r="ALX3" s="2117"/>
      <c r="ALY3" s="2117"/>
      <c r="ALZ3" s="2117"/>
      <c r="AMA3" s="2117"/>
      <c r="AMB3" s="2118"/>
      <c r="AMC3" s="2116"/>
      <c r="AMD3" s="2117"/>
      <c r="AME3" s="2117"/>
      <c r="AMF3" s="2117"/>
      <c r="AMG3" s="2117"/>
      <c r="AMH3" s="2117"/>
      <c r="AMI3" s="2117"/>
      <c r="AMJ3" s="2118"/>
      <c r="AMK3" s="2116"/>
      <c r="AML3" s="2117"/>
      <c r="AMM3" s="2117"/>
      <c r="AMN3" s="2117"/>
      <c r="AMO3" s="2117"/>
      <c r="AMP3" s="2117"/>
      <c r="AMQ3" s="2117"/>
      <c r="AMR3" s="2118"/>
      <c r="AMS3" s="2116"/>
      <c r="AMT3" s="2117"/>
      <c r="AMU3" s="2117"/>
      <c r="AMV3" s="2117"/>
      <c r="AMW3" s="2117"/>
      <c r="AMX3" s="2117"/>
      <c r="AMY3" s="2117"/>
      <c r="AMZ3" s="2118"/>
      <c r="ANA3" s="2116"/>
      <c r="ANB3" s="2117"/>
      <c r="ANC3" s="2117"/>
      <c r="AND3" s="2117"/>
      <c r="ANE3" s="2117"/>
      <c r="ANF3" s="2117"/>
      <c r="ANG3" s="2117"/>
      <c r="ANH3" s="2118"/>
      <c r="ANI3" s="2116"/>
      <c r="ANJ3" s="2117"/>
      <c r="ANK3" s="2117"/>
      <c r="ANL3" s="2117"/>
      <c r="ANM3" s="2117"/>
      <c r="ANN3" s="2117"/>
      <c r="ANO3" s="2117"/>
      <c r="ANP3" s="2118"/>
      <c r="ANQ3" s="2116"/>
      <c r="ANR3" s="2117"/>
      <c r="ANS3" s="2117"/>
      <c r="ANT3" s="2117"/>
      <c r="ANU3" s="2117"/>
      <c r="ANV3" s="2117"/>
      <c r="ANW3" s="2117"/>
      <c r="ANX3" s="2118"/>
      <c r="ANY3" s="2116"/>
      <c r="ANZ3" s="2117"/>
      <c r="AOA3" s="2117"/>
      <c r="AOB3" s="2117"/>
      <c r="AOC3" s="2117"/>
      <c r="AOD3" s="2117"/>
      <c r="AOE3" s="2117"/>
      <c r="AOF3" s="2118"/>
      <c r="AOG3" s="2116"/>
      <c r="AOH3" s="2117"/>
      <c r="AOI3" s="2117"/>
      <c r="AOJ3" s="2117"/>
      <c r="AOK3" s="2117"/>
      <c r="AOL3" s="2117"/>
      <c r="AOM3" s="2117"/>
      <c r="AON3" s="2118"/>
      <c r="AOO3" s="2116"/>
      <c r="AOP3" s="2117"/>
      <c r="AOQ3" s="2117"/>
      <c r="AOR3" s="2117"/>
      <c r="AOS3" s="2117"/>
      <c r="AOT3" s="2117"/>
      <c r="AOU3" s="2117"/>
      <c r="AOV3" s="2118"/>
      <c r="AOW3" s="2116"/>
      <c r="AOX3" s="2117"/>
      <c r="AOY3" s="2117"/>
      <c r="AOZ3" s="2117"/>
      <c r="APA3" s="2117"/>
      <c r="APB3" s="2117"/>
      <c r="APC3" s="2117"/>
      <c r="APD3" s="2118"/>
      <c r="APE3" s="2116"/>
      <c r="APF3" s="2117"/>
      <c r="APG3" s="2117"/>
      <c r="APH3" s="2117"/>
      <c r="API3" s="2117"/>
      <c r="APJ3" s="2117"/>
      <c r="APK3" s="2117"/>
      <c r="APL3" s="2118"/>
      <c r="APM3" s="2116"/>
      <c r="APN3" s="2117"/>
      <c r="APO3" s="2117"/>
      <c r="APP3" s="2117"/>
      <c r="APQ3" s="2117"/>
      <c r="APR3" s="2117"/>
      <c r="APS3" s="2117"/>
      <c r="APT3" s="2118"/>
      <c r="APU3" s="2116"/>
      <c r="APV3" s="2117"/>
      <c r="APW3" s="2117"/>
      <c r="APX3" s="2117"/>
      <c r="APY3" s="2117"/>
      <c r="APZ3" s="2117"/>
      <c r="AQA3" s="2117"/>
      <c r="AQB3" s="2118"/>
      <c r="AQC3" s="2116"/>
      <c r="AQD3" s="2117"/>
      <c r="AQE3" s="2117"/>
      <c r="AQF3" s="2117"/>
      <c r="AQG3" s="2117"/>
      <c r="AQH3" s="2117"/>
      <c r="AQI3" s="2117"/>
      <c r="AQJ3" s="2118"/>
      <c r="AQK3" s="2116"/>
      <c r="AQL3" s="2117"/>
      <c r="AQM3" s="2117"/>
      <c r="AQN3" s="2117"/>
      <c r="AQO3" s="2117"/>
      <c r="AQP3" s="2117"/>
      <c r="AQQ3" s="2117"/>
      <c r="AQR3" s="2118"/>
      <c r="AQS3" s="2116"/>
      <c r="AQT3" s="2117"/>
      <c r="AQU3" s="2117"/>
      <c r="AQV3" s="2117"/>
      <c r="AQW3" s="2117"/>
      <c r="AQX3" s="2117"/>
      <c r="AQY3" s="2117"/>
      <c r="AQZ3" s="2118"/>
      <c r="ARA3" s="2116"/>
      <c r="ARB3" s="2117"/>
      <c r="ARC3" s="2117"/>
      <c r="ARD3" s="2117"/>
      <c r="ARE3" s="2117"/>
      <c r="ARF3" s="2117"/>
      <c r="ARG3" s="2117"/>
      <c r="ARH3" s="2118"/>
      <c r="ARI3" s="2116"/>
      <c r="ARJ3" s="2117"/>
      <c r="ARK3" s="2117"/>
      <c r="ARL3" s="2117"/>
      <c r="ARM3" s="2117"/>
      <c r="ARN3" s="2117"/>
      <c r="ARO3" s="2117"/>
      <c r="ARP3" s="2118"/>
      <c r="ARQ3" s="2116"/>
      <c r="ARR3" s="2117"/>
      <c r="ARS3" s="2117"/>
      <c r="ART3" s="2117"/>
      <c r="ARU3" s="2117"/>
      <c r="ARV3" s="2117"/>
      <c r="ARW3" s="2117"/>
      <c r="ARX3" s="2118"/>
      <c r="ARY3" s="2116"/>
      <c r="ARZ3" s="2117"/>
      <c r="ASA3" s="2117"/>
      <c r="ASB3" s="2117"/>
      <c r="ASC3" s="2117"/>
      <c r="ASD3" s="2117"/>
      <c r="ASE3" s="2117"/>
      <c r="ASF3" s="2118"/>
      <c r="ASG3" s="2116"/>
      <c r="ASH3" s="2117"/>
      <c r="ASI3" s="2117"/>
      <c r="ASJ3" s="2117"/>
      <c r="ASK3" s="2117"/>
      <c r="ASL3" s="2117"/>
      <c r="ASM3" s="2117"/>
      <c r="ASN3" s="2118"/>
      <c r="ASO3" s="2116"/>
      <c r="ASP3" s="2117"/>
      <c r="ASQ3" s="2117"/>
      <c r="ASR3" s="2117"/>
      <c r="ASS3" s="2117"/>
      <c r="AST3" s="2117"/>
      <c r="ASU3" s="2117"/>
      <c r="ASV3" s="2118"/>
      <c r="ASW3" s="2116"/>
      <c r="ASX3" s="2117"/>
      <c r="ASY3" s="2117"/>
      <c r="ASZ3" s="2117"/>
      <c r="ATA3" s="2117"/>
      <c r="ATB3" s="2117"/>
      <c r="ATC3" s="2117"/>
      <c r="ATD3" s="2118"/>
      <c r="ATE3" s="2116"/>
      <c r="ATF3" s="2117"/>
      <c r="ATG3" s="2117"/>
      <c r="ATH3" s="2117"/>
      <c r="ATI3" s="2117"/>
      <c r="ATJ3" s="2117"/>
      <c r="ATK3" s="2117"/>
      <c r="ATL3" s="2118"/>
      <c r="ATM3" s="2116"/>
      <c r="ATN3" s="2117"/>
      <c r="ATO3" s="2117"/>
      <c r="ATP3" s="2117"/>
      <c r="ATQ3" s="2117"/>
      <c r="ATR3" s="2117"/>
      <c r="ATS3" s="2117"/>
      <c r="ATT3" s="2118"/>
      <c r="ATU3" s="2116"/>
      <c r="ATV3" s="2117"/>
      <c r="ATW3" s="2117"/>
      <c r="ATX3" s="2117"/>
      <c r="ATY3" s="2117"/>
      <c r="ATZ3" s="2117"/>
      <c r="AUA3" s="2117"/>
      <c r="AUB3" s="2118"/>
      <c r="AUC3" s="2116"/>
      <c r="AUD3" s="2117"/>
      <c r="AUE3" s="2117"/>
      <c r="AUF3" s="2117"/>
      <c r="AUG3" s="2117"/>
      <c r="AUH3" s="2117"/>
      <c r="AUI3" s="2117"/>
      <c r="AUJ3" s="2118"/>
      <c r="AUK3" s="2116"/>
      <c r="AUL3" s="2117"/>
      <c r="AUM3" s="2117"/>
      <c r="AUN3" s="2117"/>
      <c r="AUO3" s="2117"/>
      <c r="AUP3" s="2117"/>
      <c r="AUQ3" s="2117"/>
      <c r="AUR3" s="2118"/>
      <c r="AUS3" s="2116"/>
      <c r="AUT3" s="2117"/>
      <c r="AUU3" s="2117"/>
      <c r="AUV3" s="2117"/>
      <c r="AUW3" s="2117"/>
      <c r="AUX3" s="2117"/>
      <c r="AUY3" s="2117"/>
      <c r="AUZ3" s="2118"/>
      <c r="AVA3" s="2116"/>
      <c r="AVB3" s="2117"/>
      <c r="AVC3" s="2117"/>
      <c r="AVD3" s="2117"/>
      <c r="AVE3" s="2117"/>
      <c r="AVF3" s="2117"/>
      <c r="AVG3" s="2117"/>
      <c r="AVH3" s="2118"/>
      <c r="AVI3" s="2116"/>
      <c r="AVJ3" s="2117"/>
      <c r="AVK3" s="2117"/>
      <c r="AVL3" s="2117"/>
      <c r="AVM3" s="2117"/>
      <c r="AVN3" s="2117"/>
      <c r="AVO3" s="2117"/>
      <c r="AVP3" s="2118"/>
      <c r="AVQ3" s="2116"/>
      <c r="AVR3" s="2117"/>
      <c r="AVS3" s="2117"/>
      <c r="AVT3" s="2117"/>
      <c r="AVU3" s="2117"/>
      <c r="AVV3" s="2117"/>
      <c r="AVW3" s="2117"/>
      <c r="AVX3" s="2118"/>
      <c r="AVY3" s="2116"/>
      <c r="AVZ3" s="2117"/>
      <c r="AWA3" s="2117"/>
      <c r="AWB3" s="2117"/>
      <c r="AWC3" s="2117"/>
      <c r="AWD3" s="2117"/>
      <c r="AWE3" s="2117"/>
      <c r="AWF3" s="2118"/>
      <c r="AWG3" s="2116"/>
      <c r="AWH3" s="2117"/>
      <c r="AWI3" s="2117"/>
      <c r="AWJ3" s="2117"/>
      <c r="AWK3" s="2117"/>
      <c r="AWL3" s="2117"/>
      <c r="AWM3" s="2117"/>
      <c r="AWN3" s="2118"/>
      <c r="AWO3" s="2116"/>
      <c r="AWP3" s="2117"/>
      <c r="AWQ3" s="2117"/>
      <c r="AWR3" s="2117"/>
      <c r="AWS3" s="2117"/>
      <c r="AWT3" s="2117"/>
      <c r="AWU3" s="2117"/>
      <c r="AWV3" s="2118"/>
      <c r="AWW3" s="2116"/>
      <c r="AWX3" s="2117"/>
      <c r="AWY3" s="2117"/>
      <c r="AWZ3" s="2117"/>
      <c r="AXA3" s="2117"/>
      <c r="AXB3" s="2117"/>
      <c r="AXC3" s="2117"/>
      <c r="AXD3" s="2118"/>
      <c r="AXE3" s="2116"/>
      <c r="AXF3" s="2117"/>
      <c r="AXG3" s="2117"/>
      <c r="AXH3" s="2117"/>
      <c r="AXI3" s="2117"/>
      <c r="AXJ3" s="2117"/>
      <c r="AXK3" s="2117"/>
      <c r="AXL3" s="2118"/>
      <c r="AXM3" s="2116"/>
      <c r="AXN3" s="2117"/>
      <c r="AXO3" s="2117"/>
      <c r="AXP3" s="2117"/>
      <c r="AXQ3" s="2117"/>
      <c r="AXR3" s="2117"/>
      <c r="AXS3" s="2117"/>
      <c r="AXT3" s="2118"/>
      <c r="AXU3" s="2116"/>
      <c r="AXV3" s="2117"/>
      <c r="AXW3" s="2117"/>
      <c r="AXX3" s="2117"/>
      <c r="AXY3" s="2117"/>
      <c r="AXZ3" s="2117"/>
      <c r="AYA3" s="2117"/>
      <c r="AYB3" s="2118"/>
      <c r="AYC3" s="2116"/>
      <c r="AYD3" s="2117"/>
      <c r="AYE3" s="2117"/>
      <c r="AYF3" s="2117"/>
      <c r="AYG3" s="2117"/>
      <c r="AYH3" s="2117"/>
      <c r="AYI3" s="2117"/>
      <c r="AYJ3" s="2118"/>
      <c r="AYK3" s="2116"/>
      <c r="AYL3" s="2117"/>
      <c r="AYM3" s="2117"/>
      <c r="AYN3" s="2117"/>
      <c r="AYO3" s="2117"/>
      <c r="AYP3" s="2117"/>
      <c r="AYQ3" s="2117"/>
      <c r="AYR3" s="2118"/>
      <c r="AYS3" s="2116"/>
      <c r="AYT3" s="2117"/>
      <c r="AYU3" s="2117"/>
      <c r="AYV3" s="2117"/>
      <c r="AYW3" s="2117"/>
      <c r="AYX3" s="2117"/>
      <c r="AYY3" s="2117"/>
      <c r="AYZ3" s="2118"/>
      <c r="AZA3" s="2116"/>
      <c r="AZB3" s="2117"/>
      <c r="AZC3" s="2117"/>
      <c r="AZD3" s="2117"/>
      <c r="AZE3" s="2117"/>
      <c r="AZF3" s="2117"/>
      <c r="AZG3" s="2117"/>
      <c r="AZH3" s="2118"/>
      <c r="AZI3" s="2116"/>
      <c r="AZJ3" s="2117"/>
      <c r="AZK3" s="2117"/>
      <c r="AZL3" s="2117"/>
      <c r="AZM3" s="2117"/>
      <c r="AZN3" s="2117"/>
      <c r="AZO3" s="2117"/>
      <c r="AZP3" s="2118"/>
      <c r="AZQ3" s="2116"/>
      <c r="AZR3" s="2117"/>
      <c r="AZS3" s="2117"/>
      <c r="AZT3" s="2117"/>
      <c r="AZU3" s="2117"/>
      <c r="AZV3" s="2117"/>
      <c r="AZW3" s="2117"/>
      <c r="AZX3" s="2118"/>
      <c r="AZY3" s="2116"/>
      <c r="AZZ3" s="2117"/>
      <c r="BAA3" s="2117"/>
      <c r="BAB3" s="2117"/>
      <c r="BAC3" s="2117"/>
      <c r="BAD3" s="2117"/>
      <c r="BAE3" s="2117"/>
      <c r="BAF3" s="2118"/>
      <c r="BAG3" s="2116"/>
      <c r="BAH3" s="2117"/>
      <c r="BAI3" s="2117"/>
      <c r="BAJ3" s="2117"/>
      <c r="BAK3" s="2117"/>
      <c r="BAL3" s="2117"/>
      <c r="BAM3" s="2117"/>
      <c r="BAN3" s="2118"/>
      <c r="BAO3" s="2116"/>
      <c r="BAP3" s="2117"/>
      <c r="BAQ3" s="2117"/>
      <c r="BAR3" s="2117"/>
      <c r="BAS3" s="2117"/>
      <c r="BAT3" s="2117"/>
      <c r="BAU3" s="2117"/>
      <c r="BAV3" s="2118"/>
      <c r="BAW3" s="2116"/>
      <c r="BAX3" s="2117"/>
      <c r="BAY3" s="2117"/>
      <c r="BAZ3" s="2117"/>
      <c r="BBA3" s="2117"/>
      <c r="BBB3" s="2117"/>
      <c r="BBC3" s="2117"/>
      <c r="BBD3" s="2118"/>
      <c r="BBE3" s="2116"/>
      <c r="BBF3" s="2117"/>
      <c r="BBG3" s="2117"/>
      <c r="BBH3" s="2117"/>
      <c r="BBI3" s="2117"/>
      <c r="BBJ3" s="2117"/>
      <c r="BBK3" s="2117"/>
      <c r="BBL3" s="2118"/>
      <c r="BBM3" s="2116"/>
      <c r="BBN3" s="2117"/>
      <c r="BBO3" s="2117"/>
      <c r="BBP3" s="2117"/>
      <c r="BBQ3" s="2117"/>
      <c r="BBR3" s="2117"/>
      <c r="BBS3" s="2117"/>
      <c r="BBT3" s="2118"/>
      <c r="BBU3" s="2116"/>
      <c r="BBV3" s="2117"/>
      <c r="BBW3" s="2117"/>
      <c r="BBX3" s="2117"/>
      <c r="BBY3" s="2117"/>
      <c r="BBZ3" s="2117"/>
      <c r="BCA3" s="2117"/>
      <c r="BCB3" s="2118"/>
      <c r="BCC3" s="2116"/>
      <c r="BCD3" s="2117"/>
      <c r="BCE3" s="2117"/>
      <c r="BCF3" s="2117"/>
      <c r="BCG3" s="2117"/>
      <c r="BCH3" s="2117"/>
      <c r="BCI3" s="2117"/>
      <c r="BCJ3" s="2118"/>
      <c r="BCK3" s="2116"/>
      <c r="BCL3" s="2117"/>
      <c r="BCM3" s="2117"/>
      <c r="BCN3" s="2117"/>
      <c r="BCO3" s="2117"/>
      <c r="BCP3" s="2117"/>
      <c r="BCQ3" s="2117"/>
      <c r="BCR3" s="2118"/>
      <c r="BCS3" s="2116"/>
      <c r="BCT3" s="2117"/>
      <c r="BCU3" s="2117"/>
      <c r="BCV3" s="2117"/>
      <c r="BCW3" s="2117"/>
      <c r="BCX3" s="2117"/>
      <c r="BCY3" s="2117"/>
      <c r="BCZ3" s="2118"/>
      <c r="BDA3" s="2116"/>
      <c r="BDB3" s="2117"/>
      <c r="BDC3" s="2117"/>
      <c r="BDD3" s="2117"/>
      <c r="BDE3" s="2117"/>
      <c r="BDF3" s="2117"/>
      <c r="BDG3" s="2117"/>
      <c r="BDH3" s="2118"/>
      <c r="BDI3" s="2116"/>
      <c r="BDJ3" s="2117"/>
      <c r="BDK3" s="2117"/>
      <c r="BDL3" s="2117"/>
      <c r="BDM3" s="2117"/>
      <c r="BDN3" s="2117"/>
      <c r="BDO3" s="2117"/>
      <c r="BDP3" s="2118"/>
      <c r="BDQ3" s="2116"/>
      <c r="BDR3" s="2117"/>
      <c r="BDS3" s="2117"/>
      <c r="BDT3" s="2117"/>
      <c r="BDU3" s="2117"/>
      <c r="BDV3" s="2117"/>
      <c r="BDW3" s="2117"/>
      <c r="BDX3" s="2118"/>
      <c r="BDY3" s="2116"/>
      <c r="BDZ3" s="2117"/>
      <c r="BEA3" s="2117"/>
      <c r="BEB3" s="2117"/>
      <c r="BEC3" s="2117"/>
      <c r="BED3" s="2117"/>
      <c r="BEE3" s="2117"/>
      <c r="BEF3" s="2118"/>
      <c r="BEG3" s="2116"/>
      <c r="BEH3" s="2117"/>
      <c r="BEI3" s="2117"/>
      <c r="BEJ3" s="2117"/>
      <c r="BEK3" s="2117"/>
      <c r="BEL3" s="2117"/>
      <c r="BEM3" s="2117"/>
      <c r="BEN3" s="2118"/>
      <c r="BEO3" s="2116"/>
      <c r="BEP3" s="2117"/>
      <c r="BEQ3" s="2117"/>
      <c r="BER3" s="2117"/>
      <c r="BES3" s="2117"/>
      <c r="BET3" s="2117"/>
      <c r="BEU3" s="2117"/>
      <c r="BEV3" s="2118"/>
      <c r="BEW3" s="2116"/>
      <c r="BEX3" s="2117"/>
      <c r="BEY3" s="2117"/>
      <c r="BEZ3" s="2117"/>
      <c r="BFA3" s="2117"/>
      <c r="BFB3" s="2117"/>
      <c r="BFC3" s="2117"/>
      <c r="BFD3" s="2118"/>
      <c r="BFE3" s="2116"/>
      <c r="BFF3" s="2117"/>
      <c r="BFG3" s="2117"/>
      <c r="BFH3" s="2117"/>
      <c r="BFI3" s="2117"/>
      <c r="BFJ3" s="2117"/>
      <c r="BFK3" s="2117"/>
      <c r="BFL3" s="2118"/>
      <c r="BFM3" s="2116"/>
      <c r="BFN3" s="2117"/>
      <c r="BFO3" s="2117"/>
      <c r="BFP3" s="2117"/>
      <c r="BFQ3" s="2117"/>
      <c r="BFR3" s="2117"/>
      <c r="BFS3" s="2117"/>
      <c r="BFT3" s="2118"/>
      <c r="BFU3" s="2116"/>
      <c r="BFV3" s="2117"/>
      <c r="BFW3" s="2117"/>
      <c r="BFX3" s="2117"/>
      <c r="BFY3" s="2117"/>
      <c r="BFZ3" s="2117"/>
      <c r="BGA3" s="2117"/>
      <c r="BGB3" s="2118"/>
      <c r="BGC3" s="2116"/>
      <c r="BGD3" s="2117"/>
      <c r="BGE3" s="2117"/>
      <c r="BGF3" s="2117"/>
      <c r="BGG3" s="2117"/>
      <c r="BGH3" s="2117"/>
      <c r="BGI3" s="2117"/>
      <c r="BGJ3" s="2118"/>
      <c r="BGK3" s="2116"/>
      <c r="BGL3" s="2117"/>
      <c r="BGM3" s="2117"/>
      <c r="BGN3" s="2117"/>
      <c r="BGO3" s="2117"/>
      <c r="BGP3" s="2117"/>
      <c r="BGQ3" s="2117"/>
      <c r="BGR3" s="2118"/>
      <c r="BGS3" s="2116"/>
      <c r="BGT3" s="2117"/>
      <c r="BGU3" s="2117"/>
      <c r="BGV3" s="2117"/>
      <c r="BGW3" s="2117"/>
      <c r="BGX3" s="2117"/>
      <c r="BGY3" s="2117"/>
      <c r="BGZ3" s="2118"/>
      <c r="BHA3" s="2116"/>
      <c r="BHB3" s="2117"/>
      <c r="BHC3" s="2117"/>
      <c r="BHD3" s="2117"/>
      <c r="BHE3" s="2117"/>
      <c r="BHF3" s="2117"/>
      <c r="BHG3" s="2117"/>
      <c r="BHH3" s="2118"/>
      <c r="BHI3" s="2116"/>
      <c r="BHJ3" s="2117"/>
      <c r="BHK3" s="2117"/>
      <c r="BHL3" s="2117"/>
      <c r="BHM3" s="2117"/>
      <c r="BHN3" s="2117"/>
      <c r="BHO3" s="2117"/>
      <c r="BHP3" s="2118"/>
      <c r="BHQ3" s="2116"/>
      <c r="BHR3" s="2117"/>
      <c r="BHS3" s="2117"/>
      <c r="BHT3" s="2117"/>
      <c r="BHU3" s="2117"/>
      <c r="BHV3" s="2117"/>
      <c r="BHW3" s="2117"/>
      <c r="BHX3" s="2118"/>
      <c r="BHY3" s="2116"/>
      <c r="BHZ3" s="2117"/>
      <c r="BIA3" s="2117"/>
      <c r="BIB3" s="2117"/>
      <c r="BIC3" s="2117"/>
      <c r="BID3" s="2117"/>
      <c r="BIE3" s="2117"/>
      <c r="BIF3" s="2118"/>
      <c r="BIG3" s="2116"/>
      <c r="BIH3" s="2117"/>
      <c r="BII3" s="2117"/>
      <c r="BIJ3" s="2117"/>
      <c r="BIK3" s="2117"/>
      <c r="BIL3" s="2117"/>
      <c r="BIM3" s="2117"/>
      <c r="BIN3" s="2118"/>
      <c r="BIO3" s="2116"/>
      <c r="BIP3" s="2117"/>
      <c r="BIQ3" s="2117"/>
      <c r="BIR3" s="2117"/>
      <c r="BIS3" s="2117"/>
      <c r="BIT3" s="2117"/>
      <c r="BIU3" s="2117"/>
      <c r="BIV3" s="2118"/>
      <c r="BIW3" s="2116"/>
      <c r="BIX3" s="2117"/>
      <c r="BIY3" s="2117"/>
      <c r="BIZ3" s="2117"/>
      <c r="BJA3" s="2117"/>
      <c r="BJB3" s="2117"/>
      <c r="BJC3" s="2117"/>
      <c r="BJD3" s="2118"/>
      <c r="BJE3" s="2116"/>
      <c r="BJF3" s="2117"/>
      <c r="BJG3" s="2117"/>
      <c r="BJH3" s="2117"/>
      <c r="BJI3" s="2117"/>
      <c r="BJJ3" s="2117"/>
      <c r="BJK3" s="2117"/>
      <c r="BJL3" s="2118"/>
      <c r="BJM3" s="2116"/>
      <c r="BJN3" s="2117"/>
      <c r="BJO3" s="2117"/>
      <c r="BJP3" s="2117"/>
      <c r="BJQ3" s="2117"/>
      <c r="BJR3" s="2117"/>
      <c r="BJS3" s="2117"/>
      <c r="BJT3" s="2118"/>
      <c r="BJU3" s="2116"/>
      <c r="BJV3" s="2117"/>
      <c r="BJW3" s="2117"/>
      <c r="BJX3" s="2117"/>
      <c r="BJY3" s="2117"/>
      <c r="BJZ3" s="2117"/>
      <c r="BKA3" s="2117"/>
      <c r="BKB3" s="2118"/>
      <c r="BKC3" s="2116"/>
      <c r="BKD3" s="2117"/>
      <c r="BKE3" s="2117"/>
      <c r="BKF3" s="2117"/>
      <c r="BKG3" s="2117"/>
      <c r="BKH3" s="2117"/>
      <c r="BKI3" s="2117"/>
      <c r="BKJ3" s="2118"/>
      <c r="BKK3" s="2116"/>
      <c r="BKL3" s="2117"/>
      <c r="BKM3" s="2117"/>
      <c r="BKN3" s="2117"/>
      <c r="BKO3" s="2117"/>
      <c r="BKP3" s="2117"/>
      <c r="BKQ3" s="2117"/>
      <c r="BKR3" s="2118"/>
      <c r="BKS3" s="2116"/>
      <c r="BKT3" s="2117"/>
      <c r="BKU3" s="2117"/>
      <c r="BKV3" s="2117"/>
      <c r="BKW3" s="2117"/>
      <c r="BKX3" s="2117"/>
      <c r="BKY3" s="2117"/>
      <c r="BKZ3" s="2118"/>
      <c r="BLA3" s="2116"/>
      <c r="BLB3" s="2117"/>
      <c r="BLC3" s="2117"/>
      <c r="BLD3" s="2117"/>
      <c r="BLE3" s="2117"/>
      <c r="BLF3" s="2117"/>
      <c r="BLG3" s="2117"/>
      <c r="BLH3" s="2118"/>
      <c r="BLI3" s="2116"/>
      <c r="BLJ3" s="2117"/>
      <c r="BLK3" s="2117"/>
      <c r="BLL3" s="2117"/>
      <c r="BLM3" s="2117"/>
      <c r="BLN3" s="2117"/>
      <c r="BLO3" s="2117"/>
      <c r="BLP3" s="2118"/>
      <c r="BLQ3" s="2116"/>
      <c r="BLR3" s="2117"/>
      <c r="BLS3" s="2117"/>
      <c r="BLT3" s="2117"/>
      <c r="BLU3" s="2117"/>
      <c r="BLV3" s="2117"/>
      <c r="BLW3" s="2117"/>
      <c r="BLX3" s="2118"/>
      <c r="BLY3" s="2116"/>
      <c r="BLZ3" s="2117"/>
      <c r="BMA3" s="2117"/>
      <c r="BMB3" s="2117"/>
      <c r="BMC3" s="2117"/>
      <c r="BMD3" s="2117"/>
      <c r="BME3" s="2117"/>
      <c r="BMF3" s="2118"/>
      <c r="BMG3" s="2116"/>
      <c r="BMH3" s="2117"/>
      <c r="BMI3" s="2117"/>
      <c r="BMJ3" s="2117"/>
      <c r="BMK3" s="2117"/>
      <c r="BML3" s="2117"/>
      <c r="BMM3" s="2117"/>
      <c r="BMN3" s="2118"/>
      <c r="BMO3" s="2116"/>
      <c r="BMP3" s="2117"/>
      <c r="BMQ3" s="2117"/>
      <c r="BMR3" s="2117"/>
      <c r="BMS3" s="2117"/>
      <c r="BMT3" s="2117"/>
      <c r="BMU3" s="2117"/>
      <c r="BMV3" s="2118"/>
      <c r="BMW3" s="2116"/>
      <c r="BMX3" s="2117"/>
      <c r="BMY3" s="2117"/>
      <c r="BMZ3" s="2117"/>
      <c r="BNA3" s="2117"/>
      <c r="BNB3" s="2117"/>
      <c r="BNC3" s="2117"/>
      <c r="BND3" s="2118"/>
      <c r="BNE3" s="2116"/>
      <c r="BNF3" s="2117"/>
      <c r="BNG3" s="2117"/>
      <c r="BNH3" s="2117"/>
      <c r="BNI3" s="2117"/>
      <c r="BNJ3" s="2117"/>
      <c r="BNK3" s="2117"/>
      <c r="BNL3" s="2118"/>
      <c r="BNM3" s="2116"/>
      <c r="BNN3" s="2117"/>
      <c r="BNO3" s="2117"/>
      <c r="BNP3" s="2117"/>
      <c r="BNQ3" s="2117"/>
      <c r="BNR3" s="2117"/>
      <c r="BNS3" s="2117"/>
      <c r="BNT3" s="2118"/>
      <c r="BNU3" s="2116"/>
      <c r="BNV3" s="2117"/>
      <c r="BNW3" s="2117"/>
      <c r="BNX3" s="2117"/>
      <c r="BNY3" s="2117"/>
      <c r="BNZ3" s="2117"/>
      <c r="BOA3" s="2117"/>
      <c r="BOB3" s="2118"/>
      <c r="BOC3" s="2116"/>
      <c r="BOD3" s="2117"/>
      <c r="BOE3" s="2117"/>
      <c r="BOF3" s="2117"/>
      <c r="BOG3" s="2117"/>
      <c r="BOH3" s="2117"/>
      <c r="BOI3" s="2117"/>
      <c r="BOJ3" s="2118"/>
      <c r="BOK3" s="2116"/>
      <c r="BOL3" s="2117"/>
      <c r="BOM3" s="2117"/>
      <c r="BON3" s="2117"/>
      <c r="BOO3" s="2117"/>
      <c r="BOP3" s="2117"/>
      <c r="BOQ3" s="2117"/>
      <c r="BOR3" s="2118"/>
      <c r="BOS3" s="2116"/>
      <c r="BOT3" s="2117"/>
      <c r="BOU3" s="2117"/>
      <c r="BOV3" s="2117"/>
      <c r="BOW3" s="2117"/>
      <c r="BOX3" s="2117"/>
      <c r="BOY3" s="2117"/>
      <c r="BOZ3" s="2118"/>
      <c r="BPA3" s="2116"/>
      <c r="BPB3" s="2117"/>
      <c r="BPC3" s="2117"/>
      <c r="BPD3" s="2117"/>
      <c r="BPE3" s="2117"/>
      <c r="BPF3" s="2117"/>
      <c r="BPG3" s="2117"/>
      <c r="BPH3" s="2118"/>
      <c r="BPI3" s="2116"/>
      <c r="BPJ3" s="2117"/>
      <c r="BPK3" s="2117"/>
      <c r="BPL3" s="2117"/>
      <c r="BPM3" s="2117"/>
      <c r="BPN3" s="2117"/>
      <c r="BPO3" s="2117"/>
      <c r="BPP3" s="2118"/>
      <c r="BPQ3" s="2116"/>
      <c r="BPR3" s="2117"/>
      <c r="BPS3" s="2117"/>
      <c r="BPT3" s="2117"/>
      <c r="BPU3" s="2117"/>
      <c r="BPV3" s="2117"/>
      <c r="BPW3" s="2117"/>
      <c r="BPX3" s="2118"/>
      <c r="BPY3" s="2116"/>
      <c r="BPZ3" s="2117"/>
      <c r="BQA3" s="2117"/>
      <c r="BQB3" s="2117"/>
      <c r="BQC3" s="2117"/>
      <c r="BQD3" s="2117"/>
      <c r="BQE3" s="2117"/>
      <c r="BQF3" s="2118"/>
      <c r="BQG3" s="2116"/>
      <c r="BQH3" s="2117"/>
      <c r="BQI3" s="2117"/>
      <c r="BQJ3" s="2117"/>
      <c r="BQK3" s="2117"/>
      <c r="BQL3" s="2117"/>
      <c r="BQM3" s="2117"/>
      <c r="BQN3" s="2118"/>
      <c r="BQO3" s="2116"/>
      <c r="BQP3" s="2117"/>
      <c r="BQQ3" s="2117"/>
      <c r="BQR3" s="2117"/>
      <c r="BQS3" s="2117"/>
      <c r="BQT3" s="2117"/>
      <c r="BQU3" s="2117"/>
      <c r="BQV3" s="2118"/>
      <c r="BQW3" s="2116"/>
      <c r="BQX3" s="2117"/>
      <c r="BQY3" s="2117"/>
      <c r="BQZ3" s="2117"/>
      <c r="BRA3" s="2117"/>
      <c r="BRB3" s="2117"/>
      <c r="BRC3" s="2117"/>
      <c r="BRD3" s="2118"/>
      <c r="BRE3" s="2116"/>
      <c r="BRF3" s="2117"/>
      <c r="BRG3" s="2117"/>
      <c r="BRH3" s="2117"/>
      <c r="BRI3" s="2117"/>
      <c r="BRJ3" s="2117"/>
      <c r="BRK3" s="2117"/>
      <c r="BRL3" s="2118"/>
      <c r="BRM3" s="2116"/>
      <c r="BRN3" s="2117"/>
      <c r="BRO3" s="2117"/>
      <c r="BRP3" s="2117"/>
      <c r="BRQ3" s="2117"/>
      <c r="BRR3" s="2117"/>
      <c r="BRS3" s="2117"/>
      <c r="BRT3" s="2118"/>
      <c r="BRU3" s="2116"/>
      <c r="BRV3" s="2117"/>
      <c r="BRW3" s="2117"/>
      <c r="BRX3" s="2117"/>
      <c r="BRY3" s="2117"/>
      <c r="BRZ3" s="2117"/>
      <c r="BSA3" s="2117"/>
      <c r="BSB3" s="2118"/>
      <c r="BSC3" s="2116"/>
      <c r="BSD3" s="2117"/>
      <c r="BSE3" s="2117"/>
      <c r="BSF3" s="2117"/>
      <c r="BSG3" s="2117"/>
      <c r="BSH3" s="2117"/>
      <c r="BSI3" s="2117"/>
      <c r="BSJ3" s="2118"/>
      <c r="BSK3" s="2116"/>
      <c r="BSL3" s="2117"/>
      <c r="BSM3" s="2117"/>
      <c r="BSN3" s="2117"/>
      <c r="BSO3" s="2117"/>
      <c r="BSP3" s="2117"/>
      <c r="BSQ3" s="2117"/>
      <c r="BSR3" s="2118"/>
      <c r="BSS3" s="2116"/>
      <c r="BST3" s="2117"/>
      <c r="BSU3" s="2117"/>
      <c r="BSV3" s="2117"/>
      <c r="BSW3" s="2117"/>
      <c r="BSX3" s="2117"/>
      <c r="BSY3" s="2117"/>
      <c r="BSZ3" s="2118"/>
      <c r="BTA3" s="2116"/>
      <c r="BTB3" s="2117"/>
      <c r="BTC3" s="2117"/>
      <c r="BTD3" s="2117"/>
      <c r="BTE3" s="2117"/>
      <c r="BTF3" s="2117"/>
      <c r="BTG3" s="2117"/>
      <c r="BTH3" s="2118"/>
      <c r="BTI3" s="2116"/>
      <c r="BTJ3" s="2117"/>
      <c r="BTK3" s="2117"/>
      <c r="BTL3" s="2117"/>
      <c r="BTM3" s="2117"/>
      <c r="BTN3" s="2117"/>
      <c r="BTO3" s="2117"/>
      <c r="BTP3" s="2118"/>
      <c r="BTQ3" s="2116"/>
      <c r="BTR3" s="2117"/>
      <c r="BTS3" s="2117"/>
      <c r="BTT3" s="2117"/>
      <c r="BTU3" s="2117"/>
      <c r="BTV3" s="2117"/>
      <c r="BTW3" s="2117"/>
      <c r="BTX3" s="2118"/>
      <c r="BTY3" s="2116"/>
      <c r="BTZ3" s="2117"/>
      <c r="BUA3" s="2117"/>
      <c r="BUB3" s="2117"/>
      <c r="BUC3" s="2117"/>
      <c r="BUD3" s="2117"/>
      <c r="BUE3" s="2117"/>
      <c r="BUF3" s="2118"/>
      <c r="BUG3" s="2116"/>
      <c r="BUH3" s="2117"/>
      <c r="BUI3" s="2117"/>
      <c r="BUJ3" s="2117"/>
      <c r="BUK3" s="2117"/>
      <c r="BUL3" s="2117"/>
      <c r="BUM3" s="2117"/>
      <c r="BUN3" s="2118"/>
      <c r="BUO3" s="2116"/>
      <c r="BUP3" s="2117"/>
      <c r="BUQ3" s="2117"/>
      <c r="BUR3" s="2117"/>
      <c r="BUS3" s="2117"/>
      <c r="BUT3" s="2117"/>
      <c r="BUU3" s="2117"/>
      <c r="BUV3" s="2118"/>
      <c r="BUW3" s="2116"/>
      <c r="BUX3" s="2117"/>
      <c r="BUY3" s="2117"/>
      <c r="BUZ3" s="2117"/>
      <c r="BVA3" s="2117"/>
      <c r="BVB3" s="2117"/>
      <c r="BVC3" s="2117"/>
      <c r="BVD3" s="2118"/>
      <c r="BVE3" s="2116"/>
      <c r="BVF3" s="2117"/>
      <c r="BVG3" s="2117"/>
      <c r="BVH3" s="2117"/>
      <c r="BVI3" s="2117"/>
      <c r="BVJ3" s="2117"/>
      <c r="BVK3" s="2117"/>
      <c r="BVL3" s="2118"/>
      <c r="BVM3" s="2116"/>
      <c r="BVN3" s="2117"/>
      <c r="BVO3" s="2117"/>
      <c r="BVP3" s="2117"/>
      <c r="BVQ3" s="2117"/>
      <c r="BVR3" s="2117"/>
      <c r="BVS3" s="2117"/>
      <c r="BVT3" s="2118"/>
      <c r="BVU3" s="2116"/>
      <c r="BVV3" s="2117"/>
      <c r="BVW3" s="2117"/>
      <c r="BVX3" s="2117"/>
      <c r="BVY3" s="2117"/>
      <c r="BVZ3" s="2117"/>
      <c r="BWA3" s="2117"/>
      <c r="BWB3" s="2118"/>
      <c r="BWC3" s="2116"/>
      <c r="BWD3" s="2117"/>
      <c r="BWE3" s="2117"/>
      <c r="BWF3" s="2117"/>
      <c r="BWG3" s="2117"/>
      <c r="BWH3" s="2117"/>
      <c r="BWI3" s="2117"/>
      <c r="BWJ3" s="2118"/>
      <c r="BWK3" s="2116"/>
      <c r="BWL3" s="2117"/>
      <c r="BWM3" s="2117"/>
      <c r="BWN3" s="2117"/>
      <c r="BWO3" s="2117"/>
      <c r="BWP3" s="2117"/>
      <c r="BWQ3" s="2117"/>
      <c r="BWR3" s="2118"/>
      <c r="BWS3" s="2116"/>
      <c r="BWT3" s="2117"/>
      <c r="BWU3" s="2117"/>
      <c r="BWV3" s="2117"/>
      <c r="BWW3" s="2117"/>
      <c r="BWX3" s="2117"/>
      <c r="BWY3" s="2117"/>
      <c r="BWZ3" s="2118"/>
      <c r="BXA3" s="2116"/>
      <c r="BXB3" s="2117"/>
      <c r="BXC3" s="2117"/>
      <c r="BXD3" s="2117"/>
      <c r="BXE3" s="2117"/>
      <c r="BXF3" s="2117"/>
      <c r="BXG3" s="2117"/>
      <c r="BXH3" s="2118"/>
      <c r="BXI3" s="2116"/>
      <c r="BXJ3" s="2117"/>
      <c r="BXK3" s="2117"/>
      <c r="BXL3" s="2117"/>
      <c r="BXM3" s="2117"/>
      <c r="BXN3" s="2117"/>
      <c r="BXO3" s="2117"/>
      <c r="BXP3" s="2118"/>
      <c r="BXQ3" s="2116"/>
      <c r="BXR3" s="2117"/>
      <c r="BXS3" s="2117"/>
      <c r="BXT3" s="2117"/>
      <c r="BXU3" s="2117"/>
      <c r="BXV3" s="2117"/>
      <c r="BXW3" s="2117"/>
      <c r="BXX3" s="2118"/>
      <c r="BXY3" s="2116"/>
      <c r="BXZ3" s="2117"/>
      <c r="BYA3" s="2117"/>
      <c r="BYB3" s="2117"/>
      <c r="BYC3" s="2117"/>
      <c r="BYD3" s="2117"/>
      <c r="BYE3" s="2117"/>
      <c r="BYF3" s="2118"/>
      <c r="BYG3" s="2116"/>
      <c r="BYH3" s="2117"/>
      <c r="BYI3" s="2117"/>
      <c r="BYJ3" s="2117"/>
      <c r="BYK3" s="2117"/>
      <c r="BYL3" s="2117"/>
      <c r="BYM3" s="2117"/>
      <c r="BYN3" s="2118"/>
      <c r="BYO3" s="2116"/>
      <c r="BYP3" s="2117"/>
      <c r="BYQ3" s="2117"/>
      <c r="BYR3" s="2117"/>
      <c r="BYS3" s="2117"/>
      <c r="BYT3" s="2117"/>
      <c r="BYU3" s="2117"/>
      <c r="BYV3" s="2118"/>
      <c r="BYW3" s="2116"/>
      <c r="BYX3" s="2117"/>
      <c r="BYY3" s="2117"/>
      <c r="BYZ3" s="2117"/>
      <c r="BZA3" s="2117"/>
      <c r="BZB3" s="2117"/>
      <c r="BZC3" s="2117"/>
      <c r="BZD3" s="2118"/>
      <c r="BZE3" s="2116"/>
      <c r="BZF3" s="2117"/>
      <c r="BZG3" s="2117"/>
      <c r="BZH3" s="2117"/>
      <c r="BZI3" s="2117"/>
      <c r="BZJ3" s="2117"/>
      <c r="BZK3" s="2117"/>
      <c r="BZL3" s="2118"/>
      <c r="BZM3" s="2116"/>
      <c r="BZN3" s="2117"/>
      <c r="BZO3" s="2117"/>
      <c r="BZP3" s="2117"/>
      <c r="BZQ3" s="2117"/>
      <c r="BZR3" s="2117"/>
      <c r="BZS3" s="2117"/>
      <c r="BZT3" s="2118"/>
      <c r="BZU3" s="2116"/>
      <c r="BZV3" s="2117"/>
      <c r="BZW3" s="2117"/>
      <c r="BZX3" s="2117"/>
      <c r="BZY3" s="2117"/>
      <c r="BZZ3" s="2117"/>
      <c r="CAA3" s="2117"/>
      <c r="CAB3" s="2118"/>
      <c r="CAC3" s="2116"/>
      <c r="CAD3" s="2117"/>
      <c r="CAE3" s="2117"/>
      <c r="CAF3" s="2117"/>
      <c r="CAG3" s="2117"/>
      <c r="CAH3" s="2117"/>
      <c r="CAI3" s="2117"/>
      <c r="CAJ3" s="2118"/>
      <c r="CAK3" s="2116"/>
      <c r="CAL3" s="2117"/>
      <c r="CAM3" s="2117"/>
      <c r="CAN3" s="2117"/>
      <c r="CAO3" s="2117"/>
      <c r="CAP3" s="2117"/>
      <c r="CAQ3" s="2117"/>
      <c r="CAR3" s="2118"/>
      <c r="CAS3" s="2116"/>
      <c r="CAT3" s="2117"/>
      <c r="CAU3" s="2117"/>
      <c r="CAV3" s="2117"/>
      <c r="CAW3" s="2117"/>
      <c r="CAX3" s="2117"/>
      <c r="CAY3" s="2117"/>
      <c r="CAZ3" s="2118"/>
      <c r="CBA3" s="2116"/>
      <c r="CBB3" s="2117"/>
      <c r="CBC3" s="2117"/>
      <c r="CBD3" s="2117"/>
      <c r="CBE3" s="2117"/>
      <c r="CBF3" s="2117"/>
      <c r="CBG3" s="2117"/>
      <c r="CBH3" s="2118"/>
      <c r="CBI3" s="2116"/>
      <c r="CBJ3" s="2117"/>
      <c r="CBK3" s="2117"/>
      <c r="CBL3" s="2117"/>
      <c r="CBM3" s="2117"/>
      <c r="CBN3" s="2117"/>
      <c r="CBO3" s="2117"/>
      <c r="CBP3" s="2118"/>
      <c r="CBQ3" s="2116"/>
      <c r="CBR3" s="2117"/>
      <c r="CBS3" s="2117"/>
      <c r="CBT3" s="2117"/>
      <c r="CBU3" s="2117"/>
      <c r="CBV3" s="2117"/>
      <c r="CBW3" s="2117"/>
      <c r="CBX3" s="2118"/>
      <c r="CBY3" s="2116"/>
      <c r="CBZ3" s="2117"/>
      <c r="CCA3" s="2117"/>
      <c r="CCB3" s="2117"/>
      <c r="CCC3" s="2117"/>
      <c r="CCD3" s="2117"/>
      <c r="CCE3" s="2117"/>
      <c r="CCF3" s="2118"/>
      <c r="CCG3" s="2116"/>
      <c r="CCH3" s="2117"/>
      <c r="CCI3" s="2117"/>
      <c r="CCJ3" s="2117"/>
      <c r="CCK3" s="2117"/>
      <c r="CCL3" s="2117"/>
      <c r="CCM3" s="2117"/>
      <c r="CCN3" s="2118"/>
      <c r="CCO3" s="2116"/>
      <c r="CCP3" s="2117"/>
      <c r="CCQ3" s="2117"/>
      <c r="CCR3" s="2117"/>
      <c r="CCS3" s="2117"/>
      <c r="CCT3" s="2117"/>
      <c r="CCU3" s="2117"/>
      <c r="CCV3" s="2118"/>
      <c r="CCW3" s="2116"/>
      <c r="CCX3" s="2117"/>
      <c r="CCY3" s="2117"/>
      <c r="CCZ3" s="2117"/>
      <c r="CDA3" s="2117"/>
      <c r="CDB3" s="2117"/>
      <c r="CDC3" s="2117"/>
      <c r="CDD3" s="2118"/>
      <c r="CDE3" s="2116"/>
      <c r="CDF3" s="2117"/>
      <c r="CDG3" s="2117"/>
      <c r="CDH3" s="2117"/>
      <c r="CDI3" s="2117"/>
      <c r="CDJ3" s="2117"/>
      <c r="CDK3" s="2117"/>
      <c r="CDL3" s="2118"/>
      <c r="CDM3" s="2116"/>
      <c r="CDN3" s="2117"/>
      <c r="CDO3" s="2117"/>
      <c r="CDP3" s="2117"/>
      <c r="CDQ3" s="2117"/>
      <c r="CDR3" s="2117"/>
      <c r="CDS3" s="2117"/>
      <c r="CDT3" s="2118"/>
      <c r="CDU3" s="2116"/>
      <c r="CDV3" s="2117"/>
      <c r="CDW3" s="2117"/>
      <c r="CDX3" s="2117"/>
      <c r="CDY3" s="2117"/>
      <c r="CDZ3" s="2117"/>
      <c r="CEA3" s="2117"/>
      <c r="CEB3" s="2118"/>
      <c r="CEC3" s="2116"/>
      <c r="CED3" s="2117"/>
      <c r="CEE3" s="2117"/>
      <c r="CEF3" s="2117"/>
      <c r="CEG3" s="2117"/>
      <c r="CEH3" s="2117"/>
      <c r="CEI3" s="2117"/>
      <c r="CEJ3" s="2118"/>
      <c r="CEK3" s="2116"/>
      <c r="CEL3" s="2117"/>
      <c r="CEM3" s="2117"/>
      <c r="CEN3" s="2117"/>
      <c r="CEO3" s="2117"/>
      <c r="CEP3" s="2117"/>
      <c r="CEQ3" s="2117"/>
      <c r="CER3" s="2118"/>
      <c r="CES3" s="2116"/>
      <c r="CET3" s="2117"/>
      <c r="CEU3" s="2117"/>
      <c r="CEV3" s="2117"/>
      <c r="CEW3" s="2117"/>
      <c r="CEX3" s="2117"/>
      <c r="CEY3" s="2117"/>
      <c r="CEZ3" s="2118"/>
      <c r="CFA3" s="2116"/>
      <c r="CFB3" s="2117"/>
      <c r="CFC3" s="2117"/>
      <c r="CFD3" s="2117"/>
      <c r="CFE3" s="2117"/>
      <c r="CFF3" s="2117"/>
      <c r="CFG3" s="2117"/>
      <c r="CFH3" s="2118"/>
      <c r="CFI3" s="2116"/>
      <c r="CFJ3" s="2117"/>
      <c r="CFK3" s="2117"/>
      <c r="CFL3" s="2117"/>
      <c r="CFM3" s="2117"/>
      <c r="CFN3" s="2117"/>
      <c r="CFO3" s="2117"/>
      <c r="CFP3" s="2118"/>
      <c r="CFQ3" s="2116"/>
      <c r="CFR3" s="2117"/>
      <c r="CFS3" s="2117"/>
      <c r="CFT3" s="2117"/>
      <c r="CFU3" s="2117"/>
      <c r="CFV3" s="2117"/>
      <c r="CFW3" s="2117"/>
      <c r="CFX3" s="2118"/>
      <c r="CFY3" s="2116"/>
      <c r="CFZ3" s="2117"/>
      <c r="CGA3" s="2117"/>
      <c r="CGB3" s="2117"/>
      <c r="CGC3" s="2117"/>
      <c r="CGD3" s="2117"/>
      <c r="CGE3" s="2117"/>
      <c r="CGF3" s="2118"/>
      <c r="CGG3" s="2116"/>
      <c r="CGH3" s="2117"/>
      <c r="CGI3" s="2117"/>
      <c r="CGJ3" s="2117"/>
      <c r="CGK3" s="2117"/>
      <c r="CGL3" s="2117"/>
      <c r="CGM3" s="2117"/>
      <c r="CGN3" s="2118"/>
      <c r="CGO3" s="2116"/>
      <c r="CGP3" s="2117"/>
      <c r="CGQ3" s="2117"/>
      <c r="CGR3" s="2117"/>
      <c r="CGS3" s="2117"/>
      <c r="CGT3" s="2117"/>
      <c r="CGU3" s="2117"/>
      <c r="CGV3" s="2118"/>
      <c r="CGW3" s="2116"/>
      <c r="CGX3" s="2117"/>
      <c r="CGY3" s="2117"/>
      <c r="CGZ3" s="2117"/>
      <c r="CHA3" s="2117"/>
      <c r="CHB3" s="2117"/>
      <c r="CHC3" s="2117"/>
      <c r="CHD3" s="2118"/>
      <c r="CHE3" s="2116"/>
      <c r="CHF3" s="2117"/>
      <c r="CHG3" s="2117"/>
      <c r="CHH3" s="2117"/>
      <c r="CHI3" s="2117"/>
      <c r="CHJ3" s="2117"/>
      <c r="CHK3" s="2117"/>
      <c r="CHL3" s="2118"/>
      <c r="CHM3" s="2116"/>
      <c r="CHN3" s="2117"/>
      <c r="CHO3" s="2117"/>
      <c r="CHP3" s="2117"/>
      <c r="CHQ3" s="2117"/>
      <c r="CHR3" s="2117"/>
      <c r="CHS3" s="2117"/>
      <c r="CHT3" s="2118"/>
      <c r="CHU3" s="2116"/>
      <c r="CHV3" s="2117"/>
      <c r="CHW3" s="2117"/>
      <c r="CHX3" s="2117"/>
      <c r="CHY3" s="2117"/>
      <c r="CHZ3" s="2117"/>
      <c r="CIA3" s="2117"/>
      <c r="CIB3" s="2118"/>
      <c r="CIC3" s="2116"/>
      <c r="CID3" s="2117"/>
      <c r="CIE3" s="2117"/>
      <c r="CIF3" s="2117"/>
      <c r="CIG3" s="2117"/>
      <c r="CIH3" s="2117"/>
      <c r="CII3" s="2117"/>
      <c r="CIJ3" s="2118"/>
      <c r="CIK3" s="2116"/>
      <c r="CIL3" s="2117"/>
      <c r="CIM3" s="2117"/>
      <c r="CIN3" s="2117"/>
      <c r="CIO3" s="2117"/>
      <c r="CIP3" s="2117"/>
      <c r="CIQ3" s="2117"/>
      <c r="CIR3" s="2118"/>
      <c r="CIS3" s="2116"/>
      <c r="CIT3" s="2117"/>
      <c r="CIU3" s="2117"/>
      <c r="CIV3" s="2117"/>
      <c r="CIW3" s="2117"/>
      <c r="CIX3" s="2117"/>
      <c r="CIY3" s="2117"/>
      <c r="CIZ3" s="2118"/>
      <c r="CJA3" s="2116"/>
      <c r="CJB3" s="2117"/>
      <c r="CJC3" s="2117"/>
      <c r="CJD3" s="2117"/>
      <c r="CJE3" s="2117"/>
      <c r="CJF3" s="2117"/>
      <c r="CJG3" s="2117"/>
      <c r="CJH3" s="2118"/>
      <c r="CJI3" s="2116"/>
      <c r="CJJ3" s="2117"/>
      <c r="CJK3" s="2117"/>
      <c r="CJL3" s="2117"/>
      <c r="CJM3" s="2117"/>
      <c r="CJN3" s="2117"/>
      <c r="CJO3" s="2117"/>
      <c r="CJP3" s="2118"/>
      <c r="CJQ3" s="2116"/>
      <c r="CJR3" s="2117"/>
      <c r="CJS3" s="2117"/>
      <c r="CJT3" s="2117"/>
      <c r="CJU3" s="2117"/>
      <c r="CJV3" s="2117"/>
      <c r="CJW3" s="2117"/>
      <c r="CJX3" s="2118"/>
      <c r="CJY3" s="2116"/>
      <c r="CJZ3" s="2117"/>
      <c r="CKA3" s="2117"/>
      <c r="CKB3" s="2117"/>
      <c r="CKC3" s="2117"/>
      <c r="CKD3" s="2117"/>
      <c r="CKE3" s="2117"/>
      <c r="CKF3" s="2118"/>
      <c r="CKG3" s="2116"/>
      <c r="CKH3" s="2117"/>
      <c r="CKI3" s="2117"/>
      <c r="CKJ3" s="2117"/>
      <c r="CKK3" s="2117"/>
      <c r="CKL3" s="2117"/>
      <c r="CKM3" s="2117"/>
      <c r="CKN3" s="2118"/>
      <c r="CKO3" s="2116"/>
      <c r="CKP3" s="2117"/>
      <c r="CKQ3" s="2117"/>
      <c r="CKR3" s="2117"/>
      <c r="CKS3" s="2117"/>
      <c r="CKT3" s="2117"/>
      <c r="CKU3" s="2117"/>
      <c r="CKV3" s="2118"/>
      <c r="CKW3" s="2116"/>
      <c r="CKX3" s="2117"/>
      <c r="CKY3" s="2117"/>
      <c r="CKZ3" s="2117"/>
      <c r="CLA3" s="2117"/>
      <c r="CLB3" s="2117"/>
      <c r="CLC3" s="2117"/>
      <c r="CLD3" s="2118"/>
      <c r="CLE3" s="2116"/>
      <c r="CLF3" s="2117"/>
      <c r="CLG3" s="2117"/>
      <c r="CLH3" s="2117"/>
      <c r="CLI3" s="2117"/>
      <c r="CLJ3" s="2117"/>
      <c r="CLK3" s="2117"/>
      <c r="CLL3" s="2118"/>
      <c r="CLM3" s="2116"/>
      <c r="CLN3" s="2117"/>
      <c r="CLO3" s="2117"/>
      <c r="CLP3" s="2117"/>
      <c r="CLQ3" s="2117"/>
      <c r="CLR3" s="2117"/>
      <c r="CLS3" s="2117"/>
      <c r="CLT3" s="2118"/>
      <c r="CLU3" s="2116"/>
      <c r="CLV3" s="2117"/>
      <c r="CLW3" s="2117"/>
      <c r="CLX3" s="2117"/>
      <c r="CLY3" s="2117"/>
      <c r="CLZ3" s="2117"/>
      <c r="CMA3" s="2117"/>
      <c r="CMB3" s="2118"/>
      <c r="CMC3" s="2116"/>
      <c r="CMD3" s="2117"/>
      <c r="CME3" s="2117"/>
      <c r="CMF3" s="2117"/>
      <c r="CMG3" s="2117"/>
      <c r="CMH3" s="2117"/>
      <c r="CMI3" s="2117"/>
      <c r="CMJ3" s="2118"/>
      <c r="CMK3" s="2116"/>
      <c r="CML3" s="2117"/>
      <c r="CMM3" s="2117"/>
      <c r="CMN3" s="2117"/>
      <c r="CMO3" s="2117"/>
      <c r="CMP3" s="2117"/>
      <c r="CMQ3" s="2117"/>
      <c r="CMR3" s="2118"/>
      <c r="CMS3" s="2116"/>
      <c r="CMT3" s="2117"/>
      <c r="CMU3" s="2117"/>
      <c r="CMV3" s="2117"/>
      <c r="CMW3" s="2117"/>
      <c r="CMX3" s="2117"/>
      <c r="CMY3" s="2117"/>
      <c r="CMZ3" s="2118"/>
      <c r="CNA3" s="2116"/>
      <c r="CNB3" s="2117"/>
      <c r="CNC3" s="2117"/>
      <c r="CND3" s="2117"/>
      <c r="CNE3" s="2117"/>
      <c r="CNF3" s="2117"/>
      <c r="CNG3" s="2117"/>
      <c r="CNH3" s="2118"/>
      <c r="CNI3" s="2116"/>
      <c r="CNJ3" s="2117"/>
      <c r="CNK3" s="2117"/>
      <c r="CNL3" s="2117"/>
      <c r="CNM3" s="2117"/>
      <c r="CNN3" s="2117"/>
      <c r="CNO3" s="2117"/>
      <c r="CNP3" s="2118"/>
      <c r="CNQ3" s="2116"/>
      <c r="CNR3" s="2117"/>
      <c r="CNS3" s="2117"/>
      <c r="CNT3" s="2117"/>
      <c r="CNU3" s="2117"/>
      <c r="CNV3" s="2117"/>
      <c r="CNW3" s="2117"/>
      <c r="CNX3" s="2118"/>
      <c r="CNY3" s="2116"/>
      <c r="CNZ3" s="2117"/>
      <c r="COA3" s="2117"/>
      <c r="COB3" s="2117"/>
      <c r="COC3" s="2117"/>
      <c r="COD3" s="2117"/>
      <c r="COE3" s="2117"/>
      <c r="COF3" s="2118"/>
      <c r="COG3" s="2116"/>
      <c r="COH3" s="2117"/>
      <c r="COI3" s="2117"/>
      <c r="COJ3" s="2117"/>
      <c r="COK3" s="2117"/>
      <c r="COL3" s="2117"/>
      <c r="COM3" s="2117"/>
      <c r="CON3" s="2118"/>
      <c r="COO3" s="2116"/>
      <c r="COP3" s="2117"/>
      <c r="COQ3" s="2117"/>
      <c r="COR3" s="2117"/>
      <c r="COS3" s="2117"/>
      <c r="COT3" s="2117"/>
      <c r="COU3" s="2117"/>
      <c r="COV3" s="2118"/>
      <c r="COW3" s="2116"/>
      <c r="COX3" s="2117"/>
      <c r="COY3" s="2117"/>
      <c r="COZ3" s="2117"/>
      <c r="CPA3" s="2117"/>
      <c r="CPB3" s="2117"/>
      <c r="CPC3" s="2117"/>
      <c r="CPD3" s="2118"/>
      <c r="CPE3" s="2116"/>
      <c r="CPF3" s="2117"/>
      <c r="CPG3" s="2117"/>
      <c r="CPH3" s="2117"/>
      <c r="CPI3" s="2117"/>
      <c r="CPJ3" s="2117"/>
      <c r="CPK3" s="2117"/>
      <c r="CPL3" s="2118"/>
      <c r="CPM3" s="2116"/>
      <c r="CPN3" s="2117"/>
      <c r="CPO3" s="2117"/>
      <c r="CPP3" s="2117"/>
      <c r="CPQ3" s="2117"/>
      <c r="CPR3" s="2117"/>
      <c r="CPS3" s="2117"/>
      <c r="CPT3" s="2118"/>
      <c r="CPU3" s="2116"/>
      <c r="CPV3" s="2117"/>
      <c r="CPW3" s="2117"/>
      <c r="CPX3" s="2117"/>
      <c r="CPY3" s="2117"/>
      <c r="CPZ3" s="2117"/>
      <c r="CQA3" s="2117"/>
      <c r="CQB3" s="2118"/>
      <c r="CQC3" s="2116"/>
      <c r="CQD3" s="2117"/>
      <c r="CQE3" s="2117"/>
      <c r="CQF3" s="2117"/>
      <c r="CQG3" s="2117"/>
      <c r="CQH3" s="2117"/>
      <c r="CQI3" s="2117"/>
      <c r="CQJ3" s="2118"/>
      <c r="CQK3" s="2116"/>
      <c r="CQL3" s="2117"/>
      <c r="CQM3" s="2117"/>
      <c r="CQN3" s="2117"/>
      <c r="CQO3" s="2117"/>
      <c r="CQP3" s="2117"/>
      <c r="CQQ3" s="2117"/>
      <c r="CQR3" s="2118"/>
      <c r="CQS3" s="2116"/>
      <c r="CQT3" s="2117"/>
      <c r="CQU3" s="2117"/>
      <c r="CQV3" s="2117"/>
      <c r="CQW3" s="2117"/>
      <c r="CQX3" s="2117"/>
      <c r="CQY3" s="2117"/>
      <c r="CQZ3" s="2118"/>
      <c r="CRA3" s="2116"/>
      <c r="CRB3" s="2117"/>
      <c r="CRC3" s="2117"/>
      <c r="CRD3" s="2117"/>
      <c r="CRE3" s="2117"/>
      <c r="CRF3" s="2117"/>
      <c r="CRG3" s="2117"/>
      <c r="CRH3" s="2118"/>
      <c r="CRI3" s="2116"/>
      <c r="CRJ3" s="2117"/>
      <c r="CRK3" s="2117"/>
      <c r="CRL3" s="2117"/>
      <c r="CRM3" s="2117"/>
      <c r="CRN3" s="2117"/>
      <c r="CRO3" s="2117"/>
      <c r="CRP3" s="2118"/>
      <c r="CRQ3" s="2116"/>
      <c r="CRR3" s="2117"/>
      <c r="CRS3" s="2117"/>
      <c r="CRT3" s="2117"/>
      <c r="CRU3" s="2117"/>
      <c r="CRV3" s="2117"/>
      <c r="CRW3" s="2117"/>
      <c r="CRX3" s="2118"/>
      <c r="CRY3" s="2116"/>
      <c r="CRZ3" s="2117"/>
      <c r="CSA3" s="2117"/>
      <c r="CSB3" s="2117"/>
      <c r="CSC3" s="2117"/>
      <c r="CSD3" s="2117"/>
      <c r="CSE3" s="2117"/>
      <c r="CSF3" s="2118"/>
      <c r="CSG3" s="2116"/>
      <c r="CSH3" s="2117"/>
      <c r="CSI3" s="2117"/>
      <c r="CSJ3" s="2117"/>
      <c r="CSK3" s="2117"/>
      <c r="CSL3" s="2117"/>
      <c r="CSM3" s="2117"/>
      <c r="CSN3" s="2118"/>
      <c r="CSO3" s="2116"/>
      <c r="CSP3" s="2117"/>
      <c r="CSQ3" s="2117"/>
      <c r="CSR3" s="2117"/>
      <c r="CSS3" s="2117"/>
      <c r="CST3" s="2117"/>
      <c r="CSU3" s="2117"/>
      <c r="CSV3" s="2118"/>
      <c r="CSW3" s="2116"/>
      <c r="CSX3" s="2117"/>
      <c r="CSY3" s="2117"/>
      <c r="CSZ3" s="2117"/>
      <c r="CTA3" s="2117"/>
      <c r="CTB3" s="2117"/>
      <c r="CTC3" s="2117"/>
      <c r="CTD3" s="2118"/>
      <c r="CTE3" s="2116"/>
      <c r="CTF3" s="2117"/>
      <c r="CTG3" s="2117"/>
      <c r="CTH3" s="2117"/>
      <c r="CTI3" s="2117"/>
      <c r="CTJ3" s="2117"/>
      <c r="CTK3" s="2117"/>
      <c r="CTL3" s="2118"/>
      <c r="CTM3" s="2116"/>
      <c r="CTN3" s="2117"/>
      <c r="CTO3" s="2117"/>
      <c r="CTP3" s="2117"/>
      <c r="CTQ3" s="2117"/>
      <c r="CTR3" s="2117"/>
      <c r="CTS3" s="2117"/>
      <c r="CTT3" s="2118"/>
      <c r="CTU3" s="2116"/>
      <c r="CTV3" s="2117"/>
      <c r="CTW3" s="2117"/>
      <c r="CTX3" s="2117"/>
      <c r="CTY3" s="2117"/>
      <c r="CTZ3" s="2117"/>
      <c r="CUA3" s="2117"/>
      <c r="CUB3" s="2118"/>
      <c r="CUC3" s="2116"/>
      <c r="CUD3" s="2117"/>
      <c r="CUE3" s="2117"/>
      <c r="CUF3" s="2117"/>
      <c r="CUG3" s="2117"/>
      <c r="CUH3" s="2117"/>
      <c r="CUI3" s="2117"/>
      <c r="CUJ3" s="2118"/>
      <c r="CUK3" s="2116"/>
      <c r="CUL3" s="2117"/>
      <c r="CUM3" s="2117"/>
      <c r="CUN3" s="2117"/>
      <c r="CUO3" s="2117"/>
      <c r="CUP3" s="2117"/>
      <c r="CUQ3" s="2117"/>
      <c r="CUR3" s="2118"/>
      <c r="CUS3" s="2116"/>
      <c r="CUT3" s="2117"/>
      <c r="CUU3" s="2117"/>
      <c r="CUV3" s="2117"/>
      <c r="CUW3" s="2117"/>
      <c r="CUX3" s="2117"/>
      <c r="CUY3" s="2117"/>
      <c r="CUZ3" s="2118"/>
      <c r="CVA3" s="2116"/>
      <c r="CVB3" s="2117"/>
      <c r="CVC3" s="2117"/>
      <c r="CVD3" s="2117"/>
      <c r="CVE3" s="2117"/>
      <c r="CVF3" s="2117"/>
      <c r="CVG3" s="2117"/>
      <c r="CVH3" s="2118"/>
      <c r="CVI3" s="2116"/>
      <c r="CVJ3" s="2117"/>
      <c r="CVK3" s="2117"/>
      <c r="CVL3" s="2117"/>
      <c r="CVM3" s="2117"/>
      <c r="CVN3" s="2117"/>
      <c r="CVO3" s="2117"/>
      <c r="CVP3" s="2118"/>
      <c r="CVQ3" s="2116"/>
      <c r="CVR3" s="2117"/>
      <c r="CVS3" s="2117"/>
      <c r="CVT3" s="2117"/>
      <c r="CVU3" s="2117"/>
      <c r="CVV3" s="2117"/>
      <c r="CVW3" s="2117"/>
      <c r="CVX3" s="2118"/>
      <c r="CVY3" s="2116"/>
      <c r="CVZ3" s="2117"/>
      <c r="CWA3" s="2117"/>
      <c r="CWB3" s="2117"/>
      <c r="CWC3" s="2117"/>
      <c r="CWD3" s="2117"/>
      <c r="CWE3" s="2117"/>
      <c r="CWF3" s="2118"/>
      <c r="CWG3" s="2116"/>
      <c r="CWH3" s="2117"/>
      <c r="CWI3" s="2117"/>
      <c r="CWJ3" s="2117"/>
      <c r="CWK3" s="2117"/>
      <c r="CWL3" s="2117"/>
      <c r="CWM3" s="2117"/>
      <c r="CWN3" s="2118"/>
      <c r="CWO3" s="2116"/>
      <c r="CWP3" s="2117"/>
      <c r="CWQ3" s="2117"/>
      <c r="CWR3" s="2117"/>
      <c r="CWS3" s="2117"/>
      <c r="CWT3" s="2117"/>
      <c r="CWU3" s="2117"/>
      <c r="CWV3" s="2118"/>
      <c r="CWW3" s="2116"/>
      <c r="CWX3" s="2117"/>
      <c r="CWY3" s="2117"/>
      <c r="CWZ3" s="2117"/>
      <c r="CXA3" s="2117"/>
      <c r="CXB3" s="2117"/>
      <c r="CXC3" s="2117"/>
      <c r="CXD3" s="2118"/>
      <c r="CXE3" s="2116"/>
      <c r="CXF3" s="2117"/>
      <c r="CXG3" s="2117"/>
      <c r="CXH3" s="2117"/>
      <c r="CXI3" s="2117"/>
      <c r="CXJ3" s="2117"/>
      <c r="CXK3" s="2117"/>
      <c r="CXL3" s="2118"/>
      <c r="CXM3" s="2116"/>
      <c r="CXN3" s="2117"/>
      <c r="CXO3" s="2117"/>
      <c r="CXP3" s="2117"/>
      <c r="CXQ3" s="2117"/>
      <c r="CXR3" s="2117"/>
      <c r="CXS3" s="2117"/>
      <c r="CXT3" s="2118"/>
      <c r="CXU3" s="2116"/>
      <c r="CXV3" s="2117"/>
      <c r="CXW3" s="2117"/>
      <c r="CXX3" s="2117"/>
      <c r="CXY3" s="2117"/>
      <c r="CXZ3" s="2117"/>
      <c r="CYA3" s="2117"/>
      <c r="CYB3" s="2118"/>
      <c r="CYC3" s="2116"/>
      <c r="CYD3" s="2117"/>
      <c r="CYE3" s="2117"/>
      <c r="CYF3" s="2117"/>
      <c r="CYG3" s="2117"/>
      <c r="CYH3" s="2117"/>
      <c r="CYI3" s="2117"/>
      <c r="CYJ3" s="2118"/>
      <c r="CYK3" s="2116"/>
      <c r="CYL3" s="2117"/>
      <c r="CYM3" s="2117"/>
      <c r="CYN3" s="2117"/>
      <c r="CYO3" s="2117"/>
      <c r="CYP3" s="2117"/>
      <c r="CYQ3" s="2117"/>
      <c r="CYR3" s="2118"/>
      <c r="CYS3" s="2116"/>
      <c r="CYT3" s="2117"/>
      <c r="CYU3" s="2117"/>
      <c r="CYV3" s="2117"/>
      <c r="CYW3" s="2117"/>
      <c r="CYX3" s="2117"/>
      <c r="CYY3" s="2117"/>
      <c r="CYZ3" s="2118"/>
      <c r="CZA3" s="2116"/>
      <c r="CZB3" s="2117"/>
      <c r="CZC3" s="2117"/>
      <c r="CZD3" s="2117"/>
      <c r="CZE3" s="2117"/>
      <c r="CZF3" s="2117"/>
      <c r="CZG3" s="2117"/>
      <c r="CZH3" s="2118"/>
      <c r="CZI3" s="2116"/>
      <c r="CZJ3" s="2117"/>
      <c r="CZK3" s="2117"/>
      <c r="CZL3" s="2117"/>
      <c r="CZM3" s="2117"/>
      <c r="CZN3" s="2117"/>
      <c r="CZO3" s="2117"/>
      <c r="CZP3" s="2118"/>
      <c r="CZQ3" s="2116"/>
      <c r="CZR3" s="2117"/>
      <c r="CZS3" s="2117"/>
      <c r="CZT3" s="2117"/>
      <c r="CZU3" s="2117"/>
      <c r="CZV3" s="2117"/>
      <c r="CZW3" s="2117"/>
      <c r="CZX3" s="2118"/>
      <c r="CZY3" s="2116"/>
      <c r="CZZ3" s="2117"/>
      <c r="DAA3" s="2117"/>
      <c r="DAB3" s="2117"/>
      <c r="DAC3" s="2117"/>
      <c r="DAD3" s="2117"/>
      <c r="DAE3" s="2117"/>
      <c r="DAF3" s="2118"/>
      <c r="DAG3" s="2116"/>
      <c r="DAH3" s="2117"/>
      <c r="DAI3" s="2117"/>
      <c r="DAJ3" s="2117"/>
      <c r="DAK3" s="2117"/>
      <c r="DAL3" s="2117"/>
      <c r="DAM3" s="2117"/>
      <c r="DAN3" s="2118"/>
      <c r="DAO3" s="2116"/>
      <c r="DAP3" s="2117"/>
      <c r="DAQ3" s="2117"/>
      <c r="DAR3" s="2117"/>
      <c r="DAS3" s="2117"/>
      <c r="DAT3" s="2117"/>
      <c r="DAU3" s="2117"/>
      <c r="DAV3" s="2118"/>
      <c r="DAW3" s="2116"/>
      <c r="DAX3" s="2117"/>
      <c r="DAY3" s="2117"/>
      <c r="DAZ3" s="2117"/>
      <c r="DBA3" s="2117"/>
      <c r="DBB3" s="2117"/>
      <c r="DBC3" s="2117"/>
      <c r="DBD3" s="2118"/>
      <c r="DBE3" s="2116"/>
      <c r="DBF3" s="2117"/>
      <c r="DBG3" s="2117"/>
      <c r="DBH3" s="2117"/>
      <c r="DBI3" s="2117"/>
      <c r="DBJ3" s="2117"/>
      <c r="DBK3" s="2117"/>
      <c r="DBL3" s="2118"/>
      <c r="DBM3" s="2116"/>
      <c r="DBN3" s="2117"/>
      <c r="DBO3" s="2117"/>
      <c r="DBP3" s="2117"/>
      <c r="DBQ3" s="2117"/>
      <c r="DBR3" s="2117"/>
      <c r="DBS3" s="2117"/>
      <c r="DBT3" s="2118"/>
      <c r="DBU3" s="2116"/>
      <c r="DBV3" s="2117"/>
      <c r="DBW3" s="2117"/>
      <c r="DBX3" s="2117"/>
      <c r="DBY3" s="2117"/>
      <c r="DBZ3" s="2117"/>
      <c r="DCA3" s="2117"/>
      <c r="DCB3" s="2118"/>
      <c r="DCC3" s="2116"/>
      <c r="DCD3" s="2117"/>
      <c r="DCE3" s="2117"/>
      <c r="DCF3" s="2117"/>
      <c r="DCG3" s="2117"/>
      <c r="DCH3" s="2117"/>
      <c r="DCI3" s="2117"/>
      <c r="DCJ3" s="2118"/>
      <c r="DCK3" s="2116"/>
      <c r="DCL3" s="2117"/>
      <c r="DCM3" s="2117"/>
      <c r="DCN3" s="2117"/>
      <c r="DCO3" s="2117"/>
      <c r="DCP3" s="2117"/>
      <c r="DCQ3" s="2117"/>
      <c r="DCR3" s="2118"/>
      <c r="DCS3" s="2116"/>
      <c r="DCT3" s="2117"/>
      <c r="DCU3" s="2117"/>
      <c r="DCV3" s="2117"/>
      <c r="DCW3" s="2117"/>
      <c r="DCX3" s="2117"/>
      <c r="DCY3" s="2117"/>
      <c r="DCZ3" s="2118"/>
      <c r="DDA3" s="2116"/>
      <c r="DDB3" s="2117"/>
      <c r="DDC3" s="2117"/>
      <c r="DDD3" s="2117"/>
      <c r="DDE3" s="2117"/>
      <c r="DDF3" s="2117"/>
      <c r="DDG3" s="2117"/>
      <c r="DDH3" s="2118"/>
      <c r="DDI3" s="2116"/>
      <c r="DDJ3" s="2117"/>
      <c r="DDK3" s="2117"/>
      <c r="DDL3" s="2117"/>
      <c r="DDM3" s="2117"/>
      <c r="DDN3" s="2117"/>
      <c r="DDO3" s="2117"/>
      <c r="DDP3" s="2118"/>
      <c r="DDQ3" s="2116"/>
      <c r="DDR3" s="2117"/>
      <c r="DDS3" s="2117"/>
      <c r="DDT3" s="2117"/>
      <c r="DDU3" s="2117"/>
      <c r="DDV3" s="2117"/>
      <c r="DDW3" s="2117"/>
      <c r="DDX3" s="2118"/>
      <c r="DDY3" s="2116"/>
      <c r="DDZ3" s="2117"/>
      <c r="DEA3" s="2117"/>
      <c r="DEB3" s="2117"/>
      <c r="DEC3" s="2117"/>
      <c r="DED3" s="2117"/>
      <c r="DEE3" s="2117"/>
      <c r="DEF3" s="2118"/>
      <c r="DEG3" s="2116"/>
      <c r="DEH3" s="2117"/>
      <c r="DEI3" s="2117"/>
      <c r="DEJ3" s="2117"/>
      <c r="DEK3" s="2117"/>
      <c r="DEL3" s="2117"/>
      <c r="DEM3" s="2117"/>
      <c r="DEN3" s="2118"/>
      <c r="DEO3" s="2116"/>
      <c r="DEP3" s="2117"/>
      <c r="DEQ3" s="2117"/>
      <c r="DER3" s="2117"/>
      <c r="DES3" s="2117"/>
      <c r="DET3" s="2117"/>
      <c r="DEU3" s="2117"/>
      <c r="DEV3" s="2118"/>
      <c r="DEW3" s="2116"/>
      <c r="DEX3" s="2117"/>
      <c r="DEY3" s="2117"/>
      <c r="DEZ3" s="2117"/>
      <c r="DFA3" s="2117"/>
      <c r="DFB3" s="2117"/>
      <c r="DFC3" s="2117"/>
      <c r="DFD3" s="2118"/>
      <c r="DFE3" s="2116"/>
      <c r="DFF3" s="2117"/>
      <c r="DFG3" s="2117"/>
      <c r="DFH3" s="2117"/>
      <c r="DFI3" s="2117"/>
      <c r="DFJ3" s="2117"/>
      <c r="DFK3" s="2117"/>
      <c r="DFL3" s="2118"/>
      <c r="DFM3" s="2116"/>
      <c r="DFN3" s="2117"/>
      <c r="DFO3" s="2117"/>
      <c r="DFP3" s="2117"/>
      <c r="DFQ3" s="2117"/>
      <c r="DFR3" s="2117"/>
      <c r="DFS3" s="2117"/>
      <c r="DFT3" s="2118"/>
      <c r="DFU3" s="2116"/>
      <c r="DFV3" s="2117"/>
      <c r="DFW3" s="2117"/>
      <c r="DFX3" s="2117"/>
      <c r="DFY3" s="2117"/>
      <c r="DFZ3" s="2117"/>
      <c r="DGA3" s="2117"/>
      <c r="DGB3" s="2118"/>
      <c r="DGC3" s="2116"/>
      <c r="DGD3" s="2117"/>
      <c r="DGE3" s="2117"/>
      <c r="DGF3" s="2117"/>
      <c r="DGG3" s="2117"/>
      <c r="DGH3" s="2117"/>
      <c r="DGI3" s="2117"/>
      <c r="DGJ3" s="2118"/>
      <c r="DGK3" s="2116"/>
      <c r="DGL3" s="2117"/>
      <c r="DGM3" s="2117"/>
      <c r="DGN3" s="2117"/>
      <c r="DGO3" s="2117"/>
      <c r="DGP3" s="2117"/>
      <c r="DGQ3" s="2117"/>
      <c r="DGR3" s="2118"/>
      <c r="DGS3" s="2116"/>
      <c r="DGT3" s="2117"/>
      <c r="DGU3" s="2117"/>
      <c r="DGV3" s="2117"/>
      <c r="DGW3" s="2117"/>
      <c r="DGX3" s="2117"/>
      <c r="DGY3" s="2117"/>
      <c r="DGZ3" s="2118"/>
      <c r="DHA3" s="2116"/>
      <c r="DHB3" s="2117"/>
      <c r="DHC3" s="2117"/>
      <c r="DHD3" s="2117"/>
      <c r="DHE3" s="2117"/>
      <c r="DHF3" s="2117"/>
      <c r="DHG3" s="2117"/>
      <c r="DHH3" s="2118"/>
      <c r="DHI3" s="2116"/>
      <c r="DHJ3" s="2117"/>
      <c r="DHK3" s="2117"/>
      <c r="DHL3" s="2117"/>
      <c r="DHM3" s="2117"/>
      <c r="DHN3" s="2117"/>
      <c r="DHO3" s="2117"/>
      <c r="DHP3" s="2118"/>
      <c r="DHQ3" s="2116"/>
      <c r="DHR3" s="2117"/>
      <c r="DHS3" s="2117"/>
      <c r="DHT3" s="2117"/>
      <c r="DHU3" s="2117"/>
      <c r="DHV3" s="2117"/>
      <c r="DHW3" s="2117"/>
      <c r="DHX3" s="2118"/>
      <c r="DHY3" s="2116"/>
      <c r="DHZ3" s="2117"/>
      <c r="DIA3" s="2117"/>
      <c r="DIB3" s="2117"/>
      <c r="DIC3" s="2117"/>
      <c r="DID3" s="2117"/>
      <c r="DIE3" s="2117"/>
      <c r="DIF3" s="2118"/>
      <c r="DIG3" s="2116"/>
      <c r="DIH3" s="2117"/>
      <c r="DII3" s="2117"/>
      <c r="DIJ3" s="2117"/>
      <c r="DIK3" s="2117"/>
      <c r="DIL3" s="2117"/>
      <c r="DIM3" s="2117"/>
      <c r="DIN3" s="2118"/>
      <c r="DIO3" s="2116"/>
      <c r="DIP3" s="2117"/>
      <c r="DIQ3" s="2117"/>
      <c r="DIR3" s="2117"/>
      <c r="DIS3" s="2117"/>
      <c r="DIT3" s="2117"/>
      <c r="DIU3" s="2117"/>
      <c r="DIV3" s="2118"/>
      <c r="DIW3" s="2116"/>
      <c r="DIX3" s="2117"/>
      <c r="DIY3" s="2117"/>
      <c r="DIZ3" s="2117"/>
      <c r="DJA3" s="2117"/>
      <c r="DJB3" s="2117"/>
      <c r="DJC3" s="2117"/>
      <c r="DJD3" s="2118"/>
      <c r="DJE3" s="2116"/>
      <c r="DJF3" s="2117"/>
      <c r="DJG3" s="2117"/>
      <c r="DJH3" s="2117"/>
      <c r="DJI3" s="2117"/>
      <c r="DJJ3" s="2117"/>
      <c r="DJK3" s="2117"/>
      <c r="DJL3" s="2118"/>
      <c r="DJM3" s="2116"/>
      <c r="DJN3" s="2117"/>
      <c r="DJO3" s="2117"/>
      <c r="DJP3" s="2117"/>
      <c r="DJQ3" s="2117"/>
      <c r="DJR3" s="2117"/>
      <c r="DJS3" s="2117"/>
      <c r="DJT3" s="2118"/>
      <c r="DJU3" s="2116"/>
      <c r="DJV3" s="2117"/>
      <c r="DJW3" s="2117"/>
      <c r="DJX3" s="2117"/>
      <c r="DJY3" s="2117"/>
      <c r="DJZ3" s="2117"/>
      <c r="DKA3" s="2117"/>
      <c r="DKB3" s="2118"/>
      <c r="DKC3" s="2116"/>
      <c r="DKD3" s="2117"/>
      <c r="DKE3" s="2117"/>
      <c r="DKF3" s="2117"/>
      <c r="DKG3" s="2117"/>
      <c r="DKH3" s="2117"/>
      <c r="DKI3" s="2117"/>
      <c r="DKJ3" s="2118"/>
      <c r="DKK3" s="2116"/>
      <c r="DKL3" s="2117"/>
      <c r="DKM3" s="2117"/>
      <c r="DKN3" s="2117"/>
      <c r="DKO3" s="2117"/>
      <c r="DKP3" s="2117"/>
      <c r="DKQ3" s="2117"/>
      <c r="DKR3" s="2118"/>
      <c r="DKS3" s="2116"/>
      <c r="DKT3" s="2117"/>
      <c r="DKU3" s="2117"/>
      <c r="DKV3" s="2117"/>
      <c r="DKW3" s="2117"/>
      <c r="DKX3" s="2117"/>
      <c r="DKY3" s="2117"/>
      <c r="DKZ3" s="2118"/>
      <c r="DLA3" s="2116"/>
      <c r="DLB3" s="2117"/>
      <c r="DLC3" s="2117"/>
      <c r="DLD3" s="2117"/>
      <c r="DLE3" s="2117"/>
      <c r="DLF3" s="2117"/>
      <c r="DLG3" s="2117"/>
      <c r="DLH3" s="2118"/>
      <c r="DLI3" s="2116"/>
      <c r="DLJ3" s="2117"/>
      <c r="DLK3" s="2117"/>
      <c r="DLL3" s="2117"/>
      <c r="DLM3" s="2117"/>
      <c r="DLN3" s="2117"/>
      <c r="DLO3" s="2117"/>
      <c r="DLP3" s="2118"/>
      <c r="DLQ3" s="2116"/>
      <c r="DLR3" s="2117"/>
      <c r="DLS3" s="2117"/>
      <c r="DLT3" s="2117"/>
      <c r="DLU3" s="2117"/>
      <c r="DLV3" s="2117"/>
      <c r="DLW3" s="2117"/>
      <c r="DLX3" s="2118"/>
      <c r="DLY3" s="2116"/>
      <c r="DLZ3" s="2117"/>
      <c r="DMA3" s="2117"/>
      <c r="DMB3" s="2117"/>
      <c r="DMC3" s="2117"/>
      <c r="DMD3" s="2117"/>
      <c r="DME3" s="2117"/>
      <c r="DMF3" s="2118"/>
      <c r="DMG3" s="2116"/>
      <c r="DMH3" s="2117"/>
      <c r="DMI3" s="2117"/>
      <c r="DMJ3" s="2117"/>
      <c r="DMK3" s="2117"/>
      <c r="DML3" s="2117"/>
      <c r="DMM3" s="2117"/>
      <c r="DMN3" s="2118"/>
      <c r="DMO3" s="2116"/>
      <c r="DMP3" s="2117"/>
      <c r="DMQ3" s="2117"/>
      <c r="DMR3" s="2117"/>
      <c r="DMS3" s="2117"/>
      <c r="DMT3" s="2117"/>
      <c r="DMU3" s="2117"/>
      <c r="DMV3" s="2118"/>
      <c r="DMW3" s="2116"/>
      <c r="DMX3" s="2117"/>
      <c r="DMY3" s="2117"/>
      <c r="DMZ3" s="2117"/>
      <c r="DNA3" s="2117"/>
      <c r="DNB3" s="2117"/>
      <c r="DNC3" s="2117"/>
      <c r="DND3" s="2118"/>
      <c r="DNE3" s="2116"/>
      <c r="DNF3" s="2117"/>
      <c r="DNG3" s="2117"/>
      <c r="DNH3" s="2117"/>
      <c r="DNI3" s="2117"/>
      <c r="DNJ3" s="2117"/>
      <c r="DNK3" s="2117"/>
      <c r="DNL3" s="2118"/>
      <c r="DNM3" s="2116"/>
      <c r="DNN3" s="2117"/>
      <c r="DNO3" s="2117"/>
      <c r="DNP3" s="2117"/>
      <c r="DNQ3" s="2117"/>
      <c r="DNR3" s="2117"/>
      <c r="DNS3" s="2117"/>
      <c r="DNT3" s="2118"/>
      <c r="DNU3" s="2116"/>
      <c r="DNV3" s="2117"/>
      <c r="DNW3" s="2117"/>
      <c r="DNX3" s="2117"/>
      <c r="DNY3" s="2117"/>
      <c r="DNZ3" s="2117"/>
      <c r="DOA3" s="2117"/>
      <c r="DOB3" s="2118"/>
      <c r="DOC3" s="2116"/>
      <c r="DOD3" s="2117"/>
      <c r="DOE3" s="2117"/>
      <c r="DOF3" s="2117"/>
      <c r="DOG3" s="2117"/>
      <c r="DOH3" s="2117"/>
      <c r="DOI3" s="2117"/>
      <c r="DOJ3" s="2118"/>
      <c r="DOK3" s="2116"/>
      <c r="DOL3" s="2117"/>
      <c r="DOM3" s="2117"/>
      <c r="DON3" s="2117"/>
      <c r="DOO3" s="2117"/>
      <c r="DOP3" s="2117"/>
      <c r="DOQ3" s="2117"/>
      <c r="DOR3" s="2118"/>
      <c r="DOS3" s="2116"/>
      <c r="DOT3" s="2117"/>
      <c r="DOU3" s="2117"/>
      <c r="DOV3" s="2117"/>
      <c r="DOW3" s="2117"/>
      <c r="DOX3" s="2117"/>
      <c r="DOY3" s="2117"/>
      <c r="DOZ3" s="2118"/>
      <c r="DPA3" s="2116"/>
      <c r="DPB3" s="2117"/>
      <c r="DPC3" s="2117"/>
      <c r="DPD3" s="2117"/>
      <c r="DPE3" s="2117"/>
      <c r="DPF3" s="2117"/>
      <c r="DPG3" s="2117"/>
      <c r="DPH3" s="2118"/>
      <c r="DPI3" s="2116"/>
      <c r="DPJ3" s="2117"/>
      <c r="DPK3" s="2117"/>
      <c r="DPL3" s="2117"/>
      <c r="DPM3" s="2117"/>
      <c r="DPN3" s="2117"/>
      <c r="DPO3" s="2117"/>
      <c r="DPP3" s="2118"/>
      <c r="DPQ3" s="2116"/>
      <c r="DPR3" s="2117"/>
      <c r="DPS3" s="2117"/>
      <c r="DPT3" s="2117"/>
      <c r="DPU3" s="2117"/>
      <c r="DPV3" s="2117"/>
      <c r="DPW3" s="2117"/>
      <c r="DPX3" s="2118"/>
      <c r="DPY3" s="2116"/>
      <c r="DPZ3" s="2117"/>
      <c r="DQA3" s="2117"/>
      <c r="DQB3" s="2117"/>
      <c r="DQC3" s="2117"/>
      <c r="DQD3" s="2117"/>
      <c r="DQE3" s="2117"/>
      <c r="DQF3" s="2118"/>
      <c r="DQG3" s="2116"/>
      <c r="DQH3" s="2117"/>
      <c r="DQI3" s="2117"/>
      <c r="DQJ3" s="2117"/>
      <c r="DQK3" s="2117"/>
      <c r="DQL3" s="2117"/>
      <c r="DQM3" s="2117"/>
      <c r="DQN3" s="2118"/>
      <c r="DQO3" s="2116"/>
      <c r="DQP3" s="2117"/>
      <c r="DQQ3" s="2117"/>
      <c r="DQR3" s="2117"/>
      <c r="DQS3" s="2117"/>
      <c r="DQT3" s="2117"/>
      <c r="DQU3" s="2117"/>
      <c r="DQV3" s="2118"/>
      <c r="DQW3" s="2116"/>
      <c r="DQX3" s="2117"/>
      <c r="DQY3" s="2117"/>
      <c r="DQZ3" s="2117"/>
      <c r="DRA3" s="2117"/>
      <c r="DRB3" s="2117"/>
      <c r="DRC3" s="2117"/>
      <c r="DRD3" s="2118"/>
      <c r="DRE3" s="2116"/>
      <c r="DRF3" s="2117"/>
      <c r="DRG3" s="2117"/>
      <c r="DRH3" s="2117"/>
      <c r="DRI3" s="2117"/>
      <c r="DRJ3" s="2117"/>
      <c r="DRK3" s="2117"/>
      <c r="DRL3" s="2118"/>
      <c r="DRM3" s="2116"/>
      <c r="DRN3" s="2117"/>
      <c r="DRO3" s="2117"/>
      <c r="DRP3" s="2117"/>
      <c r="DRQ3" s="2117"/>
      <c r="DRR3" s="2117"/>
      <c r="DRS3" s="2117"/>
      <c r="DRT3" s="2118"/>
      <c r="DRU3" s="2116"/>
      <c r="DRV3" s="2117"/>
      <c r="DRW3" s="2117"/>
      <c r="DRX3" s="2117"/>
      <c r="DRY3" s="2117"/>
      <c r="DRZ3" s="2117"/>
      <c r="DSA3" s="2117"/>
      <c r="DSB3" s="2118"/>
      <c r="DSC3" s="2116"/>
      <c r="DSD3" s="2117"/>
      <c r="DSE3" s="2117"/>
      <c r="DSF3" s="2117"/>
      <c r="DSG3" s="2117"/>
      <c r="DSH3" s="2117"/>
      <c r="DSI3" s="2117"/>
      <c r="DSJ3" s="2118"/>
      <c r="DSK3" s="2116"/>
      <c r="DSL3" s="2117"/>
      <c r="DSM3" s="2117"/>
      <c r="DSN3" s="2117"/>
      <c r="DSO3" s="2117"/>
      <c r="DSP3" s="2117"/>
      <c r="DSQ3" s="2117"/>
      <c r="DSR3" s="2118"/>
      <c r="DSS3" s="2116"/>
      <c r="DST3" s="2117"/>
      <c r="DSU3" s="2117"/>
      <c r="DSV3" s="2117"/>
      <c r="DSW3" s="2117"/>
      <c r="DSX3" s="2117"/>
      <c r="DSY3" s="2117"/>
      <c r="DSZ3" s="2118"/>
      <c r="DTA3" s="2116"/>
      <c r="DTB3" s="2117"/>
      <c r="DTC3" s="2117"/>
      <c r="DTD3" s="2117"/>
      <c r="DTE3" s="2117"/>
      <c r="DTF3" s="2117"/>
      <c r="DTG3" s="2117"/>
      <c r="DTH3" s="2118"/>
      <c r="DTI3" s="2116"/>
      <c r="DTJ3" s="2117"/>
      <c r="DTK3" s="2117"/>
      <c r="DTL3" s="2117"/>
      <c r="DTM3" s="2117"/>
      <c r="DTN3" s="2117"/>
      <c r="DTO3" s="2117"/>
      <c r="DTP3" s="2118"/>
      <c r="DTQ3" s="2116"/>
      <c r="DTR3" s="2117"/>
      <c r="DTS3" s="2117"/>
      <c r="DTT3" s="2117"/>
      <c r="DTU3" s="2117"/>
      <c r="DTV3" s="2117"/>
      <c r="DTW3" s="2117"/>
      <c r="DTX3" s="2118"/>
      <c r="DTY3" s="2116"/>
      <c r="DTZ3" s="2117"/>
      <c r="DUA3" s="2117"/>
      <c r="DUB3" s="2117"/>
      <c r="DUC3" s="2117"/>
      <c r="DUD3" s="2117"/>
      <c r="DUE3" s="2117"/>
      <c r="DUF3" s="2118"/>
      <c r="DUG3" s="2116"/>
      <c r="DUH3" s="2117"/>
      <c r="DUI3" s="2117"/>
      <c r="DUJ3" s="2117"/>
      <c r="DUK3" s="2117"/>
      <c r="DUL3" s="2117"/>
      <c r="DUM3" s="2117"/>
      <c r="DUN3" s="2118"/>
      <c r="DUO3" s="2116"/>
      <c r="DUP3" s="2117"/>
      <c r="DUQ3" s="2117"/>
      <c r="DUR3" s="2117"/>
      <c r="DUS3" s="2117"/>
      <c r="DUT3" s="2117"/>
      <c r="DUU3" s="2117"/>
      <c r="DUV3" s="2118"/>
      <c r="DUW3" s="2116"/>
      <c r="DUX3" s="2117"/>
      <c r="DUY3" s="2117"/>
      <c r="DUZ3" s="2117"/>
      <c r="DVA3" s="2117"/>
      <c r="DVB3" s="2117"/>
      <c r="DVC3" s="2117"/>
      <c r="DVD3" s="2118"/>
      <c r="DVE3" s="2116"/>
      <c r="DVF3" s="2117"/>
      <c r="DVG3" s="2117"/>
      <c r="DVH3" s="2117"/>
      <c r="DVI3" s="2117"/>
      <c r="DVJ3" s="2117"/>
      <c r="DVK3" s="2117"/>
      <c r="DVL3" s="2118"/>
      <c r="DVM3" s="2116"/>
      <c r="DVN3" s="2117"/>
      <c r="DVO3" s="2117"/>
      <c r="DVP3" s="2117"/>
      <c r="DVQ3" s="2117"/>
      <c r="DVR3" s="2117"/>
      <c r="DVS3" s="2117"/>
      <c r="DVT3" s="2118"/>
      <c r="DVU3" s="2116"/>
      <c r="DVV3" s="2117"/>
      <c r="DVW3" s="2117"/>
      <c r="DVX3" s="2117"/>
      <c r="DVY3" s="2117"/>
      <c r="DVZ3" s="2117"/>
      <c r="DWA3" s="2117"/>
      <c r="DWB3" s="2118"/>
      <c r="DWC3" s="2116"/>
      <c r="DWD3" s="2117"/>
      <c r="DWE3" s="2117"/>
      <c r="DWF3" s="2117"/>
      <c r="DWG3" s="2117"/>
      <c r="DWH3" s="2117"/>
      <c r="DWI3" s="2117"/>
      <c r="DWJ3" s="2118"/>
      <c r="DWK3" s="2116"/>
      <c r="DWL3" s="2117"/>
      <c r="DWM3" s="2117"/>
      <c r="DWN3" s="2117"/>
      <c r="DWO3" s="2117"/>
      <c r="DWP3" s="2117"/>
      <c r="DWQ3" s="2117"/>
      <c r="DWR3" s="2118"/>
      <c r="DWS3" s="2116"/>
      <c r="DWT3" s="2117"/>
      <c r="DWU3" s="2117"/>
      <c r="DWV3" s="2117"/>
      <c r="DWW3" s="2117"/>
      <c r="DWX3" s="2117"/>
      <c r="DWY3" s="2117"/>
      <c r="DWZ3" s="2118"/>
      <c r="DXA3" s="2116"/>
      <c r="DXB3" s="2117"/>
      <c r="DXC3" s="2117"/>
      <c r="DXD3" s="2117"/>
      <c r="DXE3" s="2117"/>
      <c r="DXF3" s="2117"/>
      <c r="DXG3" s="2117"/>
      <c r="DXH3" s="2118"/>
      <c r="DXI3" s="2116"/>
      <c r="DXJ3" s="2117"/>
      <c r="DXK3" s="2117"/>
      <c r="DXL3" s="2117"/>
      <c r="DXM3" s="2117"/>
      <c r="DXN3" s="2117"/>
      <c r="DXO3" s="2117"/>
      <c r="DXP3" s="2118"/>
      <c r="DXQ3" s="2116"/>
      <c r="DXR3" s="2117"/>
      <c r="DXS3" s="2117"/>
      <c r="DXT3" s="2117"/>
      <c r="DXU3" s="2117"/>
      <c r="DXV3" s="2117"/>
      <c r="DXW3" s="2117"/>
      <c r="DXX3" s="2118"/>
      <c r="DXY3" s="2116"/>
      <c r="DXZ3" s="2117"/>
      <c r="DYA3" s="2117"/>
      <c r="DYB3" s="2117"/>
      <c r="DYC3" s="2117"/>
      <c r="DYD3" s="2117"/>
      <c r="DYE3" s="2117"/>
      <c r="DYF3" s="2118"/>
      <c r="DYG3" s="2116"/>
      <c r="DYH3" s="2117"/>
      <c r="DYI3" s="2117"/>
      <c r="DYJ3" s="2117"/>
      <c r="DYK3" s="2117"/>
      <c r="DYL3" s="2117"/>
      <c r="DYM3" s="2117"/>
      <c r="DYN3" s="2118"/>
      <c r="DYO3" s="2116"/>
      <c r="DYP3" s="2117"/>
      <c r="DYQ3" s="2117"/>
      <c r="DYR3" s="2117"/>
      <c r="DYS3" s="2117"/>
      <c r="DYT3" s="2117"/>
      <c r="DYU3" s="2117"/>
      <c r="DYV3" s="2118"/>
      <c r="DYW3" s="2116"/>
      <c r="DYX3" s="2117"/>
      <c r="DYY3" s="2117"/>
      <c r="DYZ3" s="2117"/>
      <c r="DZA3" s="2117"/>
      <c r="DZB3" s="2117"/>
      <c r="DZC3" s="2117"/>
      <c r="DZD3" s="2118"/>
      <c r="DZE3" s="2116"/>
      <c r="DZF3" s="2117"/>
      <c r="DZG3" s="2117"/>
      <c r="DZH3" s="2117"/>
      <c r="DZI3" s="2117"/>
      <c r="DZJ3" s="2117"/>
      <c r="DZK3" s="2117"/>
      <c r="DZL3" s="2118"/>
      <c r="DZM3" s="2116"/>
      <c r="DZN3" s="2117"/>
      <c r="DZO3" s="2117"/>
      <c r="DZP3" s="2117"/>
      <c r="DZQ3" s="2117"/>
      <c r="DZR3" s="2117"/>
      <c r="DZS3" s="2117"/>
      <c r="DZT3" s="2118"/>
      <c r="DZU3" s="2116"/>
      <c r="DZV3" s="2117"/>
      <c r="DZW3" s="2117"/>
      <c r="DZX3" s="2117"/>
      <c r="DZY3" s="2117"/>
      <c r="DZZ3" s="2117"/>
      <c r="EAA3" s="2117"/>
      <c r="EAB3" s="2118"/>
      <c r="EAC3" s="2116"/>
      <c r="EAD3" s="2117"/>
      <c r="EAE3" s="2117"/>
      <c r="EAF3" s="2117"/>
      <c r="EAG3" s="2117"/>
      <c r="EAH3" s="2117"/>
      <c r="EAI3" s="2117"/>
      <c r="EAJ3" s="2118"/>
      <c r="EAK3" s="2116"/>
      <c r="EAL3" s="2117"/>
      <c r="EAM3" s="2117"/>
      <c r="EAN3" s="2117"/>
      <c r="EAO3" s="2117"/>
      <c r="EAP3" s="2117"/>
      <c r="EAQ3" s="2117"/>
      <c r="EAR3" s="2118"/>
      <c r="EAS3" s="2116"/>
      <c r="EAT3" s="2117"/>
      <c r="EAU3" s="2117"/>
      <c r="EAV3" s="2117"/>
      <c r="EAW3" s="2117"/>
      <c r="EAX3" s="2117"/>
      <c r="EAY3" s="2117"/>
      <c r="EAZ3" s="2118"/>
      <c r="EBA3" s="2116"/>
      <c r="EBB3" s="2117"/>
      <c r="EBC3" s="2117"/>
      <c r="EBD3" s="2117"/>
      <c r="EBE3" s="2117"/>
      <c r="EBF3" s="2117"/>
      <c r="EBG3" s="2117"/>
      <c r="EBH3" s="2118"/>
      <c r="EBI3" s="2116"/>
      <c r="EBJ3" s="2117"/>
      <c r="EBK3" s="2117"/>
      <c r="EBL3" s="2117"/>
      <c r="EBM3" s="2117"/>
      <c r="EBN3" s="2117"/>
      <c r="EBO3" s="2117"/>
      <c r="EBP3" s="2118"/>
      <c r="EBQ3" s="2116"/>
      <c r="EBR3" s="2117"/>
      <c r="EBS3" s="2117"/>
      <c r="EBT3" s="2117"/>
      <c r="EBU3" s="2117"/>
      <c r="EBV3" s="2117"/>
      <c r="EBW3" s="2117"/>
      <c r="EBX3" s="2118"/>
      <c r="EBY3" s="2116"/>
      <c r="EBZ3" s="2117"/>
      <c r="ECA3" s="2117"/>
      <c r="ECB3" s="2117"/>
      <c r="ECC3" s="2117"/>
      <c r="ECD3" s="2117"/>
      <c r="ECE3" s="2117"/>
      <c r="ECF3" s="2118"/>
      <c r="ECG3" s="2116"/>
      <c r="ECH3" s="2117"/>
      <c r="ECI3" s="2117"/>
      <c r="ECJ3" s="2117"/>
      <c r="ECK3" s="2117"/>
      <c r="ECL3" s="2117"/>
      <c r="ECM3" s="2117"/>
      <c r="ECN3" s="2118"/>
      <c r="ECO3" s="2116"/>
      <c r="ECP3" s="2117"/>
      <c r="ECQ3" s="2117"/>
      <c r="ECR3" s="2117"/>
      <c r="ECS3" s="2117"/>
      <c r="ECT3" s="2117"/>
      <c r="ECU3" s="2117"/>
      <c r="ECV3" s="2118"/>
      <c r="ECW3" s="2116"/>
      <c r="ECX3" s="2117"/>
      <c r="ECY3" s="2117"/>
      <c r="ECZ3" s="2117"/>
      <c r="EDA3" s="2117"/>
      <c r="EDB3" s="2117"/>
      <c r="EDC3" s="2117"/>
      <c r="EDD3" s="2118"/>
      <c r="EDE3" s="2116"/>
      <c r="EDF3" s="2117"/>
      <c r="EDG3" s="2117"/>
      <c r="EDH3" s="2117"/>
      <c r="EDI3" s="2117"/>
      <c r="EDJ3" s="2117"/>
      <c r="EDK3" s="2117"/>
      <c r="EDL3" s="2118"/>
      <c r="EDM3" s="2116"/>
      <c r="EDN3" s="2117"/>
      <c r="EDO3" s="2117"/>
      <c r="EDP3" s="2117"/>
      <c r="EDQ3" s="2117"/>
      <c r="EDR3" s="2117"/>
      <c r="EDS3" s="2117"/>
      <c r="EDT3" s="2118"/>
      <c r="EDU3" s="2116"/>
      <c r="EDV3" s="2117"/>
      <c r="EDW3" s="2117"/>
      <c r="EDX3" s="2117"/>
      <c r="EDY3" s="2117"/>
      <c r="EDZ3" s="2117"/>
      <c r="EEA3" s="2117"/>
      <c r="EEB3" s="2118"/>
      <c r="EEC3" s="2116"/>
      <c r="EED3" s="2117"/>
      <c r="EEE3" s="2117"/>
      <c r="EEF3" s="2117"/>
      <c r="EEG3" s="2117"/>
      <c r="EEH3" s="2117"/>
      <c r="EEI3" s="2117"/>
      <c r="EEJ3" s="2118"/>
      <c r="EEK3" s="2116"/>
      <c r="EEL3" s="2117"/>
      <c r="EEM3" s="2117"/>
      <c r="EEN3" s="2117"/>
      <c r="EEO3" s="2117"/>
      <c r="EEP3" s="2117"/>
      <c r="EEQ3" s="2117"/>
      <c r="EER3" s="2118"/>
      <c r="EES3" s="2116"/>
      <c r="EET3" s="2117"/>
      <c r="EEU3" s="2117"/>
      <c r="EEV3" s="2117"/>
      <c r="EEW3" s="2117"/>
      <c r="EEX3" s="2117"/>
      <c r="EEY3" s="2117"/>
      <c r="EEZ3" s="2118"/>
      <c r="EFA3" s="2116"/>
      <c r="EFB3" s="2117"/>
      <c r="EFC3" s="2117"/>
      <c r="EFD3" s="2117"/>
      <c r="EFE3" s="2117"/>
      <c r="EFF3" s="2117"/>
      <c r="EFG3" s="2117"/>
      <c r="EFH3" s="2118"/>
      <c r="EFI3" s="2116"/>
      <c r="EFJ3" s="2117"/>
      <c r="EFK3" s="2117"/>
      <c r="EFL3" s="2117"/>
      <c r="EFM3" s="2117"/>
      <c r="EFN3" s="2117"/>
      <c r="EFO3" s="2117"/>
      <c r="EFP3" s="2118"/>
      <c r="EFQ3" s="2116"/>
      <c r="EFR3" s="2117"/>
      <c r="EFS3" s="2117"/>
      <c r="EFT3" s="2117"/>
      <c r="EFU3" s="2117"/>
      <c r="EFV3" s="2117"/>
      <c r="EFW3" s="2117"/>
      <c r="EFX3" s="2118"/>
      <c r="EFY3" s="2116"/>
      <c r="EFZ3" s="2117"/>
      <c r="EGA3" s="2117"/>
      <c r="EGB3" s="2117"/>
      <c r="EGC3" s="2117"/>
      <c r="EGD3" s="2117"/>
      <c r="EGE3" s="2117"/>
      <c r="EGF3" s="2118"/>
      <c r="EGG3" s="2116"/>
      <c r="EGH3" s="2117"/>
      <c r="EGI3" s="2117"/>
      <c r="EGJ3" s="2117"/>
      <c r="EGK3" s="2117"/>
      <c r="EGL3" s="2117"/>
      <c r="EGM3" s="2117"/>
      <c r="EGN3" s="2118"/>
      <c r="EGO3" s="2116"/>
      <c r="EGP3" s="2117"/>
      <c r="EGQ3" s="2117"/>
      <c r="EGR3" s="2117"/>
      <c r="EGS3" s="2117"/>
      <c r="EGT3" s="2117"/>
      <c r="EGU3" s="2117"/>
      <c r="EGV3" s="2118"/>
      <c r="EGW3" s="2116"/>
      <c r="EGX3" s="2117"/>
      <c r="EGY3" s="2117"/>
      <c r="EGZ3" s="2117"/>
      <c r="EHA3" s="2117"/>
      <c r="EHB3" s="2117"/>
      <c r="EHC3" s="2117"/>
      <c r="EHD3" s="2118"/>
      <c r="EHE3" s="2116"/>
      <c r="EHF3" s="2117"/>
      <c r="EHG3" s="2117"/>
      <c r="EHH3" s="2117"/>
      <c r="EHI3" s="2117"/>
      <c r="EHJ3" s="2117"/>
      <c r="EHK3" s="2117"/>
      <c r="EHL3" s="2118"/>
      <c r="EHM3" s="2116"/>
      <c r="EHN3" s="2117"/>
      <c r="EHO3" s="2117"/>
      <c r="EHP3" s="2117"/>
      <c r="EHQ3" s="2117"/>
      <c r="EHR3" s="2117"/>
      <c r="EHS3" s="2117"/>
      <c r="EHT3" s="2118"/>
      <c r="EHU3" s="2116"/>
      <c r="EHV3" s="2117"/>
      <c r="EHW3" s="2117"/>
      <c r="EHX3" s="2117"/>
      <c r="EHY3" s="2117"/>
      <c r="EHZ3" s="2117"/>
      <c r="EIA3" s="2117"/>
      <c r="EIB3" s="2118"/>
      <c r="EIC3" s="2116"/>
      <c r="EID3" s="2117"/>
      <c r="EIE3" s="2117"/>
      <c r="EIF3" s="2117"/>
      <c r="EIG3" s="2117"/>
      <c r="EIH3" s="2117"/>
      <c r="EII3" s="2117"/>
      <c r="EIJ3" s="2118"/>
      <c r="EIK3" s="2116"/>
      <c r="EIL3" s="2117"/>
      <c r="EIM3" s="2117"/>
      <c r="EIN3" s="2117"/>
      <c r="EIO3" s="2117"/>
      <c r="EIP3" s="2117"/>
      <c r="EIQ3" s="2117"/>
      <c r="EIR3" s="2118"/>
      <c r="EIS3" s="2116"/>
      <c r="EIT3" s="2117"/>
      <c r="EIU3" s="2117"/>
      <c r="EIV3" s="2117"/>
      <c r="EIW3" s="2117"/>
      <c r="EIX3" s="2117"/>
      <c r="EIY3" s="2117"/>
      <c r="EIZ3" s="2118"/>
      <c r="EJA3" s="2116"/>
      <c r="EJB3" s="2117"/>
      <c r="EJC3" s="2117"/>
      <c r="EJD3" s="2117"/>
      <c r="EJE3" s="2117"/>
      <c r="EJF3" s="2117"/>
      <c r="EJG3" s="2117"/>
      <c r="EJH3" s="2118"/>
      <c r="EJI3" s="2116"/>
      <c r="EJJ3" s="2117"/>
      <c r="EJK3" s="2117"/>
      <c r="EJL3" s="2117"/>
      <c r="EJM3" s="2117"/>
      <c r="EJN3" s="2117"/>
      <c r="EJO3" s="2117"/>
      <c r="EJP3" s="2118"/>
      <c r="EJQ3" s="2116"/>
      <c r="EJR3" s="2117"/>
      <c r="EJS3" s="2117"/>
      <c r="EJT3" s="2117"/>
      <c r="EJU3" s="2117"/>
      <c r="EJV3" s="2117"/>
      <c r="EJW3" s="2117"/>
      <c r="EJX3" s="2118"/>
      <c r="EJY3" s="2116"/>
      <c r="EJZ3" s="2117"/>
      <c r="EKA3" s="2117"/>
      <c r="EKB3" s="2117"/>
      <c r="EKC3" s="2117"/>
      <c r="EKD3" s="2117"/>
      <c r="EKE3" s="2117"/>
      <c r="EKF3" s="2118"/>
      <c r="EKG3" s="2116"/>
      <c r="EKH3" s="2117"/>
      <c r="EKI3" s="2117"/>
      <c r="EKJ3" s="2117"/>
      <c r="EKK3" s="2117"/>
      <c r="EKL3" s="2117"/>
      <c r="EKM3" s="2117"/>
      <c r="EKN3" s="2118"/>
      <c r="EKO3" s="2116"/>
      <c r="EKP3" s="2117"/>
      <c r="EKQ3" s="2117"/>
      <c r="EKR3" s="2117"/>
      <c r="EKS3" s="2117"/>
      <c r="EKT3" s="2117"/>
      <c r="EKU3" s="2117"/>
      <c r="EKV3" s="2118"/>
      <c r="EKW3" s="2116"/>
      <c r="EKX3" s="2117"/>
      <c r="EKY3" s="2117"/>
      <c r="EKZ3" s="2117"/>
      <c r="ELA3" s="2117"/>
      <c r="ELB3" s="2117"/>
      <c r="ELC3" s="2117"/>
      <c r="ELD3" s="2118"/>
      <c r="ELE3" s="2116"/>
      <c r="ELF3" s="2117"/>
      <c r="ELG3" s="2117"/>
      <c r="ELH3" s="2117"/>
      <c r="ELI3" s="2117"/>
      <c r="ELJ3" s="2117"/>
      <c r="ELK3" s="2117"/>
      <c r="ELL3" s="2118"/>
      <c r="ELM3" s="2116"/>
      <c r="ELN3" s="2117"/>
      <c r="ELO3" s="2117"/>
      <c r="ELP3" s="2117"/>
      <c r="ELQ3" s="2117"/>
      <c r="ELR3" s="2117"/>
      <c r="ELS3" s="2117"/>
      <c r="ELT3" s="2118"/>
      <c r="ELU3" s="2116"/>
      <c r="ELV3" s="2117"/>
      <c r="ELW3" s="2117"/>
      <c r="ELX3" s="2117"/>
      <c r="ELY3" s="2117"/>
      <c r="ELZ3" s="2117"/>
      <c r="EMA3" s="2117"/>
      <c r="EMB3" s="2118"/>
      <c r="EMC3" s="2116"/>
      <c r="EMD3" s="2117"/>
      <c r="EME3" s="2117"/>
      <c r="EMF3" s="2117"/>
      <c r="EMG3" s="2117"/>
      <c r="EMH3" s="2117"/>
      <c r="EMI3" s="2117"/>
      <c r="EMJ3" s="2118"/>
      <c r="EMK3" s="2116"/>
      <c r="EML3" s="2117"/>
      <c r="EMM3" s="2117"/>
      <c r="EMN3" s="2117"/>
      <c r="EMO3" s="2117"/>
      <c r="EMP3" s="2117"/>
      <c r="EMQ3" s="2117"/>
      <c r="EMR3" s="2118"/>
      <c r="EMS3" s="2116"/>
      <c r="EMT3" s="2117"/>
      <c r="EMU3" s="2117"/>
      <c r="EMV3" s="2117"/>
      <c r="EMW3" s="2117"/>
      <c r="EMX3" s="2117"/>
      <c r="EMY3" s="2117"/>
      <c r="EMZ3" s="2118"/>
      <c r="ENA3" s="2116"/>
      <c r="ENB3" s="2117"/>
      <c r="ENC3" s="2117"/>
      <c r="END3" s="2117"/>
      <c r="ENE3" s="2117"/>
      <c r="ENF3" s="2117"/>
      <c r="ENG3" s="2117"/>
      <c r="ENH3" s="2118"/>
      <c r="ENI3" s="2116"/>
      <c r="ENJ3" s="2117"/>
      <c r="ENK3" s="2117"/>
      <c r="ENL3" s="2117"/>
      <c r="ENM3" s="2117"/>
      <c r="ENN3" s="2117"/>
      <c r="ENO3" s="2117"/>
      <c r="ENP3" s="2118"/>
      <c r="ENQ3" s="2116"/>
      <c r="ENR3" s="2117"/>
      <c r="ENS3" s="2117"/>
      <c r="ENT3" s="2117"/>
      <c r="ENU3" s="2117"/>
      <c r="ENV3" s="2117"/>
      <c r="ENW3" s="2117"/>
      <c r="ENX3" s="2118"/>
      <c r="ENY3" s="2116"/>
      <c r="ENZ3" s="2117"/>
      <c r="EOA3" s="2117"/>
      <c r="EOB3" s="2117"/>
      <c r="EOC3" s="2117"/>
      <c r="EOD3" s="2117"/>
      <c r="EOE3" s="2117"/>
      <c r="EOF3" s="2118"/>
      <c r="EOG3" s="2116"/>
      <c r="EOH3" s="2117"/>
      <c r="EOI3" s="2117"/>
      <c r="EOJ3" s="2117"/>
      <c r="EOK3" s="2117"/>
      <c r="EOL3" s="2117"/>
      <c r="EOM3" s="2117"/>
      <c r="EON3" s="2118"/>
      <c r="EOO3" s="2116"/>
      <c r="EOP3" s="2117"/>
      <c r="EOQ3" s="2117"/>
      <c r="EOR3" s="2117"/>
      <c r="EOS3" s="2117"/>
      <c r="EOT3" s="2117"/>
      <c r="EOU3" s="2117"/>
      <c r="EOV3" s="2118"/>
      <c r="EOW3" s="2116"/>
      <c r="EOX3" s="2117"/>
      <c r="EOY3" s="2117"/>
      <c r="EOZ3" s="2117"/>
      <c r="EPA3" s="2117"/>
      <c r="EPB3" s="2117"/>
      <c r="EPC3" s="2117"/>
      <c r="EPD3" s="2118"/>
      <c r="EPE3" s="2116"/>
      <c r="EPF3" s="2117"/>
      <c r="EPG3" s="2117"/>
      <c r="EPH3" s="2117"/>
      <c r="EPI3" s="2117"/>
      <c r="EPJ3" s="2117"/>
      <c r="EPK3" s="2117"/>
      <c r="EPL3" s="2118"/>
      <c r="EPM3" s="2116"/>
      <c r="EPN3" s="2117"/>
      <c r="EPO3" s="2117"/>
      <c r="EPP3" s="2117"/>
      <c r="EPQ3" s="2117"/>
      <c r="EPR3" s="2117"/>
      <c r="EPS3" s="2117"/>
      <c r="EPT3" s="2118"/>
      <c r="EPU3" s="2116"/>
      <c r="EPV3" s="2117"/>
      <c r="EPW3" s="2117"/>
      <c r="EPX3" s="2117"/>
      <c r="EPY3" s="2117"/>
      <c r="EPZ3" s="2117"/>
      <c r="EQA3" s="2117"/>
      <c r="EQB3" s="2118"/>
      <c r="EQC3" s="2116"/>
      <c r="EQD3" s="2117"/>
      <c r="EQE3" s="2117"/>
      <c r="EQF3" s="2117"/>
      <c r="EQG3" s="2117"/>
      <c r="EQH3" s="2117"/>
      <c r="EQI3" s="2117"/>
      <c r="EQJ3" s="2118"/>
      <c r="EQK3" s="2116"/>
      <c r="EQL3" s="2117"/>
      <c r="EQM3" s="2117"/>
      <c r="EQN3" s="2117"/>
      <c r="EQO3" s="2117"/>
      <c r="EQP3" s="2117"/>
      <c r="EQQ3" s="2117"/>
      <c r="EQR3" s="2118"/>
      <c r="EQS3" s="2116"/>
      <c r="EQT3" s="2117"/>
      <c r="EQU3" s="2117"/>
      <c r="EQV3" s="2117"/>
      <c r="EQW3" s="2117"/>
      <c r="EQX3" s="2117"/>
      <c r="EQY3" s="2117"/>
      <c r="EQZ3" s="2118"/>
      <c r="ERA3" s="2116"/>
      <c r="ERB3" s="2117"/>
      <c r="ERC3" s="2117"/>
      <c r="ERD3" s="2117"/>
      <c r="ERE3" s="2117"/>
      <c r="ERF3" s="2117"/>
      <c r="ERG3" s="2117"/>
      <c r="ERH3" s="2118"/>
      <c r="ERI3" s="2116"/>
      <c r="ERJ3" s="2117"/>
      <c r="ERK3" s="2117"/>
      <c r="ERL3" s="2117"/>
      <c r="ERM3" s="2117"/>
      <c r="ERN3" s="2117"/>
      <c r="ERO3" s="2117"/>
      <c r="ERP3" s="2118"/>
      <c r="ERQ3" s="2116"/>
      <c r="ERR3" s="2117"/>
      <c r="ERS3" s="2117"/>
      <c r="ERT3" s="2117"/>
      <c r="ERU3" s="2117"/>
      <c r="ERV3" s="2117"/>
      <c r="ERW3" s="2117"/>
      <c r="ERX3" s="2118"/>
      <c r="ERY3" s="2116"/>
      <c r="ERZ3" s="2117"/>
      <c r="ESA3" s="2117"/>
      <c r="ESB3" s="2117"/>
      <c r="ESC3" s="2117"/>
      <c r="ESD3" s="2117"/>
      <c r="ESE3" s="2117"/>
      <c r="ESF3" s="2118"/>
      <c r="ESG3" s="2116"/>
      <c r="ESH3" s="2117"/>
      <c r="ESI3" s="2117"/>
      <c r="ESJ3" s="2117"/>
      <c r="ESK3" s="2117"/>
      <c r="ESL3" s="2117"/>
      <c r="ESM3" s="2117"/>
      <c r="ESN3" s="2118"/>
      <c r="ESO3" s="2116"/>
      <c r="ESP3" s="2117"/>
      <c r="ESQ3" s="2117"/>
      <c r="ESR3" s="2117"/>
      <c r="ESS3" s="2117"/>
      <c r="EST3" s="2117"/>
      <c r="ESU3" s="2117"/>
      <c r="ESV3" s="2118"/>
      <c r="ESW3" s="2116"/>
      <c r="ESX3" s="2117"/>
      <c r="ESY3" s="2117"/>
      <c r="ESZ3" s="2117"/>
      <c r="ETA3" s="2117"/>
      <c r="ETB3" s="2117"/>
      <c r="ETC3" s="2117"/>
      <c r="ETD3" s="2118"/>
      <c r="ETE3" s="2116"/>
      <c r="ETF3" s="2117"/>
      <c r="ETG3" s="2117"/>
      <c r="ETH3" s="2117"/>
      <c r="ETI3" s="2117"/>
      <c r="ETJ3" s="2117"/>
      <c r="ETK3" s="2117"/>
      <c r="ETL3" s="2118"/>
      <c r="ETM3" s="2116"/>
      <c r="ETN3" s="2117"/>
      <c r="ETO3" s="2117"/>
      <c r="ETP3" s="2117"/>
      <c r="ETQ3" s="2117"/>
      <c r="ETR3" s="2117"/>
      <c r="ETS3" s="2117"/>
      <c r="ETT3" s="2118"/>
      <c r="ETU3" s="2116"/>
      <c r="ETV3" s="2117"/>
      <c r="ETW3" s="2117"/>
      <c r="ETX3" s="2117"/>
      <c r="ETY3" s="2117"/>
      <c r="ETZ3" s="2117"/>
      <c r="EUA3" s="2117"/>
      <c r="EUB3" s="2118"/>
      <c r="EUC3" s="2116"/>
      <c r="EUD3" s="2117"/>
      <c r="EUE3" s="2117"/>
      <c r="EUF3" s="2117"/>
      <c r="EUG3" s="2117"/>
      <c r="EUH3" s="2117"/>
      <c r="EUI3" s="2117"/>
      <c r="EUJ3" s="2118"/>
      <c r="EUK3" s="2116"/>
      <c r="EUL3" s="2117"/>
      <c r="EUM3" s="2117"/>
      <c r="EUN3" s="2117"/>
      <c r="EUO3" s="2117"/>
      <c r="EUP3" s="2117"/>
      <c r="EUQ3" s="2117"/>
      <c r="EUR3" s="2118"/>
      <c r="EUS3" s="2116"/>
      <c r="EUT3" s="2117"/>
      <c r="EUU3" s="2117"/>
      <c r="EUV3" s="2117"/>
      <c r="EUW3" s="2117"/>
      <c r="EUX3" s="2117"/>
      <c r="EUY3" s="2117"/>
      <c r="EUZ3" s="2118"/>
      <c r="EVA3" s="2116"/>
      <c r="EVB3" s="2117"/>
      <c r="EVC3" s="2117"/>
      <c r="EVD3" s="2117"/>
      <c r="EVE3" s="2117"/>
      <c r="EVF3" s="2117"/>
      <c r="EVG3" s="2117"/>
      <c r="EVH3" s="2118"/>
      <c r="EVI3" s="2116"/>
      <c r="EVJ3" s="2117"/>
      <c r="EVK3" s="2117"/>
      <c r="EVL3" s="2117"/>
      <c r="EVM3" s="2117"/>
      <c r="EVN3" s="2117"/>
      <c r="EVO3" s="2117"/>
      <c r="EVP3" s="2118"/>
      <c r="EVQ3" s="2116"/>
      <c r="EVR3" s="2117"/>
      <c r="EVS3" s="2117"/>
      <c r="EVT3" s="2117"/>
      <c r="EVU3" s="2117"/>
      <c r="EVV3" s="2117"/>
      <c r="EVW3" s="2117"/>
      <c r="EVX3" s="2118"/>
      <c r="EVY3" s="2116"/>
      <c r="EVZ3" s="2117"/>
      <c r="EWA3" s="2117"/>
      <c r="EWB3" s="2117"/>
      <c r="EWC3" s="2117"/>
      <c r="EWD3" s="2117"/>
      <c r="EWE3" s="2117"/>
      <c r="EWF3" s="2118"/>
      <c r="EWG3" s="2116"/>
      <c r="EWH3" s="2117"/>
      <c r="EWI3" s="2117"/>
      <c r="EWJ3" s="2117"/>
      <c r="EWK3" s="2117"/>
      <c r="EWL3" s="2117"/>
      <c r="EWM3" s="2117"/>
      <c r="EWN3" s="2118"/>
      <c r="EWO3" s="2116"/>
      <c r="EWP3" s="2117"/>
      <c r="EWQ3" s="2117"/>
      <c r="EWR3" s="2117"/>
      <c r="EWS3" s="2117"/>
      <c r="EWT3" s="2117"/>
      <c r="EWU3" s="2117"/>
      <c r="EWV3" s="2118"/>
      <c r="EWW3" s="2116"/>
      <c r="EWX3" s="2117"/>
      <c r="EWY3" s="2117"/>
      <c r="EWZ3" s="2117"/>
      <c r="EXA3" s="2117"/>
      <c r="EXB3" s="2117"/>
      <c r="EXC3" s="2117"/>
      <c r="EXD3" s="2118"/>
      <c r="EXE3" s="2116"/>
      <c r="EXF3" s="2117"/>
      <c r="EXG3" s="2117"/>
      <c r="EXH3" s="2117"/>
      <c r="EXI3" s="2117"/>
      <c r="EXJ3" s="2117"/>
      <c r="EXK3" s="2117"/>
      <c r="EXL3" s="2118"/>
      <c r="EXM3" s="2116"/>
      <c r="EXN3" s="2117"/>
      <c r="EXO3" s="2117"/>
      <c r="EXP3" s="2117"/>
      <c r="EXQ3" s="2117"/>
      <c r="EXR3" s="2117"/>
      <c r="EXS3" s="2117"/>
      <c r="EXT3" s="2118"/>
      <c r="EXU3" s="2116"/>
      <c r="EXV3" s="2117"/>
      <c r="EXW3" s="2117"/>
      <c r="EXX3" s="2117"/>
      <c r="EXY3" s="2117"/>
      <c r="EXZ3" s="2117"/>
      <c r="EYA3" s="2117"/>
      <c r="EYB3" s="2118"/>
      <c r="EYC3" s="2116"/>
      <c r="EYD3" s="2117"/>
      <c r="EYE3" s="2117"/>
      <c r="EYF3" s="2117"/>
      <c r="EYG3" s="2117"/>
      <c r="EYH3" s="2117"/>
      <c r="EYI3" s="2117"/>
      <c r="EYJ3" s="2118"/>
      <c r="EYK3" s="2116"/>
      <c r="EYL3" s="2117"/>
      <c r="EYM3" s="2117"/>
      <c r="EYN3" s="2117"/>
      <c r="EYO3" s="2117"/>
      <c r="EYP3" s="2117"/>
      <c r="EYQ3" s="2117"/>
      <c r="EYR3" s="2118"/>
      <c r="EYS3" s="2116"/>
      <c r="EYT3" s="2117"/>
      <c r="EYU3" s="2117"/>
      <c r="EYV3" s="2117"/>
      <c r="EYW3" s="2117"/>
      <c r="EYX3" s="2117"/>
      <c r="EYY3" s="2117"/>
      <c r="EYZ3" s="2118"/>
      <c r="EZA3" s="2116"/>
      <c r="EZB3" s="2117"/>
      <c r="EZC3" s="2117"/>
      <c r="EZD3" s="2117"/>
      <c r="EZE3" s="2117"/>
      <c r="EZF3" s="2117"/>
      <c r="EZG3" s="2117"/>
      <c r="EZH3" s="2118"/>
      <c r="EZI3" s="2116"/>
      <c r="EZJ3" s="2117"/>
      <c r="EZK3" s="2117"/>
      <c r="EZL3" s="2117"/>
      <c r="EZM3" s="2117"/>
      <c r="EZN3" s="2117"/>
      <c r="EZO3" s="2117"/>
      <c r="EZP3" s="2118"/>
      <c r="EZQ3" s="2116"/>
      <c r="EZR3" s="2117"/>
      <c r="EZS3" s="2117"/>
      <c r="EZT3" s="2117"/>
      <c r="EZU3" s="2117"/>
      <c r="EZV3" s="2117"/>
      <c r="EZW3" s="2117"/>
      <c r="EZX3" s="2118"/>
      <c r="EZY3" s="2116"/>
      <c r="EZZ3" s="2117"/>
      <c r="FAA3" s="2117"/>
      <c r="FAB3" s="2117"/>
      <c r="FAC3" s="2117"/>
      <c r="FAD3" s="2117"/>
      <c r="FAE3" s="2117"/>
      <c r="FAF3" s="2118"/>
      <c r="FAG3" s="2116"/>
      <c r="FAH3" s="2117"/>
      <c r="FAI3" s="2117"/>
      <c r="FAJ3" s="2117"/>
      <c r="FAK3" s="2117"/>
      <c r="FAL3" s="2117"/>
      <c r="FAM3" s="2117"/>
      <c r="FAN3" s="2118"/>
      <c r="FAO3" s="2116"/>
      <c r="FAP3" s="2117"/>
      <c r="FAQ3" s="2117"/>
      <c r="FAR3" s="2117"/>
      <c r="FAS3" s="2117"/>
      <c r="FAT3" s="2117"/>
      <c r="FAU3" s="2117"/>
      <c r="FAV3" s="2118"/>
      <c r="FAW3" s="2116"/>
      <c r="FAX3" s="2117"/>
      <c r="FAY3" s="2117"/>
      <c r="FAZ3" s="2117"/>
      <c r="FBA3" s="2117"/>
      <c r="FBB3" s="2117"/>
      <c r="FBC3" s="2117"/>
      <c r="FBD3" s="2118"/>
      <c r="FBE3" s="2116"/>
      <c r="FBF3" s="2117"/>
      <c r="FBG3" s="2117"/>
      <c r="FBH3" s="2117"/>
      <c r="FBI3" s="2117"/>
      <c r="FBJ3" s="2117"/>
      <c r="FBK3" s="2117"/>
      <c r="FBL3" s="2118"/>
      <c r="FBM3" s="2116"/>
      <c r="FBN3" s="2117"/>
      <c r="FBO3" s="2117"/>
      <c r="FBP3" s="2117"/>
      <c r="FBQ3" s="2117"/>
      <c r="FBR3" s="2117"/>
      <c r="FBS3" s="2117"/>
      <c r="FBT3" s="2118"/>
      <c r="FBU3" s="2116"/>
      <c r="FBV3" s="2117"/>
      <c r="FBW3" s="2117"/>
      <c r="FBX3" s="2117"/>
      <c r="FBY3" s="2117"/>
      <c r="FBZ3" s="2117"/>
      <c r="FCA3" s="2117"/>
      <c r="FCB3" s="2118"/>
      <c r="FCC3" s="2116"/>
      <c r="FCD3" s="2117"/>
      <c r="FCE3" s="2117"/>
      <c r="FCF3" s="2117"/>
      <c r="FCG3" s="2117"/>
      <c r="FCH3" s="2117"/>
      <c r="FCI3" s="2117"/>
      <c r="FCJ3" s="2118"/>
      <c r="FCK3" s="2116"/>
      <c r="FCL3" s="2117"/>
      <c r="FCM3" s="2117"/>
      <c r="FCN3" s="2117"/>
      <c r="FCO3" s="2117"/>
      <c r="FCP3" s="2117"/>
      <c r="FCQ3" s="2117"/>
      <c r="FCR3" s="2118"/>
      <c r="FCS3" s="2116"/>
      <c r="FCT3" s="2117"/>
      <c r="FCU3" s="2117"/>
      <c r="FCV3" s="2117"/>
      <c r="FCW3" s="2117"/>
      <c r="FCX3" s="2117"/>
      <c r="FCY3" s="2117"/>
      <c r="FCZ3" s="2118"/>
      <c r="FDA3" s="2116"/>
      <c r="FDB3" s="2117"/>
      <c r="FDC3" s="2117"/>
      <c r="FDD3" s="2117"/>
      <c r="FDE3" s="2117"/>
      <c r="FDF3" s="2117"/>
      <c r="FDG3" s="2117"/>
      <c r="FDH3" s="2118"/>
      <c r="FDI3" s="2116"/>
      <c r="FDJ3" s="2117"/>
      <c r="FDK3" s="2117"/>
      <c r="FDL3" s="2117"/>
      <c r="FDM3" s="2117"/>
      <c r="FDN3" s="2117"/>
      <c r="FDO3" s="2117"/>
      <c r="FDP3" s="2118"/>
      <c r="FDQ3" s="2116"/>
      <c r="FDR3" s="2117"/>
      <c r="FDS3" s="2117"/>
      <c r="FDT3" s="2117"/>
      <c r="FDU3" s="2117"/>
      <c r="FDV3" s="2117"/>
      <c r="FDW3" s="2117"/>
      <c r="FDX3" s="2118"/>
      <c r="FDY3" s="2116"/>
      <c r="FDZ3" s="2117"/>
      <c r="FEA3" s="2117"/>
      <c r="FEB3" s="2117"/>
      <c r="FEC3" s="2117"/>
      <c r="FED3" s="2117"/>
      <c r="FEE3" s="2117"/>
      <c r="FEF3" s="2118"/>
      <c r="FEG3" s="2116"/>
      <c r="FEH3" s="2117"/>
      <c r="FEI3" s="2117"/>
      <c r="FEJ3" s="2117"/>
      <c r="FEK3" s="2117"/>
      <c r="FEL3" s="2117"/>
      <c r="FEM3" s="2117"/>
      <c r="FEN3" s="2118"/>
      <c r="FEO3" s="2116"/>
      <c r="FEP3" s="2117"/>
      <c r="FEQ3" s="2117"/>
      <c r="FER3" s="2117"/>
      <c r="FES3" s="2117"/>
      <c r="FET3" s="2117"/>
      <c r="FEU3" s="2117"/>
      <c r="FEV3" s="2118"/>
      <c r="FEW3" s="2116"/>
      <c r="FEX3" s="2117"/>
      <c r="FEY3" s="2117"/>
      <c r="FEZ3" s="2117"/>
      <c r="FFA3" s="2117"/>
      <c r="FFB3" s="2117"/>
      <c r="FFC3" s="2117"/>
      <c r="FFD3" s="2118"/>
      <c r="FFE3" s="2116"/>
      <c r="FFF3" s="2117"/>
      <c r="FFG3" s="2117"/>
      <c r="FFH3" s="2117"/>
      <c r="FFI3" s="2117"/>
      <c r="FFJ3" s="2117"/>
      <c r="FFK3" s="2117"/>
      <c r="FFL3" s="2118"/>
      <c r="FFM3" s="2116"/>
      <c r="FFN3" s="2117"/>
      <c r="FFO3" s="2117"/>
      <c r="FFP3" s="2117"/>
      <c r="FFQ3" s="2117"/>
      <c r="FFR3" s="2117"/>
      <c r="FFS3" s="2117"/>
      <c r="FFT3" s="2118"/>
      <c r="FFU3" s="2116"/>
      <c r="FFV3" s="2117"/>
      <c r="FFW3" s="2117"/>
      <c r="FFX3" s="2117"/>
      <c r="FFY3" s="2117"/>
      <c r="FFZ3" s="2117"/>
      <c r="FGA3" s="2117"/>
      <c r="FGB3" s="2118"/>
      <c r="FGC3" s="2116"/>
      <c r="FGD3" s="2117"/>
      <c r="FGE3" s="2117"/>
      <c r="FGF3" s="2117"/>
      <c r="FGG3" s="2117"/>
      <c r="FGH3" s="2117"/>
      <c r="FGI3" s="2117"/>
      <c r="FGJ3" s="2118"/>
      <c r="FGK3" s="2116"/>
      <c r="FGL3" s="2117"/>
      <c r="FGM3" s="2117"/>
      <c r="FGN3" s="2117"/>
      <c r="FGO3" s="2117"/>
      <c r="FGP3" s="2117"/>
      <c r="FGQ3" s="2117"/>
      <c r="FGR3" s="2118"/>
      <c r="FGS3" s="2116"/>
      <c r="FGT3" s="2117"/>
      <c r="FGU3" s="2117"/>
      <c r="FGV3" s="2117"/>
      <c r="FGW3" s="2117"/>
      <c r="FGX3" s="2117"/>
      <c r="FGY3" s="2117"/>
      <c r="FGZ3" s="2118"/>
      <c r="FHA3" s="2116"/>
      <c r="FHB3" s="2117"/>
      <c r="FHC3" s="2117"/>
      <c r="FHD3" s="2117"/>
      <c r="FHE3" s="2117"/>
      <c r="FHF3" s="2117"/>
      <c r="FHG3" s="2117"/>
      <c r="FHH3" s="2118"/>
      <c r="FHI3" s="2116"/>
      <c r="FHJ3" s="2117"/>
      <c r="FHK3" s="2117"/>
      <c r="FHL3" s="2117"/>
      <c r="FHM3" s="2117"/>
      <c r="FHN3" s="2117"/>
      <c r="FHO3" s="2117"/>
      <c r="FHP3" s="2118"/>
      <c r="FHQ3" s="2116"/>
      <c r="FHR3" s="2117"/>
      <c r="FHS3" s="2117"/>
      <c r="FHT3" s="2117"/>
      <c r="FHU3" s="2117"/>
      <c r="FHV3" s="2117"/>
      <c r="FHW3" s="2117"/>
      <c r="FHX3" s="2118"/>
      <c r="FHY3" s="2116"/>
      <c r="FHZ3" s="2117"/>
      <c r="FIA3" s="2117"/>
      <c r="FIB3" s="2117"/>
      <c r="FIC3" s="2117"/>
      <c r="FID3" s="2117"/>
      <c r="FIE3" s="2117"/>
      <c r="FIF3" s="2118"/>
      <c r="FIG3" s="2116"/>
      <c r="FIH3" s="2117"/>
      <c r="FII3" s="2117"/>
      <c r="FIJ3" s="2117"/>
      <c r="FIK3" s="2117"/>
      <c r="FIL3" s="2117"/>
      <c r="FIM3" s="2117"/>
      <c r="FIN3" s="2118"/>
      <c r="FIO3" s="2116"/>
      <c r="FIP3" s="2117"/>
      <c r="FIQ3" s="2117"/>
      <c r="FIR3" s="2117"/>
      <c r="FIS3" s="2117"/>
      <c r="FIT3" s="2117"/>
      <c r="FIU3" s="2117"/>
      <c r="FIV3" s="2118"/>
      <c r="FIW3" s="2116"/>
      <c r="FIX3" s="2117"/>
      <c r="FIY3" s="2117"/>
      <c r="FIZ3" s="2117"/>
      <c r="FJA3" s="2117"/>
      <c r="FJB3" s="2117"/>
      <c r="FJC3" s="2117"/>
      <c r="FJD3" s="2118"/>
      <c r="FJE3" s="2116"/>
      <c r="FJF3" s="2117"/>
      <c r="FJG3" s="2117"/>
      <c r="FJH3" s="2117"/>
      <c r="FJI3" s="2117"/>
      <c r="FJJ3" s="2117"/>
      <c r="FJK3" s="2117"/>
      <c r="FJL3" s="2118"/>
      <c r="FJM3" s="2116"/>
      <c r="FJN3" s="2117"/>
      <c r="FJO3" s="2117"/>
      <c r="FJP3" s="2117"/>
      <c r="FJQ3" s="2117"/>
      <c r="FJR3" s="2117"/>
      <c r="FJS3" s="2117"/>
      <c r="FJT3" s="2118"/>
      <c r="FJU3" s="2116"/>
      <c r="FJV3" s="2117"/>
      <c r="FJW3" s="2117"/>
      <c r="FJX3" s="2117"/>
      <c r="FJY3" s="2117"/>
      <c r="FJZ3" s="2117"/>
      <c r="FKA3" s="2117"/>
      <c r="FKB3" s="2118"/>
      <c r="FKC3" s="2116"/>
      <c r="FKD3" s="2117"/>
      <c r="FKE3" s="2117"/>
      <c r="FKF3" s="2117"/>
      <c r="FKG3" s="2117"/>
      <c r="FKH3" s="2117"/>
      <c r="FKI3" s="2117"/>
      <c r="FKJ3" s="2118"/>
      <c r="FKK3" s="2116"/>
      <c r="FKL3" s="2117"/>
      <c r="FKM3" s="2117"/>
      <c r="FKN3" s="2117"/>
      <c r="FKO3" s="2117"/>
      <c r="FKP3" s="2117"/>
      <c r="FKQ3" s="2117"/>
      <c r="FKR3" s="2118"/>
      <c r="FKS3" s="2116"/>
      <c r="FKT3" s="2117"/>
      <c r="FKU3" s="2117"/>
      <c r="FKV3" s="2117"/>
      <c r="FKW3" s="2117"/>
      <c r="FKX3" s="2117"/>
      <c r="FKY3" s="2117"/>
      <c r="FKZ3" s="2118"/>
      <c r="FLA3" s="2116"/>
      <c r="FLB3" s="2117"/>
      <c r="FLC3" s="2117"/>
      <c r="FLD3" s="2117"/>
      <c r="FLE3" s="2117"/>
      <c r="FLF3" s="2117"/>
      <c r="FLG3" s="2117"/>
      <c r="FLH3" s="2118"/>
      <c r="FLI3" s="2116"/>
      <c r="FLJ3" s="2117"/>
      <c r="FLK3" s="2117"/>
      <c r="FLL3" s="2117"/>
      <c r="FLM3" s="2117"/>
      <c r="FLN3" s="2117"/>
      <c r="FLO3" s="2117"/>
      <c r="FLP3" s="2118"/>
      <c r="FLQ3" s="2116"/>
      <c r="FLR3" s="2117"/>
      <c r="FLS3" s="2117"/>
      <c r="FLT3" s="2117"/>
      <c r="FLU3" s="2117"/>
      <c r="FLV3" s="2117"/>
      <c r="FLW3" s="2117"/>
      <c r="FLX3" s="2118"/>
      <c r="FLY3" s="2116"/>
      <c r="FLZ3" s="2117"/>
      <c r="FMA3" s="2117"/>
      <c r="FMB3" s="2117"/>
      <c r="FMC3" s="2117"/>
      <c r="FMD3" s="2117"/>
      <c r="FME3" s="2117"/>
      <c r="FMF3" s="2118"/>
      <c r="FMG3" s="2116"/>
      <c r="FMH3" s="2117"/>
      <c r="FMI3" s="2117"/>
      <c r="FMJ3" s="2117"/>
      <c r="FMK3" s="2117"/>
      <c r="FML3" s="2117"/>
      <c r="FMM3" s="2117"/>
      <c r="FMN3" s="2118"/>
      <c r="FMO3" s="2116"/>
      <c r="FMP3" s="2117"/>
      <c r="FMQ3" s="2117"/>
      <c r="FMR3" s="2117"/>
      <c r="FMS3" s="2117"/>
      <c r="FMT3" s="2117"/>
      <c r="FMU3" s="2117"/>
      <c r="FMV3" s="2118"/>
      <c r="FMW3" s="2116"/>
      <c r="FMX3" s="2117"/>
      <c r="FMY3" s="2117"/>
      <c r="FMZ3" s="2117"/>
      <c r="FNA3" s="2117"/>
      <c r="FNB3" s="2117"/>
      <c r="FNC3" s="2117"/>
      <c r="FND3" s="2118"/>
      <c r="FNE3" s="2116"/>
      <c r="FNF3" s="2117"/>
      <c r="FNG3" s="2117"/>
      <c r="FNH3" s="2117"/>
      <c r="FNI3" s="2117"/>
      <c r="FNJ3" s="2117"/>
      <c r="FNK3" s="2117"/>
      <c r="FNL3" s="2118"/>
      <c r="FNM3" s="2116"/>
      <c r="FNN3" s="2117"/>
      <c r="FNO3" s="2117"/>
      <c r="FNP3" s="2117"/>
      <c r="FNQ3" s="2117"/>
      <c r="FNR3" s="2117"/>
      <c r="FNS3" s="2117"/>
      <c r="FNT3" s="2118"/>
      <c r="FNU3" s="2116"/>
      <c r="FNV3" s="2117"/>
      <c r="FNW3" s="2117"/>
      <c r="FNX3" s="2117"/>
      <c r="FNY3" s="2117"/>
      <c r="FNZ3" s="2117"/>
      <c r="FOA3" s="2117"/>
      <c r="FOB3" s="2118"/>
      <c r="FOC3" s="2116"/>
      <c r="FOD3" s="2117"/>
      <c r="FOE3" s="2117"/>
      <c r="FOF3" s="2117"/>
      <c r="FOG3" s="2117"/>
      <c r="FOH3" s="2117"/>
      <c r="FOI3" s="2117"/>
      <c r="FOJ3" s="2118"/>
      <c r="FOK3" s="2116"/>
      <c r="FOL3" s="2117"/>
      <c r="FOM3" s="2117"/>
      <c r="FON3" s="2117"/>
      <c r="FOO3" s="2117"/>
      <c r="FOP3" s="2117"/>
      <c r="FOQ3" s="2117"/>
      <c r="FOR3" s="2118"/>
      <c r="FOS3" s="2116"/>
      <c r="FOT3" s="2117"/>
      <c r="FOU3" s="2117"/>
      <c r="FOV3" s="2117"/>
      <c r="FOW3" s="2117"/>
      <c r="FOX3" s="2117"/>
      <c r="FOY3" s="2117"/>
      <c r="FOZ3" s="2118"/>
      <c r="FPA3" s="2116"/>
      <c r="FPB3" s="2117"/>
      <c r="FPC3" s="2117"/>
      <c r="FPD3" s="2117"/>
      <c r="FPE3" s="2117"/>
      <c r="FPF3" s="2117"/>
      <c r="FPG3" s="2117"/>
      <c r="FPH3" s="2118"/>
      <c r="FPI3" s="2116"/>
      <c r="FPJ3" s="2117"/>
      <c r="FPK3" s="2117"/>
      <c r="FPL3" s="2117"/>
      <c r="FPM3" s="2117"/>
      <c r="FPN3" s="2117"/>
      <c r="FPO3" s="2117"/>
      <c r="FPP3" s="2118"/>
      <c r="FPQ3" s="2116"/>
      <c r="FPR3" s="2117"/>
      <c r="FPS3" s="2117"/>
      <c r="FPT3" s="2117"/>
      <c r="FPU3" s="2117"/>
      <c r="FPV3" s="2117"/>
      <c r="FPW3" s="2117"/>
      <c r="FPX3" s="2118"/>
      <c r="FPY3" s="2116"/>
      <c r="FPZ3" s="2117"/>
      <c r="FQA3" s="2117"/>
      <c r="FQB3" s="2117"/>
      <c r="FQC3" s="2117"/>
      <c r="FQD3" s="2117"/>
      <c r="FQE3" s="2117"/>
      <c r="FQF3" s="2118"/>
      <c r="FQG3" s="2116"/>
      <c r="FQH3" s="2117"/>
      <c r="FQI3" s="2117"/>
      <c r="FQJ3" s="2117"/>
      <c r="FQK3" s="2117"/>
      <c r="FQL3" s="2117"/>
      <c r="FQM3" s="2117"/>
      <c r="FQN3" s="2118"/>
      <c r="FQO3" s="2116"/>
      <c r="FQP3" s="2117"/>
      <c r="FQQ3" s="2117"/>
      <c r="FQR3" s="2117"/>
      <c r="FQS3" s="2117"/>
      <c r="FQT3" s="2117"/>
      <c r="FQU3" s="2117"/>
      <c r="FQV3" s="2118"/>
      <c r="FQW3" s="2116"/>
      <c r="FQX3" s="2117"/>
      <c r="FQY3" s="2117"/>
      <c r="FQZ3" s="2117"/>
      <c r="FRA3" s="2117"/>
      <c r="FRB3" s="2117"/>
      <c r="FRC3" s="2117"/>
      <c r="FRD3" s="2118"/>
      <c r="FRE3" s="2116"/>
      <c r="FRF3" s="2117"/>
      <c r="FRG3" s="2117"/>
      <c r="FRH3" s="2117"/>
      <c r="FRI3" s="2117"/>
      <c r="FRJ3" s="2117"/>
      <c r="FRK3" s="2117"/>
      <c r="FRL3" s="2118"/>
      <c r="FRM3" s="2116"/>
      <c r="FRN3" s="2117"/>
      <c r="FRO3" s="2117"/>
      <c r="FRP3" s="2117"/>
      <c r="FRQ3" s="2117"/>
      <c r="FRR3" s="2117"/>
      <c r="FRS3" s="2117"/>
      <c r="FRT3" s="2118"/>
      <c r="FRU3" s="2116"/>
      <c r="FRV3" s="2117"/>
      <c r="FRW3" s="2117"/>
      <c r="FRX3" s="2117"/>
      <c r="FRY3" s="2117"/>
      <c r="FRZ3" s="2117"/>
      <c r="FSA3" s="2117"/>
      <c r="FSB3" s="2118"/>
      <c r="FSC3" s="2116"/>
      <c r="FSD3" s="2117"/>
      <c r="FSE3" s="2117"/>
      <c r="FSF3" s="2117"/>
      <c r="FSG3" s="2117"/>
      <c r="FSH3" s="2117"/>
      <c r="FSI3" s="2117"/>
      <c r="FSJ3" s="2118"/>
      <c r="FSK3" s="2116"/>
      <c r="FSL3" s="2117"/>
      <c r="FSM3" s="2117"/>
      <c r="FSN3" s="2117"/>
      <c r="FSO3" s="2117"/>
      <c r="FSP3" s="2117"/>
      <c r="FSQ3" s="2117"/>
      <c r="FSR3" s="2118"/>
      <c r="FSS3" s="2116"/>
      <c r="FST3" s="2117"/>
      <c r="FSU3" s="2117"/>
      <c r="FSV3" s="2117"/>
      <c r="FSW3" s="2117"/>
      <c r="FSX3" s="2117"/>
      <c r="FSY3" s="2117"/>
      <c r="FSZ3" s="2118"/>
      <c r="FTA3" s="2116"/>
      <c r="FTB3" s="2117"/>
      <c r="FTC3" s="2117"/>
      <c r="FTD3" s="2117"/>
      <c r="FTE3" s="2117"/>
      <c r="FTF3" s="2117"/>
      <c r="FTG3" s="2117"/>
      <c r="FTH3" s="2118"/>
      <c r="FTI3" s="2116"/>
      <c r="FTJ3" s="2117"/>
      <c r="FTK3" s="2117"/>
      <c r="FTL3" s="2117"/>
      <c r="FTM3" s="2117"/>
      <c r="FTN3" s="2117"/>
      <c r="FTO3" s="2117"/>
      <c r="FTP3" s="2118"/>
      <c r="FTQ3" s="2116"/>
      <c r="FTR3" s="2117"/>
      <c r="FTS3" s="2117"/>
      <c r="FTT3" s="2117"/>
      <c r="FTU3" s="2117"/>
      <c r="FTV3" s="2117"/>
      <c r="FTW3" s="2117"/>
      <c r="FTX3" s="2118"/>
      <c r="FTY3" s="2116"/>
      <c r="FTZ3" s="2117"/>
      <c r="FUA3" s="2117"/>
      <c r="FUB3" s="2117"/>
      <c r="FUC3" s="2117"/>
      <c r="FUD3" s="2117"/>
      <c r="FUE3" s="2117"/>
      <c r="FUF3" s="2118"/>
      <c r="FUG3" s="2116"/>
      <c r="FUH3" s="2117"/>
      <c r="FUI3" s="2117"/>
      <c r="FUJ3" s="2117"/>
      <c r="FUK3" s="2117"/>
      <c r="FUL3" s="2117"/>
      <c r="FUM3" s="2117"/>
      <c r="FUN3" s="2118"/>
      <c r="FUO3" s="2116"/>
      <c r="FUP3" s="2117"/>
      <c r="FUQ3" s="2117"/>
      <c r="FUR3" s="2117"/>
      <c r="FUS3" s="2117"/>
      <c r="FUT3" s="2117"/>
      <c r="FUU3" s="2117"/>
      <c r="FUV3" s="2118"/>
      <c r="FUW3" s="2116"/>
      <c r="FUX3" s="2117"/>
      <c r="FUY3" s="2117"/>
      <c r="FUZ3" s="2117"/>
      <c r="FVA3" s="2117"/>
      <c r="FVB3" s="2117"/>
      <c r="FVC3" s="2117"/>
      <c r="FVD3" s="2118"/>
      <c r="FVE3" s="2116"/>
      <c r="FVF3" s="2117"/>
      <c r="FVG3" s="2117"/>
      <c r="FVH3" s="2117"/>
      <c r="FVI3" s="2117"/>
      <c r="FVJ3" s="2117"/>
      <c r="FVK3" s="2117"/>
      <c r="FVL3" s="2118"/>
      <c r="FVM3" s="2116"/>
      <c r="FVN3" s="2117"/>
      <c r="FVO3" s="2117"/>
      <c r="FVP3" s="2117"/>
      <c r="FVQ3" s="2117"/>
      <c r="FVR3" s="2117"/>
      <c r="FVS3" s="2117"/>
      <c r="FVT3" s="2118"/>
      <c r="FVU3" s="2116"/>
      <c r="FVV3" s="2117"/>
      <c r="FVW3" s="2117"/>
      <c r="FVX3" s="2117"/>
      <c r="FVY3" s="2117"/>
      <c r="FVZ3" s="2117"/>
      <c r="FWA3" s="2117"/>
      <c r="FWB3" s="2118"/>
      <c r="FWC3" s="2116"/>
      <c r="FWD3" s="2117"/>
      <c r="FWE3" s="2117"/>
      <c r="FWF3" s="2117"/>
      <c r="FWG3" s="2117"/>
      <c r="FWH3" s="2117"/>
      <c r="FWI3" s="2117"/>
      <c r="FWJ3" s="2118"/>
      <c r="FWK3" s="2116"/>
      <c r="FWL3" s="2117"/>
      <c r="FWM3" s="2117"/>
      <c r="FWN3" s="2117"/>
      <c r="FWO3" s="2117"/>
      <c r="FWP3" s="2117"/>
      <c r="FWQ3" s="2117"/>
      <c r="FWR3" s="2118"/>
      <c r="FWS3" s="2116"/>
      <c r="FWT3" s="2117"/>
      <c r="FWU3" s="2117"/>
      <c r="FWV3" s="2117"/>
      <c r="FWW3" s="2117"/>
      <c r="FWX3" s="2117"/>
      <c r="FWY3" s="2117"/>
      <c r="FWZ3" s="2118"/>
      <c r="FXA3" s="2116"/>
      <c r="FXB3" s="2117"/>
      <c r="FXC3" s="2117"/>
      <c r="FXD3" s="2117"/>
      <c r="FXE3" s="2117"/>
      <c r="FXF3" s="2117"/>
      <c r="FXG3" s="2117"/>
      <c r="FXH3" s="2118"/>
      <c r="FXI3" s="2116"/>
      <c r="FXJ3" s="2117"/>
      <c r="FXK3" s="2117"/>
      <c r="FXL3" s="2117"/>
      <c r="FXM3" s="2117"/>
      <c r="FXN3" s="2117"/>
      <c r="FXO3" s="2117"/>
      <c r="FXP3" s="2118"/>
      <c r="FXQ3" s="2116"/>
      <c r="FXR3" s="2117"/>
      <c r="FXS3" s="2117"/>
      <c r="FXT3" s="2117"/>
      <c r="FXU3" s="2117"/>
      <c r="FXV3" s="2117"/>
      <c r="FXW3" s="2117"/>
      <c r="FXX3" s="2118"/>
      <c r="FXY3" s="2116"/>
      <c r="FXZ3" s="2117"/>
      <c r="FYA3" s="2117"/>
      <c r="FYB3" s="2117"/>
      <c r="FYC3" s="2117"/>
      <c r="FYD3" s="2117"/>
      <c r="FYE3" s="2117"/>
      <c r="FYF3" s="2118"/>
      <c r="FYG3" s="2116"/>
      <c r="FYH3" s="2117"/>
      <c r="FYI3" s="2117"/>
      <c r="FYJ3" s="2117"/>
      <c r="FYK3" s="2117"/>
      <c r="FYL3" s="2117"/>
      <c r="FYM3" s="2117"/>
      <c r="FYN3" s="2118"/>
      <c r="FYO3" s="2116"/>
      <c r="FYP3" s="2117"/>
      <c r="FYQ3" s="2117"/>
      <c r="FYR3" s="2117"/>
      <c r="FYS3" s="2117"/>
      <c r="FYT3" s="2117"/>
      <c r="FYU3" s="2117"/>
      <c r="FYV3" s="2118"/>
      <c r="FYW3" s="2116"/>
      <c r="FYX3" s="2117"/>
      <c r="FYY3" s="2117"/>
      <c r="FYZ3" s="2117"/>
      <c r="FZA3" s="2117"/>
      <c r="FZB3" s="2117"/>
      <c r="FZC3" s="2117"/>
      <c r="FZD3" s="2118"/>
      <c r="FZE3" s="2116"/>
      <c r="FZF3" s="2117"/>
      <c r="FZG3" s="2117"/>
      <c r="FZH3" s="2117"/>
      <c r="FZI3" s="2117"/>
      <c r="FZJ3" s="2117"/>
      <c r="FZK3" s="2117"/>
      <c r="FZL3" s="2118"/>
      <c r="FZM3" s="2116"/>
      <c r="FZN3" s="2117"/>
      <c r="FZO3" s="2117"/>
      <c r="FZP3" s="2117"/>
      <c r="FZQ3" s="2117"/>
      <c r="FZR3" s="2117"/>
      <c r="FZS3" s="2117"/>
      <c r="FZT3" s="2118"/>
      <c r="FZU3" s="2116"/>
      <c r="FZV3" s="2117"/>
      <c r="FZW3" s="2117"/>
      <c r="FZX3" s="2117"/>
      <c r="FZY3" s="2117"/>
      <c r="FZZ3" s="2117"/>
      <c r="GAA3" s="2117"/>
      <c r="GAB3" s="2118"/>
      <c r="GAC3" s="2116"/>
      <c r="GAD3" s="2117"/>
      <c r="GAE3" s="2117"/>
      <c r="GAF3" s="2117"/>
      <c r="GAG3" s="2117"/>
      <c r="GAH3" s="2117"/>
      <c r="GAI3" s="2117"/>
      <c r="GAJ3" s="2118"/>
      <c r="GAK3" s="2116"/>
      <c r="GAL3" s="2117"/>
      <c r="GAM3" s="2117"/>
      <c r="GAN3" s="2117"/>
      <c r="GAO3" s="2117"/>
      <c r="GAP3" s="2117"/>
      <c r="GAQ3" s="2117"/>
      <c r="GAR3" s="2118"/>
      <c r="GAS3" s="2116"/>
      <c r="GAT3" s="2117"/>
      <c r="GAU3" s="2117"/>
      <c r="GAV3" s="2117"/>
      <c r="GAW3" s="2117"/>
      <c r="GAX3" s="2117"/>
      <c r="GAY3" s="2117"/>
      <c r="GAZ3" s="2118"/>
      <c r="GBA3" s="2116"/>
      <c r="GBB3" s="2117"/>
      <c r="GBC3" s="2117"/>
      <c r="GBD3" s="2117"/>
      <c r="GBE3" s="2117"/>
      <c r="GBF3" s="2117"/>
      <c r="GBG3" s="2117"/>
      <c r="GBH3" s="2118"/>
      <c r="GBI3" s="2116"/>
      <c r="GBJ3" s="2117"/>
      <c r="GBK3" s="2117"/>
      <c r="GBL3" s="2117"/>
      <c r="GBM3" s="2117"/>
      <c r="GBN3" s="2117"/>
      <c r="GBO3" s="2117"/>
      <c r="GBP3" s="2118"/>
      <c r="GBQ3" s="2116"/>
      <c r="GBR3" s="2117"/>
      <c r="GBS3" s="2117"/>
      <c r="GBT3" s="2117"/>
      <c r="GBU3" s="2117"/>
      <c r="GBV3" s="2117"/>
      <c r="GBW3" s="2117"/>
      <c r="GBX3" s="2118"/>
      <c r="GBY3" s="2116"/>
      <c r="GBZ3" s="2117"/>
      <c r="GCA3" s="2117"/>
      <c r="GCB3" s="2117"/>
      <c r="GCC3" s="2117"/>
      <c r="GCD3" s="2117"/>
      <c r="GCE3" s="2117"/>
      <c r="GCF3" s="2118"/>
      <c r="GCG3" s="2116"/>
      <c r="GCH3" s="2117"/>
      <c r="GCI3" s="2117"/>
      <c r="GCJ3" s="2117"/>
      <c r="GCK3" s="2117"/>
      <c r="GCL3" s="2117"/>
      <c r="GCM3" s="2117"/>
      <c r="GCN3" s="2118"/>
      <c r="GCO3" s="2116"/>
      <c r="GCP3" s="2117"/>
      <c r="GCQ3" s="2117"/>
      <c r="GCR3" s="2117"/>
      <c r="GCS3" s="2117"/>
      <c r="GCT3" s="2117"/>
      <c r="GCU3" s="2117"/>
      <c r="GCV3" s="2118"/>
      <c r="GCW3" s="2116"/>
      <c r="GCX3" s="2117"/>
      <c r="GCY3" s="2117"/>
      <c r="GCZ3" s="2117"/>
      <c r="GDA3" s="2117"/>
      <c r="GDB3" s="2117"/>
      <c r="GDC3" s="2117"/>
      <c r="GDD3" s="2118"/>
      <c r="GDE3" s="2116"/>
      <c r="GDF3" s="2117"/>
      <c r="GDG3" s="2117"/>
      <c r="GDH3" s="2117"/>
      <c r="GDI3" s="2117"/>
      <c r="GDJ3" s="2117"/>
      <c r="GDK3" s="2117"/>
      <c r="GDL3" s="2118"/>
      <c r="GDM3" s="2116"/>
      <c r="GDN3" s="2117"/>
      <c r="GDO3" s="2117"/>
      <c r="GDP3" s="2117"/>
      <c r="GDQ3" s="2117"/>
      <c r="GDR3" s="2117"/>
      <c r="GDS3" s="2117"/>
      <c r="GDT3" s="2118"/>
      <c r="GDU3" s="2116"/>
      <c r="GDV3" s="2117"/>
      <c r="GDW3" s="2117"/>
      <c r="GDX3" s="2117"/>
      <c r="GDY3" s="2117"/>
      <c r="GDZ3" s="2117"/>
      <c r="GEA3" s="2117"/>
      <c r="GEB3" s="2118"/>
      <c r="GEC3" s="2116"/>
      <c r="GED3" s="2117"/>
      <c r="GEE3" s="2117"/>
      <c r="GEF3" s="2117"/>
      <c r="GEG3" s="2117"/>
      <c r="GEH3" s="2117"/>
      <c r="GEI3" s="2117"/>
      <c r="GEJ3" s="2118"/>
      <c r="GEK3" s="2116"/>
      <c r="GEL3" s="2117"/>
      <c r="GEM3" s="2117"/>
      <c r="GEN3" s="2117"/>
      <c r="GEO3" s="2117"/>
      <c r="GEP3" s="2117"/>
      <c r="GEQ3" s="2117"/>
      <c r="GER3" s="2118"/>
      <c r="GES3" s="2116"/>
      <c r="GET3" s="2117"/>
      <c r="GEU3" s="2117"/>
      <c r="GEV3" s="2117"/>
      <c r="GEW3" s="2117"/>
      <c r="GEX3" s="2117"/>
      <c r="GEY3" s="2117"/>
      <c r="GEZ3" s="2118"/>
      <c r="GFA3" s="2116"/>
      <c r="GFB3" s="2117"/>
      <c r="GFC3" s="2117"/>
      <c r="GFD3" s="2117"/>
      <c r="GFE3" s="2117"/>
      <c r="GFF3" s="2117"/>
      <c r="GFG3" s="2117"/>
      <c r="GFH3" s="2118"/>
      <c r="GFI3" s="2116"/>
      <c r="GFJ3" s="2117"/>
      <c r="GFK3" s="2117"/>
      <c r="GFL3" s="2117"/>
      <c r="GFM3" s="2117"/>
      <c r="GFN3" s="2117"/>
      <c r="GFO3" s="2117"/>
      <c r="GFP3" s="2118"/>
      <c r="GFQ3" s="2116"/>
      <c r="GFR3" s="2117"/>
      <c r="GFS3" s="2117"/>
      <c r="GFT3" s="2117"/>
      <c r="GFU3" s="2117"/>
      <c r="GFV3" s="2117"/>
      <c r="GFW3" s="2117"/>
      <c r="GFX3" s="2118"/>
      <c r="GFY3" s="2116"/>
      <c r="GFZ3" s="2117"/>
      <c r="GGA3" s="2117"/>
      <c r="GGB3" s="2117"/>
      <c r="GGC3" s="2117"/>
      <c r="GGD3" s="2117"/>
      <c r="GGE3" s="2117"/>
      <c r="GGF3" s="2118"/>
      <c r="GGG3" s="2116"/>
      <c r="GGH3" s="2117"/>
      <c r="GGI3" s="2117"/>
      <c r="GGJ3" s="2117"/>
      <c r="GGK3" s="2117"/>
      <c r="GGL3" s="2117"/>
      <c r="GGM3" s="2117"/>
      <c r="GGN3" s="2118"/>
      <c r="GGO3" s="2116"/>
      <c r="GGP3" s="2117"/>
      <c r="GGQ3" s="2117"/>
      <c r="GGR3" s="2117"/>
      <c r="GGS3" s="2117"/>
      <c r="GGT3" s="2117"/>
      <c r="GGU3" s="2117"/>
      <c r="GGV3" s="2118"/>
      <c r="GGW3" s="2116"/>
      <c r="GGX3" s="2117"/>
      <c r="GGY3" s="2117"/>
      <c r="GGZ3" s="2117"/>
      <c r="GHA3" s="2117"/>
      <c r="GHB3" s="2117"/>
      <c r="GHC3" s="2117"/>
      <c r="GHD3" s="2118"/>
      <c r="GHE3" s="2116"/>
      <c r="GHF3" s="2117"/>
      <c r="GHG3" s="2117"/>
      <c r="GHH3" s="2117"/>
      <c r="GHI3" s="2117"/>
      <c r="GHJ3" s="2117"/>
      <c r="GHK3" s="2117"/>
      <c r="GHL3" s="2118"/>
      <c r="GHM3" s="2116"/>
      <c r="GHN3" s="2117"/>
      <c r="GHO3" s="2117"/>
      <c r="GHP3" s="2117"/>
      <c r="GHQ3" s="2117"/>
      <c r="GHR3" s="2117"/>
      <c r="GHS3" s="2117"/>
      <c r="GHT3" s="2118"/>
      <c r="GHU3" s="2116"/>
      <c r="GHV3" s="2117"/>
      <c r="GHW3" s="2117"/>
      <c r="GHX3" s="2117"/>
      <c r="GHY3" s="2117"/>
      <c r="GHZ3" s="2117"/>
      <c r="GIA3" s="2117"/>
      <c r="GIB3" s="2118"/>
      <c r="GIC3" s="2116"/>
      <c r="GID3" s="2117"/>
      <c r="GIE3" s="2117"/>
      <c r="GIF3" s="2117"/>
      <c r="GIG3" s="2117"/>
      <c r="GIH3" s="2117"/>
      <c r="GII3" s="2117"/>
      <c r="GIJ3" s="2118"/>
      <c r="GIK3" s="2116"/>
      <c r="GIL3" s="2117"/>
      <c r="GIM3" s="2117"/>
      <c r="GIN3" s="2117"/>
      <c r="GIO3" s="2117"/>
      <c r="GIP3" s="2117"/>
      <c r="GIQ3" s="2117"/>
      <c r="GIR3" s="2118"/>
      <c r="GIS3" s="2116"/>
      <c r="GIT3" s="2117"/>
      <c r="GIU3" s="2117"/>
      <c r="GIV3" s="2117"/>
      <c r="GIW3" s="2117"/>
      <c r="GIX3" s="2117"/>
      <c r="GIY3" s="2117"/>
      <c r="GIZ3" s="2118"/>
      <c r="GJA3" s="2116"/>
      <c r="GJB3" s="2117"/>
      <c r="GJC3" s="2117"/>
      <c r="GJD3" s="2117"/>
      <c r="GJE3" s="2117"/>
      <c r="GJF3" s="2117"/>
      <c r="GJG3" s="2117"/>
      <c r="GJH3" s="2118"/>
      <c r="GJI3" s="2116"/>
      <c r="GJJ3" s="2117"/>
      <c r="GJK3" s="2117"/>
      <c r="GJL3" s="2117"/>
      <c r="GJM3" s="2117"/>
      <c r="GJN3" s="2117"/>
      <c r="GJO3" s="2117"/>
      <c r="GJP3" s="2118"/>
      <c r="GJQ3" s="2116"/>
      <c r="GJR3" s="2117"/>
      <c r="GJS3" s="2117"/>
      <c r="GJT3" s="2117"/>
      <c r="GJU3" s="2117"/>
      <c r="GJV3" s="2117"/>
      <c r="GJW3" s="2117"/>
      <c r="GJX3" s="2118"/>
      <c r="GJY3" s="2116"/>
      <c r="GJZ3" s="2117"/>
      <c r="GKA3" s="2117"/>
      <c r="GKB3" s="2117"/>
      <c r="GKC3" s="2117"/>
      <c r="GKD3" s="2117"/>
      <c r="GKE3" s="2117"/>
      <c r="GKF3" s="2118"/>
      <c r="GKG3" s="2116"/>
      <c r="GKH3" s="2117"/>
      <c r="GKI3" s="2117"/>
      <c r="GKJ3" s="2117"/>
      <c r="GKK3" s="2117"/>
      <c r="GKL3" s="2117"/>
      <c r="GKM3" s="2117"/>
      <c r="GKN3" s="2118"/>
      <c r="GKO3" s="2116"/>
      <c r="GKP3" s="2117"/>
      <c r="GKQ3" s="2117"/>
      <c r="GKR3" s="2117"/>
      <c r="GKS3" s="2117"/>
      <c r="GKT3" s="2117"/>
      <c r="GKU3" s="2117"/>
      <c r="GKV3" s="2118"/>
      <c r="GKW3" s="2116"/>
      <c r="GKX3" s="2117"/>
      <c r="GKY3" s="2117"/>
      <c r="GKZ3" s="2117"/>
      <c r="GLA3" s="2117"/>
      <c r="GLB3" s="2117"/>
      <c r="GLC3" s="2117"/>
      <c r="GLD3" s="2118"/>
      <c r="GLE3" s="2116"/>
      <c r="GLF3" s="2117"/>
      <c r="GLG3" s="2117"/>
      <c r="GLH3" s="2117"/>
      <c r="GLI3" s="2117"/>
      <c r="GLJ3" s="2117"/>
      <c r="GLK3" s="2117"/>
      <c r="GLL3" s="2118"/>
      <c r="GLM3" s="2116"/>
      <c r="GLN3" s="2117"/>
      <c r="GLO3" s="2117"/>
      <c r="GLP3" s="2117"/>
      <c r="GLQ3" s="2117"/>
      <c r="GLR3" s="2117"/>
      <c r="GLS3" s="2117"/>
      <c r="GLT3" s="2118"/>
      <c r="GLU3" s="2116"/>
      <c r="GLV3" s="2117"/>
      <c r="GLW3" s="2117"/>
      <c r="GLX3" s="2117"/>
      <c r="GLY3" s="2117"/>
      <c r="GLZ3" s="2117"/>
      <c r="GMA3" s="2117"/>
      <c r="GMB3" s="2118"/>
      <c r="GMC3" s="2116"/>
      <c r="GMD3" s="2117"/>
      <c r="GME3" s="2117"/>
      <c r="GMF3" s="2117"/>
      <c r="GMG3" s="2117"/>
      <c r="GMH3" s="2117"/>
      <c r="GMI3" s="2117"/>
      <c r="GMJ3" s="2118"/>
      <c r="GMK3" s="2116"/>
      <c r="GML3" s="2117"/>
      <c r="GMM3" s="2117"/>
      <c r="GMN3" s="2117"/>
      <c r="GMO3" s="2117"/>
      <c r="GMP3" s="2117"/>
      <c r="GMQ3" s="2117"/>
      <c r="GMR3" s="2118"/>
      <c r="GMS3" s="2116"/>
      <c r="GMT3" s="2117"/>
      <c r="GMU3" s="2117"/>
      <c r="GMV3" s="2117"/>
      <c r="GMW3" s="2117"/>
      <c r="GMX3" s="2117"/>
      <c r="GMY3" s="2117"/>
      <c r="GMZ3" s="2118"/>
      <c r="GNA3" s="2116"/>
      <c r="GNB3" s="2117"/>
      <c r="GNC3" s="2117"/>
      <c r="GND3" s="2117"/>
      <c r="GNE3" s="2117"/>
      <c r="GNF3" s="2117"/>
      <c r="GNG3" s="2117"/>
      <c r="GNH3" s="2118"/>
      <c r="GNI3" s="2116"/>
      <c r="GNJ3" s="2117"/>
      <c r="GNK3" s="2117"/>
      <c r="GNL3" s="2117"/>
      <c r="GNM3" s="2117"/>
      <c r="GNN3" s="2117"/>
      <c r="GNO3" s="2117"/>
      <c r="GNP3" s="2118"/>
      <c r="GNQ3" s="2116"/>
      <c r="GNR3" s="2117"/>
      <c r="GNS3" s="2117"/>
      <c r="GNT3" s="2117"/>
      <c r="GNU3" s="2117"/>
      <c r="GNV3" s="2117"/>
      <c r="GNW3" s="2117"/>
      <c r="GNX3" s="2118"/>
      <c r="GNY3" s="2116"/>
      <c r="GNZ3" s="2117"/>
      <c r="GOA3" s="2117"/>
      <c r="GOB3" s="2117"/>
      <c r="GOC3" s="2117"/>
      <c r="GOD3" s="2117"/>
      <c r="GOE3" s="2117"/>
      <c r="GOF3" s="2118"/>
      <c r="GOG3" s="2116"/>
      <c r="GOH3" s="2117"/>
      <c r="GOI3" s="2117"/>
      <c r="GOJ3" s="2117"/>
      <c r="GOK3" s="2117"/>
      <c r="GOL3" s="2117"/>
      <c r="GOM3" s="2117"/>
      <c r="GON3" s="2118"/>
      <c r="GOO3" s="2116"/>
      <c r="GOP3" s="2117"/>
      <c r="GOQ3" s="2117"/>
      <c r="GOR3" s="2117"/>
      <c r="GOS3" s="2117"/>
      <c r="GOT3" s="2117"/>
      <c r="GOU3" s="2117"/>
      <c r="GOV3" s="2118"/>
      <c r="GOW3" s="2116"/>
      <c r="GOX3" s="2117"/>
      <c r="GOY3" s="2117"/>
      <c r="GOZ3" s="2117"/>
      <c r="GPA3" s="2117"/>
      <c r="GPB3" s="2117"/>
      <c r="GPC3" s="2117"/>
      <c r="GPD3" s="2118"/>
      <c r="GPE3" s="2116"/>
      <c r="GPF3" s="2117"/>
      <c r="GPG3" s="2117"/>
      <c r="GPH3" s="2117"/>
      <c r="GPI3" s="2117"/>
      <c r="GPJ3" s="2117"/>
      <c r="GPK3" s="2117"/>
      <c r="GPL3" s="2118"/>
      <c r="GPM3" s="2116"/>
      <c r="GPN3" s="2117"/>
      <c r="GPO3" s="2117"/>
      <c r="GPP3" s="2117"/>
      <c r="GPQ3" s="2117"/>
      <c r="GPR3" s="2117"/>
      <c r="GPS3" s="2117"/>
      <c r="GPT3" s="2118"/>
      <c r="GPU3" s="2116"/>
      <c r="GPV3" s="2117"/>
      <c r="GPW3" s="2117"/>
      <c r="GPX3" s="2117"/>
      <c r="GPY3" s="2117"/>
      <c r="GPZ3" s="2117"/>
      <c r="GQA3" s="2117"/>
      <c r="GQB3" s="2118"/>
      <c r="GQC3" s="2116"/>
      <c r="GQD3" s="2117"/>
      <c r="GQE3" s="2117"/>
      <c r="GQF3" s="2117"/>
      <c r="GQG3" s="2117"/>
      <c r="GQH3" s="2117"/>
      <c r="GQI3" s="2117"/>
      <c r="GQJ3" s="2118"/>
      <c r="GQK3" s="2116"/>
      <c r="GQL3" s="2117"/>
      <c r="GQM3" s="2117"/>
      <c r="GQN3" s="2117"/>
      <c r="GQO3" s="2117"/>
      <c r="GQP3" s="2117"/>
      <c r="GQQ3" s="2117"/>
      <c r="GQR3" s="2118"/>
      <c r="GQS3" s="2116"/>
      <c r="GQT3" s="2117"/>
      <c r="GQU3" s="2117"/>
      <c r="GQV3" s="2117"/>
      <c r="GQW3" s="2117"/>
      <c r="GQX3" s="2117"/>
      <c r="GQY3" s="2117"/>
      <c r="GQZ3" s="2118"/>
      <c r="GRA3" s="2116"/>
      <c r="GRB3" s="2117"/>
      <c r="GRC3" s="2117"/>
      <c r="GRD3" s="2117"/>
      <c r="GRE3" s="2117"/>
      <c r="GRF3" s="2117"/>
      <c r="GRG3" s="2117"/>
      <c r="GRH3" s="2118"/>
      <c r="GRI3" s="2116"/>
      <c r="GRJ3" s="2117"/>
      <c r="GRK3" s="2117"/>
      <c r="GRL3" s="2117"/>
      <c r="GRM3" s="2117"/>
      <c r="GRN3" s="2117"/>
      <c r="GRO3" s="2117"/>
      <c r="GRP3" s="2118"/>
      <c r="GRQ3" s="2116"/>
      <c r="GRR3" s="2117"/>
      <c r="GRS3" s="2117"/>
      <c r="GRT3" s="2117"/>
      <c r="GRU3" s="2117"/>
      <c r="GRV3" s="2117"/>
      <c r="GRW3" s="2117"/>
      <c r="GRX3" s="2118"/>
      <c r="GRY3" s="2116"/>
      <c r="GRZ3" s="2117"/>
      <c r="GSA3" s="2117"/>
      <c r="GSB3" s="2117"/>
      <c r="GSC3" s="2117"/>
      <c r="GSD3" s="2117"/>
      <c r="GSE3" s="2117"/>
      <c r="GSF3" s="2118"/>
      <c r="GSG3" s="2116"/>
      <c r="GSH3" s="2117"/>
      <c r="GSI3" s="2117"/>
      <c r="GSJ3" s="2117"/>
      <c r="GSK3" s="2117"/>
      <c r="GSL3" s="2117"/>
      <c r="GSM3" s="2117"/>
      <c r="GSN3" s="2118"/>
      <c r="GSO3" s="2116"/>
      <c r="GSP3" s="2117"/>
      <c r="GSQ3" s="2117"/>
      <c r="GSR3" s="2117"/>
      <c r="GSS3" s="2117"/>
      <c r="GST3" s="2117"/>
      <c r="GSU3" s="2117"/>
      <c r="GSV3" s="2118"/>
      <c r="GSW3" s="2116"/>
      <c r="GSX3" s="2117"/>
      <c r="GSY3" s="2117"/>
      <c r="GSZ3" s="2117"/>
      <c r="GTA3" s="2117"/>
      <c r="GTB3" s="2117"/>
      <c r="GTC3" s="2117"/>
      <c r="GTD3" s="2118"/>
      <c r="GTE3" s="2116"/>
      <c r="GTF3" s="2117"/>
      <c r="GTG3" s="2117"/>
      <c r="GTH3" s="2117"/>
      <c r="GTI3" s="2117"/>
      <c r="GTJ3" s="2117"/>
      <c r="GTK3" s="2117"/>
      <c r="GTL3" s="2118"/>
      <c r="GTM3" s="2116"/>
      <c r="GTN3" s="2117"/>
      <c r="GTO3" s="2117"/>
      <c r="GTP3" s="2117"/>
      <c r="GTQ3" s="2117"/>
      <c r="GTR3" s="2117"/>
      <c r="GTS3" s="2117"/>
      <c r="GTT3" s="2118"/>
      <c r="GTU3" s="2116"/>
      <c r="GTV3" s="2117"/>
      <c r="GTW3" s="2117"/>
      <c r="GTX3" s="2117"/>
      <c r="GTY3" s="2117"/>
      <c r="GTZ3" s="2117"/>
      <c r="GUA3" s="2117"/>
      <c r="GUB3" s="2118"/>
      <c r="GUC3" s="2116"/>
      <c r="GUD3" s="2117"/>
      <c r="GUE3" s="2117"/>
      <c r="GUF3" s="2117"/>
      <c r="GUG3" s="2117"/>
      <c r="GUH3" s="2117"/>
      <c r="GUI3" s="2117"/>
      <c r="GUJ3" s="2118"/>
      <c r="GUK3" s="2116"/>
      <c r="GUL3" s="2117"/>
      <c r="GUM3" s="2117"/>
      <c r="GUN3" s="2117"/>
      <c r="GUO3" s="2117"/>
      <c r="GUP3" s="2117"/>
      <c r="GUQ3" s="2117"/>
      <c r="GUR3" s="2118"/>
      <c r="GUS3" s="2116"/>
      <c r="GUT3" s="2117"/>
      <c r="GUU3" s="2117"/>
      <c r="GUV3" s="2117"/>
      <c r="GUW3" s="2117"/>
      <c r="GUX3" s="2117"/>
      <c r="GUY3" s="2117"/>
      <c r="GUZ3" s="2118"/>
      <c r="GVA3" s="2116"/>
      <c r="GVB3" s="2117"/>
      <c r="GVC3" s="2117"/>
      <c r="GVD3" s="2117"/>
      <c r="GVE3" s="2117"/>
      <c r="GVF3" s="2117"/>
      <c r="GVG3" s="2117"/>
      <c r="GVH3" s="2118"/>
      <c r="GVI3" s="2116"/>
      <c r="GVJ3" s="2117"/>
      <c r="GVK3" s="2117"/>
      <c r="GVL3" s="2117"/>
      <c r="GVM3" s="2117"/>
      <c r="GVN3" s="2117"/>
      <c r="GVO3" s="2117"/>
      <c r="GVP3" s="2118"/>
      <c r="GVQ3" s="2116"/>
      <c r="GVR3" s="2117"/>
      <c r="GVS3" s="2117"/>
      <c r="GVT3" s="2117"/>
      <c r="GVU3" s="2117"/>
      <c r="GVV3" s="2117"/>
      <c r="GVW3" s="2117"/>
      <c r="GVX3" s="2118"/>
      <c r="GVY3" s="2116"/>
      <c r="GVZ3" s="2117"/>
      <c r="GWA3" s="2117"/>
      <c r="GWB3" s="2117"/>
      <c r="GWC3" s="2117"/>
      <c r="GWD3" s="2117"/>
      <c r="GWE3" s="2117"/>
      <c r="GWF3" s="2118"/>
      <c r="GWG3" s="2116"/>
      <c r="GWH3" s="2117"/>
      <c r="GWI3" s="2117"/>
      <c r="GWJ3" s="2117"/>
      <c r="GWK3" s="2117"/>
      <c r="GWL3" s="2117"/>
      <c r="GWM3" s="2117"/>
      <c r="GWN3" s="2118"/>
      <c r="GWO3" s="2116"/>
      <c r="GWP3" s="2117"/>
      <c r="GWQ3" s="2117"/>
      <c r="GWR3" s="2117"/>
      <c r="GWS3" s="2117"/>
      <c r="GWT3" s="2117"/>
      <c r="GWU3" s="2117"/>
      <c r="GWV3" s="2118"/>
      <c r="GWW3" s="2116"/>
      <c r="GWX3" s="2117"/>
      <c r="GWY3" s="2117"/>
      <c r="GWZ3" s="2117"/>
      <c r="GXA3" s="2117"/>
      <c r="GXB3" s="2117"/>
      <c r="GXC3" s="2117"/>
      <c r="GXD3" s="2118"/>
      <c r="GXE3" s="2116"/>
      <c r="GXF3" s="2117"/>
      <c r="GXG3" s="2117"/>
      <c r="GXH3" s="2117"/>
      <c r="GXI3" s="2117"/>
      <c r="GXJ3" s="2117"/>
      <c r="GXK3" s="2117"/>
      <c r="GXL3" s="2118"/>
      <c r="GXM3" s="2116"/>
      <c r="GXN3" s="2117"/>
      <c r="GXO3" s="2117"/>
      <c r="GXP3" s="2117"/>
      <c r="GXQ3" s="2117"/>
      <c r="GXR3" s="2117"/>
      <c r="GXS3" s="2117"/>
      <c r="GXT3" s="2118"/>
      <c r="GXU3" s="2116"/>
      <c r="GXV3" s="2117"/>
      <c r="GXW3" s="2117"/>
      <c r="GXX3" s="2117"/>
      <c r="GXY3" s="2117"/>
      <c r="GXZ3" s="2117"/>
      <c r="GYA3" s="2117"/>
      <c r="GYB3" s="2118"/>
      <c r="GYC3" s="2116"/>
      <c r="GYD3" s="2117"/>
      <c r="GYE3" s="2117"/>
      <c r="GYF3" s="2117"/>
      <c r="GYG3" s="2117"/>
      <c r="GYH3" s="2117"/>
      <c r="GYI3" s="2117"/>
      <c r="GYJ3" s="2118"/>
      <c r="GYK3" s="2116"/>
      <c r="GYL3" s="2117"/>
      <c r="GYM3" s="2117"/>
      <c r="GYN3" s="2117"/>
      <c r="GYO3" s="2117"/>
      <c r="GYP3" s="2117"/>
      <c r="GYQ3" s="2117"/>
      <c r="GYR3" s="2118"/>
      <c r="GYS3" s="2116"/>
      <c r="GYT3" s="2117"/>
      <c r="GYU3" s="2117"/>
      <c r="GYV3" s="2117"/>
      <c r="GYW3" s="2117"/>
      <c r="GYX3" s="2117"/>
      <c r="GYY3" s="2117"/>
      <c r="GYZ3" s="2118"/>
      <c r="GZA3" s="2116"/>
      <c r="GZB3" s="2117"/>
      <c r="GZC3" s="2117"/>
      <c r="GZD3" s="2117"/>
      <c r="GZE3" s="2117"/>
      <c r="GZF3" s="2117"/>
      <c r="GZG3" s="2117"/>
      <c r="GZH3" s="2118"/>
      <c r="GZI3" s="2116"/>
      <c r="GZJ3" s="2117"/>
      <c r="GZK3" s="2117"/>
      <c r="GZL3" s="2117"/>
      <c r="GZM3" s="2117"/>
      <c r="GZN3" s="2117"/>
      <c r="GZO3" s="2117"/>
      <c r="GZP3" s="2118"/>
      <c r="GZQ3" s="2116"/>
      <c r="GZR3" s="2117"/>
      <c r="GZS3" s="2117"/>
      <c r="GZT3" s="2117"/>
      <c r="GZU3" s="2117"/>
      <c r="GZV3" s="2117"/>
      <c r="GZW3" s="2117"/>
      <c r="GZX3" s="2118"/>
      <c r="GZY3" s="2116"/>
      <c r="GZZ3" s="2117"/>
      <c r="HAA3" s="2117"/>
      <c r="HAB3" s="2117"/>
      <c r="HAC3" s="2117"/>
      <c r="HAD3" s="2117"/>
      <c r="HAE3" s="2117"/>
      <c r="HAF3" s="2118"/>
      <c r="HAG3" s="2116"/>
      <c r="HAH3" s="2117"/>
      <c r="HAI3" s="2117"/>
      <c r="HAJ3" s="2117"/>
      <c r="HAK3" s="2117"/>
      <c r="HAL3" s="2117"/>
      <c r="HAM3" s="2117"/>
      <c r="HAN3" s="2118"/>
      <c r="HAO3" s="2116"/>
      <c r="HAP3" s="2117"/>
      <c r="HAQ3" s="2117"/>
      <c r="HAR3" s="2117"/>
      <c r="HAS3" s="2117"/>
      <c r="HAT3" s="2117"/>
      <c r="HAU3" s="2117"/>
      <c r="HAV3" s="2118"/>
      <c r="HAW3" s="2116"/>
      <c r="HAX3" s="2117"/>
      <c r="HAY3" s="2117"/>
      <c r="HAZ3" s="2117"/>
      <c r="HBA3" s="2117"/>
      <c r="HBB3" s="2117"/>
      <c r="HBC3" s="2117"/>
      <c r="HBD3" s="2118"/>
      <c r="HBE3" s="2116"/>
      <c r="HBF3" s="2117"/>
      <c r="HBG3" s="2117"/>
      <c r="HBH3" s="2117"/>
      <c r="HBI3" s="2117"/>
      <c r="HBJ3" s="2117"/>
      <c r="HBK3" s="2117"/>
      <c r="HBL3" s="2118"/>
      <c r="HBM3" s="2116"/>
      <c r="HBN3" s="2117"/>
      <c r="HBO3" s="2117"/>
      <c r="HBP3" s="2117"/>
      <c r="HBQ3" s="2117"/>
      <c r="HBR3" s="2117"/>
      <c r="HBS3" s="2117"/>
      <c r="HBT3" s="2118"/>
      <c r="HBU3" s="2116"/>
      <c r="HBV3" s="2117"/>
      <c r="HBW3" s="2117"/>
      <c r="HBX3" s="2117"/>
      <c r="HBY3" s="2117"/>
      <c r="HBZ3" s="2117"/>
      <c r="HCA3" s="2117"/>
      <c r="HCB3" s="2118"/>
      <c r="HCC3" s="2116"/>
      <c r="HCD3" s="2117"/>
      <c r="HCE3" s="2117"/>
      <c r="HCF3" s="2117"/>
      <c r="HCG3" s="2117"/>
      <c r="HCH3" s="2117"/>
      <c r="HCI3" s="2117"/>
      <c r="HCJ3" s="2118"/>
      <c r="HCK3" s="2116"/>
      <c r="HCL3" s="2117"/>
      <c r="HCM3" s="2117"/>
      <c r="HCN3" s="2117"/>
      <c r="HCO3" s="2117"/>
      <c r="HCP3" s="2117"/>
      <c r="HCQ3" s="2117"/>
      <c r="HCR3" s="2118"/>
      <c r="HCS3" s="2116"/>
      <c r="HCT3" s="2117"/>
      <c r="HCU3" s="2117"/>
      <c r="HCV3" s="2117"/>
      <c r="HCW3" s="2117"/>
      <c r="HCX3" s="2117"/>
      <c r="HCY3" s="2117"/>
      <c r="HCZ3" s="2118"/>
      <c r="HDA3" s="2116"/>
      <c r="HDB3" s="2117"/>
      <c r="HDC3" s="2117"/>
      <c r="HDD3" s="2117"/>
      <c r="HDE3" s="2117"/>
      <c r="HDF3" s="2117"/>
      <c r="HDG3" s="2117"/>
      <c r="HDH3" s="2118"/>
      <c r="HDI3" s="2116"/>
      <c r="HDJ3" s="2117"/>
      <c r="HDK3" s="2117"/>
      <c r="HDL3" s="2117"/>
      <c r="HDM3" s="2117"/>
      <c r="HDN3" s="2117"/>
      <c r="HDO3" s="2117"/>
      <c r="HDP3" s="2118"/>
      <c r="HDQ3" s="2116"/>
      <c r="HDR3" s="2117"/>
      <c r="HDS3" s="2117"/>
      <c r="HDT3" s="2117"/>
      <c r="HDU3" s="2117"/>
      <c r="HDV3" s="2117"/>
      <c r="HDW3" s="2117"/>
      <c r="HDX3" s="2118"/>
      <c r="HDY3" s="2116"/>
      <c r="HDZ3" s="2117"/>
      <c r="HEA3" s="2117"/>
      <c r="HEB3" s="2117"/>
      <c r="HEC3" s="2117"/>
      <c r="HED3" s="2117"/>
      <c r="HEE3" s="2117"/>
      <c r="HEF3" s="2118"/>
      <c r="HEG3" s="2116"/>
      <c r="HEH3" s="2117"/>
      <c r="HEI3" s="2117"/>
      <c r="HEJ3" s="2117"/>
      <c r="HEK3" s="2117"/>
      <c r="HEL3" s="2117"/>
      <c r="HEM3" s="2117"/>
      <c r="HEN3" s="2118"/>
      <c r="HEO3" s="2116"/>
      <c r="HEP3" s="2117"/>
      <c r="HEQ3" s="2117"/>
      <c r="HER3" s="2117"/>
      <c r="HES3" s="2117"/>
      <c r="HET3" s="2117"/>
      <c r="HEU3" s="2117"/>
      <c r="HEV3" s="2118"/>
      <c r="HEW3" s="2116"/>
      <c r="HEX3" s="2117"/>
      <c r="HEY3" s="2117"/>
      <c r="HEZ3" s="2117"/>
      <c r="HFA3" s="2117"/>
      <c r="HFB3" s="2117"/>
      <c r="HFC3" s="2117"/>
      <c r="HFD3" s="2118"/>
      <c r="HFE3" s="2116"/>
      <c r="HFF3" s="2117"/>
      <c r="HFG3" s="2117"/>
      <c r="HFH3" s="2117"/>
      <c r="HFI3" s="2117"/>
      <c r="HFJ3" s="2117"/>
      <c r="HFK3" s="2117"/>
      <c r="HFL3" s="2118"/>
      <c r="HFM3" s="2116"/>
      <c r="HFN3" s="2117"/>
      <c r="HFO3" s="2117"/>
      <c r="HFP3" s="2117"/>
      <c r="HFQ3" s="2117"/>
      <c r="HFR3" s="2117"/>
      <c r="HFS3" s="2117"/>
      <c r="HFT3" s="2118"/>
      <c r="HFU3" s="2116"/>
      <c r="HFV3" s="2117"/>
      <c r="HFW3" s="2117"/>
      <c r="HFX3" s="2117"/>
      <c r="HFY3" s="2117"/>
      <c r="HFZ3" s="2117"/>
      <c r="HGA3" s="2117"/>
      <c r="HGB3" s="2118"/>
      <c r="HGC3" s="2116"/>
      <c r="HGD3" s="2117"/>
      <c r="HGE3" s="2117"/>
      <c r="HGF3" s="2117"/>
      <c r="HGG3" s="2117"/>
      <c r="HGH3" s="2117"/>
      <c r="HGI3" s="2117"/>
      <c r="HGJ3" s="2118"/>
      <c r="HGK3" s="2116"/>
      <c r="HGL3" s="2117"/>
      <c r="HGM3" s="2117"/>
      <c r="HGN3" s="2117"/>
      <c r="HGO3" s="2117"/>
      <c r="HGP3" s="2117"/>
      <c r="HGQ3" s="2117"/>
      <c r="HGR3" s="2118"/>
      <c r="HGS3" s="2116"/>
      <c r="HGT3" s="2117"/>
      <c r="HGU3" s="2117"/>
      <c r="HGV3" s="2117"/>
      <c r="HGW3" s="2117"/>
      <c r="HGX3" s="2117"/>
      <c r="HGY3" s="2117"/>
      <c r="HGZ3" s="2118"/>
      <c r="HHA3" s="2116"/>
      <c r="HHB3" s="2117"/>
      <c r="HHC3" s="2117"/>
      <c r="HHD3" s="2117"/>
      <c r="HHE3" s="2117"/>
      <c r="HHF3" s="2117"/>
      <c r="HHG3" s="2117"/>
      <c r="HHH3" s="2118"/>
      <c r="HHI3" s="2116"/>
      <c r="HHJ3" s="2117"/>
      <c r="HHK3" s="2117"/>
      <c r="HHL3" s="2117"/>
      <c r="HHM3" s="2117"/>
      <c r="HHN3" s="2117"/>
      <c r="HHO3" s="2117"/>
      <c r="HHP3" s="2118"/>
      <c r="HHQ3" s="2116"/>
      <c r="HHR3" s="2117"/>
      <c r="HHS3" s="2117"/>
      <c r="HHT3" s="2117"/>
      <c r="HHU3" s="2117"/>
      <c r="HHV3" s="2117"/>
      <c r="HHW3" s="2117"/>
      <c r="HHX3" s="2118"/>
      <c r="HHY3" s="2116"/>
      <c r="HHZ3" s="2117"/>
      <c r="HIA3" s="2117"/>
      <c r="HIB3" s="2117"/>
      <c r="HIC3" s="2117"/>
      <c r="HID3" s="2117"/>
      <c r="HIE3" s="2117"/>
      <c r="HIF3" s="2118"/>
      <c r="HIG3" s="2116"/>
      <c r="HIH3" s="2117"/>
      <c r="HII3" s="2117"/>
      <c r="HIJ3" s="2117"/>
      <c r="HIK3" s="2117"/>
      <c r="HIL3" s="2117"/>
      <c r="HIM3" s="2117"/>
      <c r="HIN3" s="2118"/>
      <c r="HIO3" s="2116"/>
      <c r="HIP3" s="2117"/>
      <c r="HIQ3" s="2117"/>
      <c r="HIR3" s="2117"/>
      <c r="HIS3" s="2117"/>
      <c r="HIT3" s="2117"/>
      <c r="HIU3" s="2117"/>
      <c r="HIV3" s="2118"/>
      <c r="HIW3" s="2116"/>
      <c r="HIX3" s="2117"/>
      <c r="HIY3" s="2117"/>
      <c r="HIZ3" s="2117"/>
      <c r="HJA3" s="2117"/>
      <c r="HJB3" s="2117"/>
      <c r="HJC3" s="2117"/>
      <c r="HJD3" s="2118"/>
      <c r="HJE3" s="2116"/>
      <c r="HJF3" s="2117"/>
      <c r="HJG3" s="2117"/>
      <c r="HJH3" s="2117"/>
      <c r="HJI3" s="2117"/>
      <c r="HJJ3" s="2117"/>
      <c r="HJK3" s="2117"/>
      <c r="HJL3" s="2118"/>
      <c r="HJM3" s="2116"/>
      <c r="HJN3" s="2117"/>
      <c r="HJO3" s="2117"/>
      <c r="HJP3" s="2117"/>
      <c r="HJQ3" s="2117"/>
      <c r="HJR3" s="2117"/>
      <c r="HJS3" s="2117"/>
      <c r="HJT3" s="2118"/>
      <c r="HJU3" s="2116"/>
      <c r="HJV3" s="2117"/>
      <c r="HJW3" s="2117"/>
      <c r="HJX3" s="2117"/>
      <c r="HJY3" s="2117"/>
      <c r="HJZ3" s="2117"/>
      <c r="HKA3" s="2117"/>
      <c r="HKB3" s="2118"/>
      <c r="HKC3" s="2116"/>
      <c r="HKD3" s="2117"/>
      <c r="HKE3" s="2117"/>
      <c r="HKF3" s="2117"/>
      <c r="HKG3" s="2117"/>
      <c r="HKH3" s="2117"/>
      <c r="HKI3" s="2117"/>
      <c r="HKJ3" s="2118"/>
      <c r="HKK3" s="2116"/>
      <c r="HKL3" s="2117"/>
      <c r="HKM3" s="2117"/>
      <c r="HKN3" s="2117"/>
      <c r="HKO3" s="2117"/>
      <c r="HKP3" s="2117"/>
      <c r="HKQ3" s="2117"/>
      <c r="HKR3" s="2118"/>
      <c r="HKS3" s="2116"/>
      <c r="HKT3" s="2117"/>
      <c r="HKU3" s="2117"/>
      <c r="HKV3" s="2117"/>
      <c r="HKW3" s="2117"/>
      <c r="HKX3" s="2117"/>
      <c r="HKY3" s="2117"/>
      <c r="HKZ3" s="2118"/>
      <c r="HLA3" s="2116"/>
      <c r="HLB3" s="2117"/>
      <c r="HLC3" s="2117"/>
      <c r="HLD3" s="2117"/>
      <c r="HLE3" s="2117"/>
      <c r="HLF3" s="2117"/>
      <c r="HLG3" s="2117"/>
      <c r="HLH3" s="2118"/>
      <c r="HLI3" s="2116"/>
      <c r="HLJ3" s="2117"/>
      <c r="HLK3" s="2117"/>
      <c r="HLL3" s="2117"/>
      <c r="HLM3" s="2117"/>
      <c r="HLN3" s="2117"/>
      <c r="HLO3" s="2117"/>
      <c r="HLP3" s="2118"/>
      <c r="HLQ3" s="2116"/>
      <c r="HLR3" s="2117"/>
      <c r="HLS3" s="2117"/>
      <c r="HLT3" s="2117"/>
      <c r="HLU3" s="2117"/>
      <c r="HLV3" s="2117"/>
      <c r="HLW3" s="2117"/>
      <c r="HLX3" s="2118"/>
      <c r="HLY3" s="2116"/>
      <c r="HLZ3" s="2117"/>
      <c r="HMA3" s="2117"/>
      <c r="HMB3" s="2117"/>
      <c r="HMC3" s="2117"/>
      <c r="HMD3" s="2117"/>
      <c r="HME3" s="2117"/>
      <c r="HMF3" s="2118"/>
      <c r="HMG3" s="2116"/>
      <c r="HMH3" s="2117"/>
      <c r="HMI3" s="2117"/>
      <c r="HMJ3" s="2117"/>
      <c r="HMK3" s="2117"/>
      <c r="HML3" s="2117"/>
      <c r="HMM3" s="2117"/>
      <c r="HMN3" s="2118"/>
      <c r="HMO3" s="2116"/>
      <c r="HMP3" s="2117"/>
      <c r="HMQ3" s="2117"/>
      <c r="HMR3" s="2117"/>
      <c r="HMS3" s="2117"/>
      <c r="HMT3" s="2117"/>
      <c r="HMU3" s="2117"/>
      <c r="HMV3" s="2118"/>
      <c r="HMW3" s="2116"/>
      <c r="HMX3" s="2117"/>
      <c r="HMY3" s="2117"/>
      <c r="HMZ3" s="2117"/>
      <c r="HNA3" s="2117"/>
      <c r="HNB3" s="2117"/>
      <c r="HNC3" s="2117"/>
      <c r="HND3" s="2118"/>
      <c r="HNE3" s="2116"/>
      <c r="HNF3" s="2117"/>
      <c r="HNG3" s="2117"/>
      <c r="HNH3" s="2117"/>
      <c r="HNI3" s="2117"/>
      <c r="HNJ3" s="2117"/>
      <c r="HNK3" s="2117"/>
      <c r="HNL3" s="2118"/>
      <c r="HNM3" s="2116"/>
      <c r="HNN3" s="2117"/>
      <c r="HNO3" s="2117"/>
      <c r="HNP3" s="2117"/>
      <c r="HNQ3" s="2117"/>
      <c r="HNR3" s="2117"/>
      <c r="HNS3" s="2117"/>
      <c r="HNT3" s="2118"/>
      <c r="HNU3" s="2116"/>
      <c r="HNV3" s="2117"/>
      <c r="HNW3" s="2117"/>
      <c r="HNX3" s="2117"/>
      <c r="HNY3" s="2117"/>
      <c r="HNZ3" s="2117"/>
      <c r="HOA3" s="2117"/>
      <c r="HOB3" s="2118"/>
      <c r="HOC3" s="2116"/>
      <c r="HOD3" s="2117"/>
      <c r="HOE3" s="2117"/>
      <c r="HOF3" s="2117"/>
      <c r="HOG3" s="2117"/>
      <c r="HOH3" s="2117"/>
      <c r="HOI3" s="2117"/>
      <c r="HOJ3" s="2118"/>
      <c r="HOK3" s="2116"/>
      <c r="HOL3" s="2117"/>
      <c r="HOM3" s="2117"/>
      <c r="HON3" s="2117"/>
      <c r="HOO3" s="2117"/>
      <c r="HOP3" s="2117"/>
      <c r="HOQ3" s="2117"/>
      <c r="HOR3" s="2118"/>
      <c r="HOS3" s="2116"/>
      <c r="HOT3" s="2117"/>
      <c r="HOU3" s="2117"/>
      <c r="HOV3" s="2117"/>
      <c r="HOW3" s="2117"/>
      <c r="HOX3" s="2117"/>
      <c r="HOY3" s="2117"/>
      <c r="HOZ3" s="2118"/>
      <c r="HPA3" s="2116"/>
      <c r="HPB3" s="2117"/>
      <c r="HPC3" s="2117"/>
      <c r="HPD3" s="2117"/>
      <c r="HPE3" s="2117"/>
      <c r="HPF3" s="2117"/>
      <c r="HPG3" s="2117"/>
      <c r="HPH3" s="2118"/>
      <c r="HPI3" s="2116"/>
      <c r="HPJ3" s="2117"/>
      <c r="HPK3" s="2117"/>
      <c r="HPL3" s="2117"/>
      <c r="HPM3" s="2117"/>
      <c r="HPN3" s="2117"/>
      <c r="HPO3" s="2117"/>
      <c r="HPP3" s="2118"/>
      <c r="HPQ3" s="2116"/>
      <c r="HPR3" s="2117"/>
      <c r="HPS3" s="2117"/>
      <c r="HPT3" s="2117"/>
      <c r="HPU3" s="2117"/>
      <c r="HPV3" s="2117"/>
      <c r="HPW3" s="2117"/>
      <c r="HPX3" s="2118"/>
      <c r="HPY3" s="2116"/>
      <c r="HPZ3" s="2117"/>
      <c r="HQA3" s="2117"/>
      <c r="HQB3" s="2117"/>
      <c r="HQC3" s="2117"/>
      <c r="HQD3" s="2117"/>
      <c r="HQE3" s="2117"/>
      <c r="HQF3" s="2118"/>
      <c r="HQG3" s="2116"/>
      <c r="HQH3" s="2117"/>
      <c r="HQI3" s="2117"/>
      <c r="HQJ3" s="2117"/>
      <c r="HQK3" s="2117"/>
      <c r="HQL3" s="2117"/>
      <c r="HQM3" s="2117"/>
      <c r="HQN3" s="2118"/>
      <c r="HQO3" s="2116"/>
      <c r="HQP3" s="2117"/>
      <c r="HQQ3" s="2117"/>
      <c r="HQR3" s="2117"/>
      <c r="HQS3" s="2117"/>
      <c r="HQT3" s="2117"/>
      <c r="HQU3" s="2117"/>
      <c r="HQV3" s="2118"/>
      <c r="HQW3" s="2116"/>
      <c r="HQX3" s="2117"/>
      <c r="HQY3" s="2117"/>
      <c r="HQZ3" s="2117"/>
      <c r="HRA3" s="2117"/>
      <c r="HRB3" s="2117"/>
      <c r="HRC3" s="2117"/>
      <c r="HRD3" s="2118"/>
      <c r="HRE3" s="2116"/>
      <c r="HRF3" s="2117"/>
      <c r="HRG3" s="2117"/>
      <c r="HRH3" s="2117"/>
      <c r="HRI3" s="2117"/>
      <c r="HRJ3" s="2117"/>
      <c r="HRK3" s="2117"/>
      <c r="HRL3" s="2118"/>
      <c r="HRM3" s="2116"/>
      <c r="HRN3" s="2117"/>
      <c r="HRO3" s="2117"/>
      <c r="HRP3" s="2117"/>
      <c r="HRQ3" s="2117"/>
      <c r="HRR3" s="2117"/>
      <c r="HRS3" s="2117"/>
      <c r="HRT3" s="2118"/>
      <c r="HRU3" s="2116"/>
      <c r="HRV3" s="2117"/>
      <c r="HRW3" s="2117"/>
      <c r="HRX3" s="2117"/>
      <c r="HRY3" s="2117"/>
      <c r="HRZ3" s="2117"/>
      <c r="HSA3" s="2117"/>
      <c r="HSB3" s="2118"/>
      <c r="HSC3" s="2116"/>
      <c r="HSD3" s="2117"/>
      <c r="HSE3" s="2117"/>
      <c r="HSF3" s="2117"/>
      <c r="HSG3" s="2117"/>
      <c r="HSH3" s="2117"/>
      <c r="HSI3" s="2117"/>
      <c r="HSJ3" s="2118"/>
      <c r="HSK3" s="2116"/>
      <c r="HSL3" s="2117"/>
      <c r="HSM3" s="2117"/>
      <c r="HSN3" s="2117"/>
      <c r="HSO3" s="2117"/>
      <c r="HSP3" s="2117"/>
      <c r="HSQ3" s="2117"/>
      <c r="HSR3" s="2118"/>
      <c r="HSS3" s="2116"/>
      <c r="HST3" s="2117"/>
      <c r="HSU3" s="2117"/>
      <c r="HSV3" s="2117"/>
      <c r="HSW3" s="2117"/>
      <c r="HSX3" s="2117"/>
      <c r="HSY3" s="2117"/>
      <c r="HSZ3" s="2118"/>
      <c r="HTA3" s="2116"/>
      <c r="HTB3" s="2117"/>
      <c r="HTC3" s="2117"/>
      <c r="HTD3" s="2117"/>
      <c r="HTE3" s="2117"/>
      <c r="HTF3" s="2117"/>
      <c r="HTG3" s="2117"/>
      <c r="HTH3" s="2118"/>
      <c r="HTI3" s="2116"/>
      <c r="HTJ3" s="2117"/>
      <c r="HTK3" s="2117"/>
      <c r="HTL3" s="2117"/>
      <c r="HTM3" s="2117"/>
      <c r="HTN3" s="2117"/>
      <c r="HTO3" s="2117"/>
      <c r="HTP3" s="2118"/>
      <c r="HTQ3" s="2116"/>
      <c r="HTR3" s="2117"/>
      <c r="HTS3" s="2117"/>
      <c r="HTT3" s="2117"/>
      <c r="HTU3" s="2117"/>
      <c r="HTV3" s="2117"/>
      <c r="HTW3" s="2117"/>
      <c r="HTX3" s="2118"/>
      <c r="HTY3" s="2116"/>
      <c r="HTZ3" s="2117"/>
      <c r="HUA3" s="2117"/>
      <c r="HUB3" s="2117"/>
      <c r="HUC3" s="2117"/>
      <c r="HUD3" s="2117"/>
      <c r="HUE3" s="2117"/>
      <c r="HUF3" s="2118"/>
      <c r="HUG3" s="2116"/>
      <c r="HUH3" s="2117"/>
      <c r="HUI3" s="2117"/>
      <c r="HUJ3" s="2117"/>
      <c r="HUK3" s="2117"/>
      <c r="HUL3" s="2117"/>
      <c r="HUM3" s="2117"/>
      <c r="HUN3" s="2118"/>
      <c r="HUO3" s="2116"/>
      <c r="HUP3" s="2117"/>
      <c r="HUQ3" s="2117"/>
      <c r="HUR3" s="2117"/>
      <c r="HUS3" s="2117"/>
      <c r="HUT3" s="2117"/>
      <c r="HUU3" s="2117"/>
      <c r="HUV3" s="2118"/>
      <c r="HUW3" s="2116"/>
      <c r="HUX3" s="2117"/>
      <c r="HUY3" s="2117"/>
      <c r="HUZ3" s="2117"/>
      <c r="HVA3" s="2117"/>
      <c r="HVB3" s="2117"/>
      <c r="HVC3" s="2117"/>
      <c r="HVD3" s="2118"/>
      <c r="HVE3" s="2116"/>
      <c r="HVF3" s="2117"/>
      <c r="HVG3" s="2117"/>
      <c r="HVH3" s="2117"/>
      <c r="HVI3" s="2117"/>
      <c r="HVJ3" s="2117"/>
      <c r="HVK3" s="2117"/>
      <c r="HVL3" s="2118"/>
      <c r="HVM3" s="2116"/>
      <c r="HVN3" s="2117"/>
      <c r="HVO3" s="2117"/>
      <c r="HVP3" s="2117"/>
      <c r="HVQ3" s="2117"/>
      <c r="HVR3" s="2117"/>
      <c r="HVS3" s="2117"/>
      <c r="HVT3" s="2118"/>
      <c r="HVU3" s="2116"/>
      <c r="HVV3" s="2117"/>
      <c r="HVW3" s="2117"/>
      <c r="HVX3" s="2117"/>
      <c r="HVY3" s="2117"/>
      <c r="HVZ3" s="2117"/>
      <c r="HWA3" s="2117"/>
      <c r="HWB3" s="2118"/>
      <c r="HWC3" s="2116"/>
      <c r="HWD3" s="2117"/>
      <c r="HWE3" s="2117"/>
      <c r="HWF3" s="2117"/>
      <c r="HWG3" s="2117"/>
      <c r="HWH3" s="2117"/>
      <c r="HWI3" s="2117"/>
      <c r="HWJ3" s="2118"/>
      <c r="HWK3" s="2116"/>
      <c r="HWL3" s="2117"/>
      <c r="HWM3" s="2117"/>
      <c r="HWN3" s="2117"/>
      <c r="HWO3" s="2117"/>
      <c r="HWP3" s="2117"/>
      <c r="HWQ3" s="2117"/>
      <c r="HWR3" s="2118"/>
      <c r="HWS3" s="2116"/>
      <c r="HWT3" s="2117"/>
      <c r="HWU3" s="2117"/>
      <c r="HWV3" s="2117"/>
      <c r="HWW3" s="2117"/>
      <c r="HWX3" s="2117"/>
      <c r="HWY3" s="2117"/>
      <c r="HWZ3" s="2118"/>
      <c r="HXA3" s="2116"/>
      <c r="HXB3" s="2117"/>
      <c r="HXC3" s="2117"/>
      <c r="HXD3" s="2117"/>
      <c r="HXE3" s="2117"/>
      <c r="HXF3" s="2117"/>
      <c r="HXG3" s="2117"/>
      <c r="HXH3" s="2118"/>
      <c r="HXI3" s="2116"/>
      <c r="HXJ3" s="2117"/>
      <c r="HXK3" s="2117"/>
      <c r="HXL3" s="2117"/>
      <c r="HXM3" s="2117"/>
      <c r="HXN3" s="2117"/>
      <c r="HXO3" s="2117"/>
      <c r="HXP3" s="2118"/>
      <c r="HXQ3" s="2116"/>
      <c r="HXR3" s="2117"/>
      <c r="HXS3" s="2117"/>
      <c r="HXT3" s="2117"/>
      <c r="HXU3" s="2117"/>
      <c r="HXV3" s="2117"/>
      <c r="HXW3" s="2117"/>
      <c r="HXX3" s="2118"/>
      <c r="HXY3" s="2116"/>
      <c r="HXZ3" s="2117"/>
      <c r="HYA3" s="2117"/>
      <c r="HYB3" s="2117"/>
      <c r="HYC3" s="2117"/>
      <c r="HYD3" s="2117"/>
      <c r="HYE3" s="2117"/>
      <c r="HYF3" s="2118"/>
      <c r="HYG3" s="2116"/>
      <c r="HYH3" s="2117"/>
      <c r="HYI3" s="2117"/>
      <c r="HYJ3" s="2117"/>
      <c r="HYK3" s="2117"/>
      <c r="HYL3" s="2117"/>
      <c r="HYM3" s="2117"/>
      <c r="HYN3" s="2118"/>
      <c r="HYO3" s="2116"/>
      <c r="HYP3" s="2117"/>
      <c r="HYQ3" s="2117"/>
      <c r="HYR3" s="2117"/>
      <c r="HYS3" s="2117"/>
      <c r="HYT3" s="2117"/>
      <c r="HYU3" s="2117"/>
      <c r="HYV3" s="2118"/>
      <c r="HYW3" s="2116"/>
      <c r="HYX3" s="2117"/>
      <c r="HYY3" s="2117"/>
      <c r="HYZ3" s="2117"/>
      <c r="HZA3" s="2117"/>
      <c r="HZB3" s="2117"/>
      <c r="HZC3" s="2117"/>
      <c r="HZD3" s="2118"/>
      <c r="HZE3" s="2116"/>
      <c r="HZF3" s="2117"/>
      <c r="HZG3" s="2117"/>
      <c r="HZH3" s="2117"/>
      <c r="HZI3" s="2117"/>
      <c r="HZJ3" s="2117"/>
      <c r="HZK3" s="2117"/>
      <c r="HZL3" s="2118"/>
      <c r="HZM3" s="2116"/>
      <c r="HZN3" s="2117"/>
      <c r="HZO3" s="2117"/>
      <c r="HZP3" s="2117"/>
      <c r="HZQ3" s="2117"/>
      <c r="HZR3" s="2117"/>
      <c r="HZS3" s="2117"/>
      <c r="HZT3" s="2118"/>
      <c r="HZU3" s="2116"/>
      <c r="HZV3" s="2117"/>
      <c r="HZW3" s="2117"/>
      <c r="HZX3" s="2117"/>
      <c r="HZY3" s="2117"/>
      <c r="HZZ3" s="2117"/>
      <c r="IAA3" s="2117"/>
      <c r="IAB3" s="2118"/>
      <c r="IAC3" s="2116"/>
      <c r="IAD3" s="2117"/>
      <c r="IAE3" s="2117"/>
      <c r="IAF3" s="2117"/>
      <c r="IAG3" s="2117"/>
      <c r="IAH3" s="2117"/>
      <c r="IAI3" s="2117"/>
      <c r="IAJ3" s="2118"/>
      <c r="IAK3" s="2116"/>
      <c r="IAL3" s="2117"/>
      <c r="IAM3" s="2117"/>
      <c r="IAN3" s="2117"/>
      <c r="IAO3" s="2117"/>
      <c r="IAP3" s="2117"/>
      <c r="IAQ3" s="2117"/>
      <c r="IAR3" s="2118"/>
      <c r="IAS3" s="2116"/>
      <c r="IAT3" s="2117"/>
      <c r="IAU3" s="2117"/>
      <c r="IAV3" s="2117"/>
      <c r="IAW3" s="2117"/>
      <c r="IAX3" s="2117"/>
      <c r="IAY3" s="2117"/>
      <c r="IAZ3" s="2118"/>
      <c r="IBA3" s="2116"/>
      <c r="IBB3" s="2117"/>
      <c r="IBC3" s="2117"/>
      <c r="IBD3" s="2117"/>
      <c r="IBE3" s="2117"/>
      <c r="IBF3" s="2117"/>
      <c r="IBG3" s="2117"/>
      <c r="IBH3" s="2118"/>
      <c r="IBI3" s="2116"/>
      <c r="IBJ3" s="2117"/>
      <c r="IBK3" s="2117"/>
      <c r="IBL3" s="2117"/>
      <c r="IBM3" s="2117"/>
      <c r="IBN3" s="2117"/>
      <c r="IBO3" s="2117"/>
      <c r="IBP3" s="2118"/>
      <c r="IBQ3" s="2116"/>
      <c r="IBR3" s="2117"/>
      <c r="IBS3" s="2117"/>
      <c r="IBT3" s="2117"/>
      <c r="IBU3" s="2117"/>
      <c r="IBV3" s="2117"/>
      <c r="IBW3" s="2117"/>
      <c r="IBX3" s="2118"/>
      <c r="IBY3" s="2116"/>
      <c r="IBZ3" s="2117"/>
      <c r="ICA3" s="2117"/>
      <c r="ICB3" s="2117"/>
      <c r="ICC3" s="2117"/>
      <c r="ICD3" s="2117"/>
      <c r="ICE3" s="2117"/>
      <c r="ICF3" s="2118"/>
      <c r="ICG3" s="2116"/>
      <c r="ICH3" s="2117"/>
      <c r="ICI3" s="2117"/>
      <c r="ICJ3" s="2117"/>
      <c r="ICK3" s="2117"/>
      <c r="ICL3" s="2117"/>
      <c r="ICM3" s="2117"/>
      <c r="ICN3" s="2118"/>
      <c r="ICO3" s="2116"/>
      <c r="ICP3" s="2117"/>
      <c r="ICQ3" s="2117"/>
      <c r="ICR3" s="2117"/>
      <c r="ICS3" s="2117"/>
      <c r="ICT3" s="2117"/>
      <c r="ICU3" s="2117"/>
      <c r="ICV3" s="2118"/>
      <c r="ICW3" s="2116"/>
      <c r="ICX3" s="2117"/>
      <c r="ICY3" s="2117"/>
      <c r="ICZ3" s="2117"/>
      <c r="IDA3" s="2117"/>
      <c r="IDB3" s="2117"/>
      <c r="IDC3" s="2117"/>
      <c r="IDD3" s="2118"/>
      <c r="IDE3" s="2116"/>
      <c r="IDF3" s="2117"/>
      <c r="IDG3" s="2117"/>
      <c r="IDH3" s="2117"/>
      <c r="IDI3" s="2117"/>
      <c r="IDJ3" s="2117"/>
      <c r="IDK3" s="2117"/>
      <c r="IDL3" s="2118"/>
      <c r="IDM3" s="2116"/>
      <c r="IDN3" s="2117"/>
      <c r="IDO3" s="2117"/>
      <c r="IDP3" s="2117"/>
      <c r="IDQ3" s="2117"/>
      <c r="IDR3" s="2117"/>
      <c r="IDS3" s="2117"/>
      <c r="IDT3" s="2118"/>
      <c r="IDU3" s="2116"/>
      <c r="IDV3" s="2117"/>
      <c r="IDW3" s="2117"/>
      <c r="IDX3" s="2117"/>
      <c r="IDY3" s="2117"/>
      <c r="IDZ3" s="2117"/>
      <c r="IEA3" s="2117"/>
      <c r="IEB3" s="2118"/>
      <c r="IEC3" s="2116"/>
      <c r="IED3" s="2117"/>
      <c r="IEE3" s="2117"/>
      <c r="IEF3" s="2117"/>
      <c r="IEG3" s="2117"/>
      <c r="IEH3" s="2117"/>
      <c r="IEI3" s="2117"/>
      <c r="IEJ3" s="2118"/>
      <c r="IEK3" s="2116"/>
      <c r="IEL3" s="2117"/>
      <c r="IEM3" s="2117"/>
      <c r="IEN3" s="2117"/>
      <c r="IEO3" s="2117"/>
      <c r="IEP3" s="2117"/>
      <c r="IEQ3" s="2117"/>
      <c r="IER3" s="2118"/>
      <c r="IES3" s="2116"/>
      <c r="IET3" s="2117"/>
      <c r="IEU3" s="2117"/>
      <c r="IEV3" s="2117"/>
      <c r="IEW3" s="2117"/>
      <c r="IEX3" s="2117"/>
      <c r="IEY3" s="2117"/>
      <c r="IEZ3" s="2118"/>
      <c r="IFA3" s="2116"/>
      <c r="IFB3" s="2117"/>
      <c r="IFC3" s="2117"/>
      <c r="IFD3" s="2117"/>
      <c r="IFE3" s="2117"/>
      <c r="IFF3" s="2117"/>
      <c r="IFG3" s="2117"/>
      <c r="IFH3" s="2118"/>
      <c r="IFI3" s="2116"/>
      <c r="IFJ3" s="2117"/>
      <c r="IFK3" s="2117"/>
      <c r="IFL3" s="2117"/>
      <c r="IFM3" s="2117"/>
      <c r="IFN3" s="2117"/>
      <c r="IFO3" s="2117"/>
      <c r="IFP3" s="2118"/>
      <c r="IFQ3" s="2116"/>
      <c r="IFR3" s="2117"/>
      <c r="IFS3" s="2117"/>
      <c r="IFT3" s="2117"/>
      <c r="IFU3" s="2117"/>
      <c r="IFV3" s="2117"/>
      <c r="IFW3" s="2117"/>
      <c r="IFX3" s="2118"/>
      <c r="IFY3" s="2116"/>
      <c r="IFZ3" s="2117"/>
      <c r="IGA3" s="2117"/>
      <c r="IGB3" s="2117"/>
      <c r="IGC3" s="2117"/>
      <c r="IGD3" s="2117"/>
      <c r="IGE3" s="2117"/>
      <c r="IGF3" s="2118"/>
      <c r="IGG3" s="2116"/>
      <c r="IGH3" s="2117"/>
      <c r="IGI3" s="2117"/>
      <c r="IGJ3" s="2117"/>
      <c r="IGK3" s="2117"/>
      <c r="IGL3" s="2117"/>
      <c r="IGM3" s="2117"/>
      <c r="IGN3" s="2118"/>
      <c r="IGO3" s="2116"/>
      <c r="IGP3" s="2117"/>
      <c r="IGQ3" s="2117"/>
      <c r="IGR3" s="2117"/>
      <c r="IGS3" s="2117"/>
      <c r="IGT3" s="2117"/>
      <c r="IGU3" s="2117"/>
      <c r="IGV3" s="2118"/>
      <c r="IGW3" s="2116"/>
      <c r="IGX3" s="2117"/>
      <c r="IGY3" s="2117"/>
      <c r="IGZ3" s="2117"/>
      <c r="IHA3" s="2117"/>
      <c r="IHB3" s="2117"/>
      <c r="IHC3" s="2117"/>
      <c r="IHD3" s="2118"/>
      <c r="IHE3" s="2116"/>
      <c r="IHF3" s="2117"/>
      <c r="IHG3" s="2117"/>
      <c r="IHH3" s="2117"/>
      <c r="IHI3" s="2117"/>
      <c r="IHJ3" s="2117"/>
      <c r="IHK3" s="2117"/>
      <c r="IHL3" s="2118"/>
      <c r="IHM3" s="2116"/>
      <c r="IHN3" s="2117"/>
      <c r="IHO3" s="2117"/>
      <c r="IHP3" s="2117"/>
      <c r="IHQ3" s="2117"/>
      <c r="IHR3" s="2117"/>
      <c r="IHS3" s="2117"/>
      <c r="IHT3" s="2118"/>
      <c r="IHU3" s="2116"/>
      <c r="IHV3" s="2117"/>
      <c r="IHW3" s="2117"/>
      <c r="IHX3" s="2117"/>
      <c r="IHY3" s="2117"/>
      <c r="IHZ3" s="2117"/>
      <c r="IIA3" s="2117"/>
      <c r="IIB3" s="2118"/>
      <c r="IIC3" s="2116"/>
      <c r="IID3" s="2117"/>
      <c r="IIE3" s="2117"/>
      <c r="IIF3" s="2117"/>
      <c r="IIG3" s="2117"/>
      <c r="IIH3" s="2117"/>
      <c r="III3" s="2117"/>
      <c r="IIJ3" s="2118"/>
      <c r="IIK3" s="2116"/>
      <c r="IIL3" s="2117"/>
      <c r="IIM3" s="2117"/>
      <c r="IIN3" s="2117"/>
      <c r="IIO3" s="2117"/>
      <c r="IIP3" s="2117"/>
      <c r="IIQ3" s="2117"/>
      <c r="IIR3" s="2118"/>
      <c r="IIS3" s="2116"/>
      <c r="IIT3" s="2117"/>
      <c r="IIU3" s="2117"/>
      <c r="IIV3" s="2117"/>
      <c r="IIW3" s="2117"/>
      <c r="IIX3" s="2117"/>
      <c r="IIY3" s="2117"/>
      <c r="IIZ3" s="2118"/>
      <c r="IJA3" s="2116"/>
      <c r="IJB3" s="2117"/>
      <c r="IJC3" s="2117"/>
      <c r="IJD3" s="2117"/>
      <c r="IJE3" s="2117"/>
      <c r="IJF3" s="2117"/>
      <c r="IJG3" s="2117"/>
      <c r="IJH3" s="2118"/>
      <c r="IJI3" s="2116"/>
      <c r="IJJ3" s="2117"/>
      <c r="IJK3" s="2117"/>
      <c r="IJL3" s="2117"/>
      <c r="IJM3" s="2117"/>
      <c r="IJN3" s="2117"/>
      <c r="IJO3" s="2117"/>
      <c r="IJP3" s="2118"/>
      <c r="IJQ3" s="2116"/>
      <c r="IJR3" s="2117"/>
      <c r="IJS3" s="2117"/>
      <c r="IJT3" s="2117"/>
      <c r="IJU3" s="2117"/>
      <c r="IJV3" s="2117"/>
      <c r="IJW3" s="2117"/>
      <c r="IJX3" s="2118"/>
      <c r="IJY3" s="2116"/>
      <c r="IJZ3" s="2117"/>
      <c r="IKA3" s="2117"/>
      <c r="IKB3" s="2117"/>
      <c r="IKC3" s="2117"/>
      <c r="IKD3" s="2117"/>
      <c r="IKE3" s="2117"/>
      <c r="IKF3" s="2118"/>
      <c r="IKG3" s="2116"/>
      <c r="IKH3" s="2117"/>
      <c r="IKI3" s="2117"/>
      <c r="IKJ3" s="2117"/>
      <c r="IKK3" s="2117"/>
      <c r="IKL3" s="2117"/>
      <c r="IKM3" s="2117"/>
      <c r="IKN3" s="2118"/>
      <c r="IKO3" s="2116"/>
      <c r="IKP3" s="2117"/>
      <c r="IKQ3" s="2117"/>
      <c r="IKR3" s="2117"/>
      <c r="IKS3" s="2117"/>
      <c r="IKT3" s="2117"/>
      <c r="IKU3" s="2117"/>
      <c r="IKV3" s="2118"/>
      <c r="IKW3" s="2116"/>
      <c r="IKX3" s="2117"/>
      <c r="IKY3" s="2117"/>
      <c r="IKZ3" s="2117"/>
      <c r="ILA3" s="2117"/>
      <c r="ILB3" s="2117"/>
      <c r="ILC3" s="2117"/>
      <c r="ILD3" s="2118"/>
      <c r="ILE3" s="2116"/>
      <c r="ILF3" s="2117"/>
      <c r="ILG3" s="2117"/>
      <c r="ILH3" s="2117"/>
      <c r="ILI3" s="2117"/>
      <c r="ILJ3" s="2117"/>
      <c r="ILK3" s="2117"/>
      <c r="ILL3" s="2118"/>
      <c r="ILM3" s="2116"/>
      <c r="ILN3" s="2117"/>
      <c r="ILO3" s="2117"/>
      <c r="ILP3" s="2117"/>
      <c r="ILQ3" s="2117"/>
      <c r="ILR3" s="2117"/>
      <c r="ILS3" s="2117"/>
      <c r="ILT3" s="2118"/>
      <c r="ILU3" s="2116"/>
      <c r="ILV3" s="2117"/>
      <c r="ILW3" s="2117"/>
      <c r="ILX3" s="2117"/>
      <c r="ILY3" s="2117"/>
      <c r="ILZ3" s="2117"/>
      <c r="IMA3" s="2117"/>
      <c r="IMB3" s="2118"/>
      <c r="IMC3" s="2116"/>
      <c r="IMD3" s="2117"/>
      <c r="IME3" s="2117"/>
      <c r="IMF3" s="2117"/>
      <c r="IMG3" s="2117"/>
      <c r="IMH3" s="2117"/>
      <c r="IMI3" s="2117"/>
      <c r="IMJ3" s="2118"/>
      <c r="IMK3" s="2116"/>
      <c r="IML3" s="2117"/>
      <c r="IMM3" s="2117"/>
      <c r="IMN3" s="2117"/>
      <c r="IMO3" s="2117"/>
      <c r="IMP3" s="2117"/>
      <c r="IMQ3" s="2117"/>
      <c r="IMR3" s="2118"/>
      <c r="IMS3" s="2116"/>
      <c r="IMT3" s="2117"/>
      <c r="IMU3" s="2117"/>
      <c r="IMV3" s="2117"/>
      <c r="IMW3" s="2117"/>
      <c r="IMX3" s="2117"/>
      <c r="IMY3" s="2117"/>
      <c r="IMZ3" s="2118"/>
      <c r="INA3" s="2116"/>
      <c r="INB3" s="2117"/>
      <c r="INC3" s="2117"/>
      <c r="IND3" s="2117"/>
      <c r="INE3" s="2117"/>
      <c r="INF3" s="2117"/>
      <c r="ING3" s="2117"/>
      <c r="INH3" s="2118"/>
      <c r="INI3" s="2116"/>
      <c r="INJ3" s="2117"/>
      <c r="INK3" s="2117"/>
      <c r="INL3" s="2117"/>
      <c r="INM3" s="2117"/>
      <c r="INN3" s="2117"/>
      <c r="INO3" s="2117"/>
      <c r="INP3" s="2118"/>
      <c r="INQ3" s="2116"/>
      <c r="INR3" s="2117"/>
      <c r="INS3" s="2117"/>
      <c r="INT3" s="2117"/>
      <c r="INU3" s="2117"/>
      <c r="INV3" s="2117"/>
      <c r="INW3" s="2117"/>
      <c r="INX3" s="2118"/>
      <c r="INY3" s="2116"/>
      <c r="INZ3" s="2117"/>
      <c r="IOA3" s="2117"/>
      <c r="IOB3" s="2117"/>
      <c r="IOC3" s="2117"/>
      <c r="IOD3" s="2117"/>
      <c r="IOE3" s="2117"/>
      <c r="IOF3" s="2118"/>
      <c r="IOG3" s="2116"/>
      <c r="IOH3" s="2117"/>
      <c r="IOI3" s="2117"/>
      <c r="IOJ3" s="2117"/>
      <c r="IOK3" s="2117"/>
      <c r="IOL3" s="2117"/>
      <c r="IOM3" s="2117"/>
      <c r="ION3" s="2118"/>
      <c r="IOO3" s="2116"/>
      <c r="IOP3" s="2117"/>
      <c r="IOQ3" s="2117"/>
      <c r="IOR3" s="2117"/>
      <c r="IOS3" s="2117"/>
      <c r="IOT3" s="2117"/>
      <c r="IOU3" s="2117"/>
      <c r="IOV3" s="2118"/>
      <c r="IOW3" s="2116"/>
      <c r="IOX3" s="2117"/>
      <c r="IOY3" s="2117"/>
      <c r="IOZ3" s="2117"/>
      <c r="IPA3" s="2117"/>
      <c r="IPB3" s="2117"/>
      <c r="IPC3" s="2117"/>
      <c r="IPD3" s="2118"/>
      <c r="IPE3" s="2116"/>
      <c r="IPF3" s="2117"/>
      <c r="IPG3" s="2117"/>
      <c r="IPH3" s="2117"/>
      <c r="IPI3" s="2117"/>
      <c r="IPJ3" s="2117"/>
      <c r="IPK3" s="2117"/>
      <c r="IPL3" s="2118"/>
      <c r="IPM3" s="2116"/>
      <c r="IPN3" s="2117"/>
      <c r="IPO3" s="2117"/>
      <c r="IPP3" s="2117"/>
      <c r="IPQ3" s="2117"/>
      <c r="IPR3" s="2117"/>
      <c r="IPS3" s="2117"/>
      <c r="IPT3" s="2118"/>
      <c r="IPU3" s="2116"/>
      <c r="IPV3" s="2117"/>
      <c r="IPW3" s="2117"/>
      <c r="IPX3" s="2117"/>
      <c r="IPY3" s="2117"/>
      <c r="IPZ3" s="2117"/>
      <c r="IQA3" s="2117"/>
      <c r="IQB3" s="2118"/>
      <c r="IQC3" s="2116"/>
      <c r="IQD3" s="2117"/>
      <c r="IQE3" s="2117"/>
      <c r="IQF3" s="2117"/>
      <c r="IQG3" s="2117"/>
      <c r="IQH3" s="2117"/>
      <c r="IQI3" s="2117"/>
      <c r="IQJ3" s="2118"/>
      <c r="IQK3" s="2116"/>
      <c r="IQL3" s="2117"/>
      <c r="IQM3" s="2117"/>
      <c r="IQN3" s="2117"/>
      <c r="IQO3" s="2117"/>
      <c r="IQP3" s="2117"/>
      <c r="IQQ3" s="2117"/>
      <c r="IQR3" s="2118"/>
      <c r="IQS3" s="2116"/>
      <c r="IQT3" s="2117"/>
      <c r="IQU3" s="2117"/>
      <c r="IQV3" s="2117"/>
      <c r="IQW3" s="2117"/>
      <c r="IQX3" s="2117"/>
      <c r="IQY3" s="2117"/>
      <c r="IQZ3" s="2118"/>
      <c r="IRA3" s="2116"/>
      <c r="IRB3" s="2117"/>
      <c r="IRC3" s="2117"/>
      <c r="IRD3" s="2117"/>
      <c r="IRE3" s="2117"/>
      <c r="IRF3" s="2117"/>
      <c r="IRG3" s="2117"/>
      <c r="IRH3" s="2118"/>
      <c r="IRI3" s="2116"/>
      <c r="IRJ3" s="2117"/>
      <c r="IRK3" s="2117"/>
      <c r="IRL3" s="2117"/>
      <c r="IRM3" s="2117"/>
      <c r="IRN3" s="2117"/>
      <c r="IRO3" s="2117"/>
      <c r="IRP3" s="2118"/>
      <c r="IRQ3" s="2116"/>
      <c r="IRR3" s="2117"/>
      <c r="IRS3" s="2117"/>
      <c r="IRT3" s="2117"/>
      <c r="IRU3" s="2117"/>
      <c r="IRV3" s="2117"/>
      <c r="IRW3" s="2117"/>
      <c r="IRX3" s="2118"/>
      <c r="IRY3" s="2116"/>
      <c r="IRZ3" s="2117"/>
      <c r="ISA3" s="2117"/>
      <c r="ISB3" s="2117"/>
      <c r="ISC3" s="2117"/>
      <c r="ISD3" s="2117"/>
      <c r="ISE3" s="2117"/>
      <c r="ISF3" s="2118"/>
      <c r="ISG3" s="2116"/>
      <c r="ISH3" s="2117"/>
      <c r="ISI3" s="2117"/>
      <c r="ISJ3" s="2117"/>
      <c r="ISK3" s="2117"/>
      <c r="ISL3" s="2117"/>
      <c r="ISM3" s="2117"/>
      <c r="ISN3" s="2118"/>
      <c r="ISO3" s="2116"/>
      <c r="ISP3" s="2117"/>
      <c r="ISQ3" s="2117"/>
      <c r="ISR3" s="2117"/>
      <c r="ISS3" s="2117"/>
      <c r="IST3" s="2117"/>
      <c r="ISU3" s="2117"/>
      <c r="ISV3" s="2118"/>
      <c r="ISW3" s="2116"/>
      <c r="ISX3" s="2117"/>
      <c r="ISY3" s="2117"/>
      <c r="ISZ3" s="2117"/>
      <c r="ITA3" s="2117"/>
      <c r="ITB3" s="2117"/>
      <c r="ITC3" s="2117"/>
      <c r="ITD3" s="2118"/>
      <c r="ITE3" s="2116"/>
      <c r="ITF3" s="2117"/>
      <c r="ITG3" s="2117"/>
      <c r="ITH3" s="2117"/>
      <c r="ITI3" s="2117"/>
      <c r="ITJ3" s="2117"/>
      <c r="ITK3" s="2117"/>
      <c r="ITL3" s="2118"/>
      <c r="ITM3" s="2116"/>
      <c r="ITN3" s="2117"/>
      <c r="ITO3" s="2117"/>
      <c r="ITP3" s="2117"/>
      <c r="ITQ3" s="2117"/>
      <c r="ITR3" s="2117"/>
      <c r="ITS3" s="2117"/>
      <c r="ITT3" s="2118"/>
      <c r="ITU3" s="2116"/>
      <c r="ITV3" s="2117"/>
      <c r="ITW3" s="2117"/>
      <c r="ITX3" s="2117"/>
      <c r="ITY3" s="2117"/>
      <c r="ITZ3" s="2117"/>
      <c r="IUA3" s="2117"/>
      <c r="IUB3" s="2118"/>
      <c r="IUC3" s="2116"/>
      <c r="IUD3" s="2117"/>
      <c r="IUE3" s="2117"/>
      <c r="IUF3" s="2117"/>
      <c r="IUG3" s="2117"/>
      <c r="IUH3" s="2117"/>
      <c r="IUI3" s="2117"/>
      <c r="IUJ3" s="2118"/>
      <c r="IUK3" s="2116"/>
      <c r="IUL3" s="2117"/>
      <c r="IUM3" s="2117"/>
      <c r="IUN3" s="2117"/>
      <c r="IUO3" s="2117"/>
      <c r="IUP3" s="2117"/>
      <c r="IUQ3" s="2117"/>
      <c r="IUR3" s="2118"/>
      <c r="IUS3" s="2116"/>
      <c r="IUT3" s="2117"/>
      <c r="IUU3" s="2117"/>
      <c r="IUV3" s="2117"/>
      <c r="IUW3" s="2117"/>
      <c r="IUX3" s="2117"/>
      <c r="IUY3" s="2117"/>
      <c r="IUZ3" s="2118"/>
      <c r="IVA3" s="2116"/>
      <c r="IVB3" s="2117"/>
      <c r="IVC3" s="2117"/>
      <c r="IVD3" s="2117"/>
      <c r="IVE3" s="2117"/>
      <c r="IVF3" s="2117"/>
      <c r="IVG3" s="2117"/>
      <c r="IVH3" s="2118"/>
      <c r="IVI3" s="2116"/>
      <c r="IVJ3" s="2117"/>
      <c r="IVK3" s="2117"/>
      <c r="IVL3" s="2117"/>
      <c r="IVM3" s="2117"/>
      <c r="IVN3" s="2117"/>
      <c r="IVO3" s="2117"/>
      <c r="IVP3" s="2118"/>
      <c r="IVQ3" s="2116"/>
      <c r="IVR3" s="2117"/>
      <c r="IVS3" s="2117"/>
      <c r="IVT3" s="2117"/>
      <c r="IVU3" s="2117"/>
      <c r="IVV3" s="2117"/>
      <c r="IVW3" s="2117"/>
      <c r="IVX3" s="2118"/>
      <c r="IVY3" s="2116"/>
      <c r="IVZ3" s="2117"/>
      <c r="IWA3" s="2117"/>
      <c r="IWB3" s="2117"/>
      <c r="IWC3" s="2117"/>
      <c r="IWD3" s="2117"/>
      <c r="IWE3" s="2117"/>
      <c r="IWF3" s="2118"/>
      <c r="IWG3" s="2116"/>
      <c r="IWH3" s="2117"/>
      <c r="IWI3" s="2117"/>
      <c r="IWJ3" s="2117"/>
      <c r="IWK3" s="2117"/>
      <c r="IWL3" s="2117"/>
      <c r="IWM3" s="2117"/>
      <c r="IWN3" s="2118"/>
      <c r="IWO3" s="2116"/>
      <c r="IWP3" s="2117"/>
      <c r="IWQ3" s="2117"/>
      <c r="IWR3" s="2117"/>
      <c r="IWS3" s="2117"/>
      <c r="IWT3" s="2117"/>
      <c r="IWU3" s="2117"/>
      <c r="IWV3" s="2118"/>
      <c r="IWW3" s="2116"/>
      <c r="IWX3" s="2117"/>
      <c r="IWY3" s="2117"/>
      <c r="IWZ3" s="2117"/>
      <c r="IXA3" s="2117"/>
      <c r="IXB3" s="2117"/>
      <c r="IXC3" s="2117"/>
      <c r="IXD3" s="2118"/>
      <c r="IXE3" s="2116"/>
      <c r="IXF3" s="2117"/>
      <c r="IXG3" s="2117"/>
      <c r="IXH3" s="2117"/>
      <c r="IXI3" s="2117"/>
      <c r="IXJ3" s="2117"/>
      <c r="IXK3" s="2117"/>
      <c r="IXL3" s="2118"/>
      <c r="IXM3" s="2116"/>
      <c r="IXN3" s="2117"/>
      <c r="IXO3" s="2117"/>
      <c r="IXP3" s="2117"/>
      <c r="IXQ3" s="2117"/>
      <c r="IXR3" s="2117"/>
      <c r="IXS3" s="2117"/>
      <c r="IXT3" s="2118"/>
      <c r="IXU3" s="2116"/>
      <c r="IXV3" s="2117"/>
      <c r="IXW3" s="2117"/>
      <c r="IXX3" s="2117"/>
      <c r="IXY3" s="2117"/>
      <c r="IXZ3" s="2117"/>
      <c r="IYA3" s="2117"/>
      <c r="IYB3" s="2118"/>
      <c r="IYC3" s="2116"/>
      <c r="IYD3" s="2117"/>
      <c r="IYE3" s="2117"/>
      <c r="IYF3" s="2117"/>
      <c r="IYG3" s="2117"/>
      <c r="IYH3" s="2117"/>
      <c r="IYI3" s="2117"/>
      <c r="IYJ3" s="2118"/>
      <c r="IYK3" s="2116"/>
      <c r="IYL3" s="2117"/>
      <c r="IYM3" s="2117"/>
      <c r="IYN3" s="2117"/>
      <c r="IYO3" s="2117"/>
      <c r="IYP3" s="2117"/>
      <c r="IYQ3" s="2117"/>
      <c r="IYR3" s="2118"/>
      <c r="IYS3" s="2116"/>
      <c r="IYT3" s="2117"/>
      <c r="IYU3" s="2117"/>
      <c r="IYV3" s="2117"/>
      <c r="IYW3" s="2117"/>
      <c r="IYX3" s="2117"/>
      <c r="IYY3" s="2117"/>
      <c r="IYZ3" s="2118"/>
      <c r="IZA3" s="2116"/>
      <c r="IZB3" s="2117"/>
      <c r="IZC3" s="2117"/>
      <c r="IZD3" s="2117"/>
      <c r="IZE3" s="2117"/>
      <c r="IZF3" s="2117"/>
      <c r="IZG3" s="2117"/>
      <c r="IZH3" s="2118"/>
      <c r="IZI3" s="2116"/>
      <c r="IZJ3" s="2117"/>
      <c r="IZK3" s="2117"/>
      <c r="IZL3" s="2117"/>
      <c r="IZM3" s="2117"/>
      <c r="IZN3" s="2117"/>
      <c r="IZO3" s="2117"/>
      <c r="IZP3" s="2118"/>
      <c r="IZQ3" s="2116"/>
      <c r="IZR3" s="2117"/>
      <c r="IZS3" s="2117"/>
      <c r="IZT3" s="2117"/>
      <c r="IZU3" s="2117"/>
      <c r="IZV3" s="2117"/>
      <c r="IZW3" s="2117"/>
      <c r="IZX3" s="2118"/>
      <c r="IZY3" s="2116"/>
      <c r="IZZ3" s="2117"/>
      <c r="JAA3" s="2117"/>
      <c r="JAB3" s="2117"/>
      <c r="JAC3" s="2117"/>
      <c r="JAD3" s="2117"/>
      <c r="JAE3" s="2117"/>
      <c r="JAF3" s="2118"/>
      <c r="JAG3" s="2116"/>
      <c r="JAH3" s="2117"/>
      <c r="JAI3" s="2117"/>
      <c r="JAJ3" s="2117"/>
      <c r="JAK3" s="2117"/>
      <c r="JAL3" s="2117"/>
      <c r="JAM3" s="2117"/>
      <c r="JAN3" s="2118"/>
      <c r="JAO3" s="2116"/>
      <c r="JAP3" s="2117"/>
      <c r="JAQ3" s="2117"/>
      <c r="JAR3" s="2117"/>
      <c r="JAS3" s="2117"/>
      <c r="JAT3" s="2117"/>
      <c r="JAU3" s="2117"/>
      <c r="JAV3" s="2118"/>
      <c r="JAW3" s="2116"/>
      <c r="JAX3" s="2117"/>
      <c r="JAY3" s="2117"/>
      <c r="JAZ3" s="2117"/>
      <c r="JBA3" s="2117"/>
      <c r="JBB3" s="2117"/>
      <c r="JBC3" s="2117"/>
      <c r="JBD3" s="2118"/>
      <c r="JBE3" s="2116"/>
      <c r="JBF3" s="2117"/>
      <c r="JBG3" s="2117"/>
      <c r="JBH3" s="2117"/>
      <c r="JBI3" s="2117"/>
      <c r="JBJ3" s="2117"/>
      <c r="JBK3" s="2117"/>
      <c r="JBL3" s="2118"/>
      <c r="JBM3" s="2116"/>
      <c r="JBN3" s="2117"/>
      <c r="JBO3" s="2117"/>
      <c r="JBP3" s="2117"/>
      <c r="JBQ3" s="2117"/>
      <c r="JBR3" s="2117"/>
      <c r="JBS3" s="2117"/>
      <c r="JBT3" s="2118"/>
      <c r="JBU3" s="2116"/>
      <c r="JBV3" s="2117"/>
      <c r="JBW3" s="2117"/>
      <c r="JBX3" s="2117"/>
      <c r="JBY3" s="2117"/>
      <c r="JBZ3" s="2117"/>
      <c r="JCA3" s="2117"/>
      <c r="JCB3" s="2118"/>
      <c r="JCC3" s="2116"/>
      <c r="JCD3" s="2117"/>
      <c r="JCE3" s="2117"/>
      <c r="JCF3" s="2117"/>
      <c r="JCG3" s="2117"/>
      <c r="JCH3" s="2117"/>
      <c r="JCI3" s="2117"/>
      <c r="JCJ3" s="2118"/>
      <c r="JCK3" s="2116"/>
      <c r="JCL3" s="2117"/>
      <c r="JCM3" s="2117"/>
      <c r="JCN3" s="2117"/>
      <c r="JCO3" s="2117"/>
      <c r="JCP3" s="2117"/>
      <c r="JCQ3" s="2117"/>
      <c r="JCR3" s="2118"/>
      <c r="JCS3" s="2116"/>
      <c r="JCT3" s="2117"/>
      <c r="JCU3" s="2117"/>
      <c r="JCV3" s="2117"/>
      <c r="JCW3" s="2117"/>
      <c r="JCX3" s="2117"/>
      <c r="JCY3" s="2117"/>
      <c r="JCZ3" s="2118"/>
      <c r="JDA3" s="2116"/>
      <c r="JDB3" s="2117"/>
      <c r="JDC3" s="2117"/>
      <c r="JDD3" s="2117"/>
      <c r="JDE3" s="2117"/>
      <c r="JDF3" s="2117"/>
      <c r="JDG3" s="2117"/>
      <c r="JDH3" s="2118"/>
      <c r="JDI3" s="2116"/>
      <c r="JDJ3" s="2117"/>
      <c r="JDK3" s="2117"/>
      <c r="JDL3" s="2117"/>
      <c r="JDM3" s="2117"/>
      <c r="JDN3" s="2117"/>
      <c r="JDO3" s="2117"/>
      <c r="JDP3" s="2118"/>
      <c r="JDQ3" s="2116"/>
      <c r="JDR3" s="2117"/>
      <c r="JDS3" s="2117"/>
      <c r="JDT3" s="2117"/>
      <c r="JDU3" s="2117"/>
      <c r="JDV3" s="2117"/>
      <c r="JDW3" s="2117"/>
      <c r="JDX3" s="2118"/>
      <c r="JDY3" s="2116"/>
      <c r="JDZ3" s="2117"/>
      <c r="JEA3" s="2117"/>
      <c r="JEB3" s="2117"/>
      <c r="JEC3" s="2117"/>
      <c r="JED3" s="2117"/>
      <c r="JEE3" s="2117"/>
      <c r="JEF3" s="2118"/>
      <c r="JEG3" s="2116"/>
      <c r="JEH3" s="2117"/>
      <c r="JEI3" s="2117"/>
      <c r="JEJ3" s="2117"/>
      <c r="JEK3" s="2117"/>
      <c r="JEL3" s="2117"/>
      <c r="JEM3" s="2117"/>
      <c r="JEN3" s="2118"/>
      <c r="JEO3" s="2116"/>
      <c r="JEP3" s="2117"/>
      <c r="JEQ3" s="2117"/>
      <c r="JER3" s="2117"/>
      <c r="JES3" s="2117"/>
      <c r="JET3" s="2117"/>
      <c r="JEU3" s="2117"/>
      <c r="JEV3" s="2118"/>
      <c r="JEW3" s="2116"/>
      <c r="JEX3" s="2117"/>
      <c r="JEY3" s="2117"/>
      <c r="JEZ3" s="2117"/>
      <c r="JFA3" s="2117"/>
      <c r="JFB3" s="2117"/>
      <c r="JFC3" s="2117"/>
      <c r="JFD3" s="2118"/>
      <c r="JFE3" s="2116"/>
      <c r="JFF3" s="2117"/>
      <c r="JFG3" s="2117"/>
      <c r="JFH3" s="2117"/>
      <c r="JFI3" s="2117"/>
      <c r="JFJ3" s="2117"/>
      <c r="JFK3" s="2117"/>
      <c r="JFL3" s="2118"/>
      <c r="JFM3" s="2116"/>
      <c r="JFN3" s="2117"/>
      <c r="JFO3" s="2117"/>
      <c r="JFP3" s="2117"/>
      <c r="JFQ3" s="2117"/>
      <c r="JFR3" s="2117"/>
      <c r="JFS3" s="2117"/>
      <c r="JFT3" s="2118"/>
      <c r="JFU3" s="2116"/>
      <c r="JFV3" s="2117"/>
      <c r="JFW3" s="2117"/>
      <c r="JFX3" s="2117"/>
      <c r="JFY3" s="2117"/>
      <c r="JFZ3" s="2117"/>
      <c r="JGA3" s="2117"/>
      <c r="JGB3" s="2118"/>
      <c r="JGC3" s="2116"/>
      <c r="JGD3" s="2117"/>
      <c r="JGE3" s="2117"/>
      <c r="JGF3" s="2117"/>
      <c r="JGG3" s="2117"/>
      <c r="JGH3" s="2117"/>
      <c r="JGI3" s="2117"/>
      <c r="JGJ3" s="2118"/>
      <c r="JGK3" s="2116"/>
      <c r="JGL3" s="2117"/>
      <c r="JGM3" s="2117"/>
      <c r="JGN3" s="2117"/>
      <c r="JGO3" s="2117"/>
      <c r="JGP3" s="2117"/>
      <c r="JGQ3" s="2117"/>
      <c r="JGR3" s="2118"/>
      <c r="JGS3" s="2116"/>
      <c r="JGT3" s="2117"/>
      <c r="JGU3" s="2117"/>
      <c r="JGV3" s="2117"/>
      <c r="JGW3" s="2117"/>
      <c r="JGX3" s="2117"/>
      <c r="JGY3" s="2117"/>
      <c r="JGZ3" s="2118"/>
      <c r="JHA3" s="2116"/>
      <c r="JHB3" s="2117"/>
      <c r="JHC3" s="2117"/>
      <c r="JHD3" s="2117"/>
      <c r="JHE3" s="2117"/>
      <c r="JHF3" s="2117"/>
      <c r="JHG3" s="2117"/>
      <c r="JHH3" s="2118"/>
      <c r="JHI3" s="2116"/>
      <c r="JHJ3" s="2117"/>
      <c r="JHK3" s="2117"/>
      <c r="JHL3" s="2117"/>
      <c r="JHM3" s="2117"/>
      <c r="JHN3" s="2117"/>
      <c r="JHO3" s="2117"/>
      <c r="JHP3" s="2118"/>
      <c r="JHQ3" s="2116"/>
      <c r="JHR3" s="2117"/>
      <c r="JHS3" s="2117"/>
      <c r="JHT3" s="2117"/>
      <c r="JHU3" s="2117"/>
      <c r="JHV3" s="2117"/>
      <c r="JHW3" s="2117"/>
      <c r="JHX3" s="2118"/>
      <c r="JHY3" s="2116"/>
      <c r="JHZ3" s="2117"/>
      <c r="JIA3" s="2117"/>
      <c r="JIB3" s="2117"/>
      <c r="JIC3" s="2117"/>
      <c r="JID3" s="2117"/>
      <c r="JIE3" s="2117"/>
      <c r="JIF3" s="2118"/>
      <c r="JIG3" s="2116"/>
      <c r="JIH3" s="2117"/>
      <c r="JII3" s="2117"/>
      <c r="JIJ3" s="2117"/>
      <c r="JIK3" s="2117"/>
      <c r="JIL3" s="2117"/>
      <c r="JIM3" s="2117"/>
      <c r="JIN3" s="2118"/>
      <c r="JIO3" s="2116"/>
      <c r="JIP3" s="2117"/>
      <c r="JIQ3" s="2117"/>
      <c r="JIR3" s="2117"/>
      <c r="JIS3" s="2117"/>
      <c r="JIT3" s="2117"/>
      <c r="JIU3" s="2117"/>
      <c r="JIV3" s="2118"/>
      <c r="JIW3" s="2116"/>
      <c r="JIX3" s="2117"/>
      <c r="JIY3" s="2117"/>
      <c r="JIZ3" s="2117"/>
      <c r="JJA3" s="2117"/>
      <c r="JJB3" s="2117"/>
      <c r="JJC3" s="2117"/>
      <c r="JJD3" s="2118"/>
      <c r="JJE3" s="2116"/>
      <c r="JJF3" s="2117"/>
      <c r="JJG3" s="2117"/>
      <c r="JJH3" s="2117"/>
      <c r="JJI3" s="2117"/>
      <c r="JJJ3" s="2117"/>
      <c r="JJK3" s="2117"/>
      <c r="JJL3" s="2118"/>
      <c r="JJM3" s="2116"/>
      <c r="JJN3" s="2117"/>
      <c r="JJO3" s="2117"/>
      <c r="JJP3" s="2117"/>
      <c r="JJQ3" s="2117"/>
      <c r="JJR3" s="2117"/>
      <c r="JJS3" s="2117"/>
      <c r="JJT3" s="2118"/>
      <c r="JJU3" s="2116"/>
      <c r="JJV3" s="2117"/>
      <c r="JJW3" s="2117"/>
      <c r="JJX3" s="2117"/>
      <c r="JJY3" s="2117"/>
      <c r="JJZ3" s="2117"/>
      <c r="JKA3" s="2117"/>
      <c r="JKB3" s="2118"/>
      <c r="JKC3" s="2116"/>
      <c r="JKD3" s="2117"/>
      <c r="JKE3" s="2117"/>
      <c r="JKF3" s="2117"/>
      <c r="JKG3" s="2117"/>
      <c r="JKH3" s="2117"/>
      <c r="JKI3" s="2117"/>
      <c r="JKJ3" s="2118"/>
      <c r="JKK3" s="2116"/>
      <c r="JKL3" s="2117"/>
      <c r="JKM3" s="2117"/>
      <c r="JKN3" s="2117"/>
      <c r="JKO3" s="2117"/>
      <c r="JKP3" s="2117"/>
      <c r="JKQ3" s="2117"/>
      <c r="JKR3" s="2118"/>
      <c r="JKS3" s="2116"/>
      <c r="JKT3" s="2117"/>
      <c r="JKU3" s="2117"/>
      <c r="JKV3" s="2117"/>
      <c r="JKW3" s="2117"/>
      <c r="JKX3" s="2117"/>
      <c r="JKY3" s="2117"/>
      <c r="JKZ3" s="2118"/>
      <c r="JLA3" s="2116"/>
      <c r="JLB3" s="2117"/>
      <c r="JLC3" s="2117"/>
      <c r="JLD3" s="2117"/>
      <c r="JLE3" s="2117"/>
      <c r="JLF3" s="2117"/>
      <c r="JLG3" s="2117"/>
      <c r="JLH3" s="2118"/>
      <c r="JLI3" s="2116"/>
      <c r="JLJ3" s="2117"/>
      <c r="JLK3" s="2117"/>
      <c r="JLL3" s="2117"/>
      <c r="JLM3" s="2117"/>
      <c r="JLN3" s="2117"/>
      <c r="JLO3" s="2117"/>
      <c r="JLP3" s="2118"/>
      <c r="JLQ3" s="2116"/>
      <c r="JLR3" s="2117"/>
      <c r="JLS3" s="2117"/>
      <c r="JLT3" s="2117"/>
      <c r="JLU3" s="2117"/>
      <c r="JLV3" s="2117"/>
      <c r="JLW3" s="2117"/>
      <c r="JLX3" s="2118"/>
      <c r="JLY3" s="2116"/>
      <c r="JLZ3" s="2117"/>
      <c r="JMA3" s="2117"/>
      <c r="JMB3" s="2117"/>
      <c r="JMC3" s="2117"/>
      <c r="JMD3" s="2117"/>
      <c r="JME3" s="2117"/>
      <c r="JMF3" s="2118"/>
      <c r="JMG3" s="2116"/>
      <c r="JMH3" s="2117"/>
      <c r="JMI3" s="2117"/>
      <c r="JMJ3" s="2117"/>
      <c r="JMK3" s="2117"/>
      <c r="JML3" s="2117"/>
      <c r="JMM3" s="2117"/>
      <c r="JMN3" s="2118"/>
      <c r="JMO3" s="2116"/>
      <c r="JMP3" s="2117"/>
      <c r="JMQ3" s="2117"/>
      <c r="JMR3" s="2117"/>
      <c r="JMS3" s="2117"/>
      <c r="JMT3" s="2117"/>
      <c r="JMU3" s="2117"/>
      <c r="JMV3" s="2118"/>
      <c r="JMW3" s="2116"/>
      <c r="JMX3" s="2117"/>
      <c r="JMY3" s="2117"/>
      <c r="JMZ3" s="2117"/>
      <c r="JNA3" s="2117"/>
      <c r="JNB3" s="2117"/>
      <c r="JNC3" s="2117"/>
      <c r="JND3" s="2118"/>
      <c r="JNE3" s="2116"/>
      <c r="JNF3" s="2117"/>
      <c r="JNG3" s="2117"/>
      <c r="JNH3" s="2117"/>
      <c r="JNI3" s="2117"/>
      <c r="JNJ3" s="2117"/>
      <c r="JNK3" s="2117"/>
      <c r="JNL3" s="2118"/>
      <c r="JNM3" s="2116"/>
      <c r="JNN3" s="2117"/>
      <c r="JNO3" s="2117"/>
      <c r="JNP3" s="2117"/>
      <c r="JNQ3" s="2117"/>
      <c r="JNR3" s="2117"/>
      <c r="JNS3" s="2117"/>
      <c r="JNT3" s="2118"/>
      <c r="JNU3" s="2116"/>
      <c r="JNV3" s="2117"/>
      <c r="JNW3" s="2117"/>
      <c r="JNX3" s="2117"/>
      <c r="JNY3" s="2117"/>
      <c r="JNZ3" s="2117"/>
      <c r="JOA3" s="2117"/>
      <c r="JOB3" s="2118"/>
      <c r="JOC3" s="2116"/>
      <c r="JOD3" s="2117"/>
      <c r="JOE3" s="2117"/>
      <c r="JOF3" s="2117"/>
      <c r="JOG3" s="2117"/>
      <c r="JOH3" s="2117"/>
      <c r="JOI3" s="2117"/>
      <c r="JOJ3" s="2118"/>
      <c r="JOK3" s="2116"/>
      <c r="JOL3" s="2117"/>
      <c r="JOM3" s="2117"/>
      <c r="JON3" s="2117"/>
      <c r="JOO3" s="2117"/>
      <c r="JOP3" s="2117"/>
      <c r="JOQ3" s="2117"/>
      <c r="JOR3" s="2118"/>
      <c r="JOS3" s="2116"/>
      <c r="JOT3" s="2117"/>
      <c r="JOU3" s="2117"/>
      <c r="JOV3" s="2117"/>
      <c r="JOW3" s="2117"/>
      <c r="JOX3" s="2117"/>
      <c r="JOY3" s="2117"/>
      <c r="JOZ3" s="2118"/>
      <c r="JPA3" s="2116"/>
      <c r="JPB3" s="2117"/>
      <c r="JPC3" s="2117"/>
      <c r="JPD3" s="2117"/>
      <c r="JPE3" s="2117"/>
      <c r="JPF3" s="2117"/>
      <c r="JPG3" s="2117"/>
      <c r="JPH3" s="2118"/>
      <c r="JPI3" s="2116"/>
      <c r="JPJ3" s="2117"/>
      <c r="JPK3" s="2117"/>
      <c r="JPL3" s="2117"/>
      <c r="JPM3" s="2117"/>
      <c r="JPN3" s="2117"/>
      <c r="JPO3" s="2117"/>
      <c r="JPP3" s="2118"/>
      <c r="JPQ3" s="2116"/>
      <c r="JPR3" s="2117"/>
      <c r="JPS3" s="2117"/>
      <c r="JPT3" s="2117"/>
      <c r="JPU3" s="2117"/>
      <c r="JPV3" s="2117"/>
      <c r="JPW3" s="2117"/>
      <c r="JPX3" s="2118"/>
      <c r="JPY3" s="2116"/>
      <c r="JPZ3" s="2117"/>
      <c r="JQA3" s="2117"/>
      <c r="JQB3" s="2117"/>
      <c r="JQC3" s="2117"/>
      <c r="JQD3" s="2117"/>
      <c r="JQE3" s="2117"/>
      <c r="JQF3" s="2118"/>
      <c r="JQG3" s="2116"/>
      <c r="JQH3" s="2117"/>
      <c r="JQI3" s="2117"/>
      <c r="JQJ3" s="2117"/>
      <c r="JQK3" s="2117"/>
      <c r="JQL3" s="2117"/>
      <c r="JQM3" s="2117"/>
      <c r="JQN3" s="2118"/>
      <c r="JQO3" s="2116"/>
      <c r="JQP3" s="2117"/>
      <c r="JQQ3" s="2117"/>
      <c r="JQR3" s="2117"/>
      <c r="JQS3" s="2117"/>
      <c r="JQT3" s="2117"/>
      <c r="JQU3" s="2117"/>
      <c r="JQV3" s="2118"/>
      <c r="JQW3" s="2116"/>
      <c r="JQX3" s="2117"/>
      <c r="JQY3" s="2117"/>
      <c r="JQZ3" s="2117"/>
      <c r="JRA3" s="2117"/>
      <c r="JRB3" s="2117"/>
      <c r="JRC3" s="2117"/>
      <c r="JRD3" s="2118"/>
      <c r="JRE3" s="2116"/>
      <c r="JRF3" s="2117"/>
      <c r="JRG3" s="2117"/>
      <c r="JRH3" s="2117"/>
      <c r="JRI3" s="2117"/>
      <c r="JRJ3" s="2117"/>
      <c r="JRK3" s="2117"/>
      <c r="JRL3" s="2118"/>
      <c r="JRM3" s="2116"/>
      <c r="JRN3" s="2117"/>
      <c r="JRO3" s="2117"/>
      <c r="JRP3" s="2117"/>
      <c r="JRQ3" s="2117"/>
      <c r="JRR3" s="2117"/>
      <c r="JRS3" s="2117"/>
      <c r="JRT3" s="2118"/>
      <c r="JRU3" s="2116"/>
      <c r="JRV3" s="2117"/>
      <c r="JRW3" s="2117"/>
      <c r="JRX3" s="2117"/>
      <c r="JRY3" s="2117"/>
      <c r="JRZ3" s="2117"/>
      <c r="JSA3" s="2117"/>
      <c r="JSB3" s="2118"/>
      <c r="JSC3" s="2116"/>
      <c r="JSD3" s="2117"/>
      <c r="JSE3" s="2117"/>
      <c r="JSF3" s="2117"/>
      <c r="JSG3" s="2117"/>
      <c r="JSH3" s="2117"/>
      <c r="JSI3" s="2117"/>
      <c r="JSJ3" s="2118"/>
      <c r="JSK3" s="2116"/>
      <c r="JSL3" s="2117"/>
      <c r="JSM3" s="2117"/>
      <c r="JSN3" s="2117"/>
      <c r="JSO3" s="2117"/>
      <c r="JSP3" s="2117"/>
      <c r="JSQ3" s="2117"/>
      <c r="JSR3" s="2118"/>
      <c r="JSS3" s="2116"/>
      <c r="JST3" s="2117"/>
      <c r="JSU3" s="2117"/>
      <c r="JSV3" s="2117"/>
      <c r="JSW3" s="2117"/>
      <c r="JSX3" s="2117"/>
      <c r="JSY3" s="2117"/>
      <c r="JSZ3" s="2118"/>
      <c r="JTA3" s="2116"/>
      <c r="JTB3" s="2117"/>
      <c r="JTC3" s="2117"/>
      <c r="JTD3" s="2117"/>
      <c r="JTE3" s="2117"/>
      <c r="JTF3" s="2117"/>
      <c r="JTG3" s="2117"/>
      <c r="JTH3" s="2118"/>
      <c r="JTI3" s="2116"/>
      <c r="JTJ3" s="2117"/>
      <c r="JTK3" s="2117"/>
      <c r="JTL3" s="2117"/>
      <c r="JTM3" s="2117"/>
      <c r="JTN3" s="2117"/>
      <c r="JTO3" s="2117"/>
      <c r="JTP3" s="2118"/>
      <c r="JTQ3" s="2116"/>
      <c r="JTR3" s="2117"/>
      <c r="JTS3" s="2117"/>
      <c r="JTT3" s="2117"/>
      <c r="JTU3" s="2117"/>
      <c r="JTV3" s="2117"/>
      <c r="JTW3" s="2117"/>
      <c r="JTX3" s="2118"/>
      <c r="JTY3" s="2116"/>
      <c r="JTZ3" s="2117"/>
      <c r="JUA3" s="2117"/>
      <c r="JUB3" s="2117"/>
      <c r="JUC3" s="2117"/>
      <c r="JUD3" s="2117"/>
      <c r="JUE3" s="2117"/>
      <c r="JUF3" s="2118"/>
      <c r="JUG3" s="2116"/>
      <c r="JUH3" s="2117"/>
      <c r="JUI3" s="2117"/>
      <c r="JUJ3" s="2117"/>
      <c r="JUK3" s="2117"/>
      <c r="JUL3" s="2117"/>
      <c r="JUM3" s="2117"/>
      <c r="JUN3" s="2118"/>
      <c r="JUO3" s="2116"/>
      <c r="JUP3" s="2117"/>
      <c r="JUQ3" s="2117"/>
      <c r="JUR3" s="2117"/>
      <c r="JUS3" s="2117"/>
      <c r="JUT3" s="2117"/>
      <c r="JUU3" s="2117"/>
      <c r="JUV3" s="2118"/>
      <c r="JUW3" s="2116"/>
      <c r="JUX3" s="2117"/>
      <c r="JUY3" s="2117"/>
      <c r="JUZ3" s="2117"/>
      <c r="JVA3" s="2117"/>
      <c r="JVB3" s="2117"/>
      <c r="JVC3" s="2117"/>
      <c r="JVD3" s="2118"/>
      <c r="JVE3" s="2116"/>
      <c r="JVF3" s="2117"/>
      <c r="JVG3" s="2117"/>
      <c r="JVH3" s="2117"/>
      <c r="JVI3" s="2117"/>
      <c r="JVJ3" s="2117"/>
      <c r="JVK3" s="2117"/>
      <c r="JVL3" s="2118"/>
      <c r="JVM3" s="2116"/>
      <c r="JVN3" s="2117"/>
      <c r="JVO3" s="2117"/>
      <c r="JVP3" s="2117"/>
      <c r="JVQ3" s="2117"/>
      <c r="JVR3" s="2117"/>
      <c r="JVS3" s="2117"/>
      <c r="JVT3" s="2118"/>
      <c r="JVU3" s="2116"/>
      <c r="JVV3" s="2117"/>
      <c r="JVW3" s="2117"/>
      <c r="JVX3" s="2117"/>
      <c r="JVY3" s="2117"/>
      <c r="JVZ3" s="2117"/>
      <c r="JWA3" s="2117"/>
      <c r="JWB3" s="2118"/>
      <c r="JWC3" s="2116"/>
      <c r="JWD3" s="2117"/>
      <c r="JWE3" s="2117"/>
      <c r="JWF3" s="2117"/>
      <c r="JWG3" s="2117"/>
      <c r="JWH3" s="2117"/>
      <c r="JWI3" s="2117"/>
      <c r="JWJ3" s="2118"/>
      <c r="JWK3" s="2116"/>
      <c r="JWL3" s="2117"/>
      <c r="JWM3" s="2117"/>
      <c r="JWN3" s="2117"/>
      <c r="JWO3" s="2117"/>
      <c r="JWP3" s="2117"/>
      <c r="JWQ3" s="2117"/>
      <c r="JWR3" s="2118"/>
      <c r="JWS3" s="2116"/>
      <c r="JWT3" s="2117"/>
      <c r="JWU3" s="2117"/>
      <c r="JWV3" s="2117"/>
      <c r="JWW3" s="2117"/>
      <c r="JWX3" s="2117"/>
      <c r="JWY3" s="2117"/>
      <c r="JWZ3" s="2118"/>
      <c r="JXA3" s="2116"/>
      <c r="JXB3" s="2117"/>
      <c r="JXC3" s="2117"/>
      <c r="JXD3" s="2117"/>
      <c r="JXE3" s="2117"/>
      <c r="JXF3" s="2117"/>
      <c r="JXG3" s="2117"/>
      <c r="JXH3" s="2118"/>
      <c r="JXI3" s="2116"/>
      <c r="JXJ3" s="2117"/>
      <c r="JXK3" s="2117"/>
      <c r="JXL3" s="2117"/>
      <c r="JXM3" s="2117"/>
      <c r="JXN3" s="2117"/>
      <c r="JXO3" s="2117"/>
      <c r="JXP3" s="2118"/>
      <c r="JXQ3" s="2116"/>
      <c r="JXR3" s="2117"/>
      <c r="JXS3" s="2117"/>
      <c r="JXT3" s="2117"/>
      <c r="JXU3" s="2117"/>
      <c r="JXV3" s="2117"/>
      <c r="JXW3" s="2117"/>
      <c r="JXX3" s="2118"/>
      <c r="JXY3" s="2116"/>
      <c r="JXZ3" s="2117"/>
      <c r="JYA3" s="2117"/>
      <c r="JYB3" s="2117"/>
      <c r="JYC3" s="2117"/>
      <c r="JYD3" s="2117"/>
      <c r="JYE3" s="2117"/>
      <c r="JYF3" s="2118"/>
      <c r="JYG3" s="2116"/>
      <c r="JYH3" s="2117"/>
      <c r="JYI3" s="2117"/>
      <c r="JYJ3" s="2117"/>
      <c r="JYK3" s="2117"/>
      <c r="JYL3" s="2117"/>
      <c r="JYM3" s="2117"/>
      <c r="JYN3" s="2118"/>
      <c r="JYO3" s="2116"/>
      <c r="JYP3" s="2117"/>
      <c r="JYQ3" s="2117"/>
      <c r="JYR3" s="2117"/>
      <c r="JYS3" s="2117"/>
      <c r="JYT3" s="2117"/>
      <c r="JYU3" s="2117"/>
      <c r="JYV3" s="2118"/>
      <c r="JYW3" s="2116"/>
      <c r="JYX3" s="2117"/>
      <c r="JYY3" s="2117"/>
      <c r="JYZ3" s="2117"/>
      <c r="JZA3" s="2117"/>
      <c r="JZB3" s="2117"/>
      <c r="JZC3" s="2117"/>
      <c r="JZD3" s="2118"/>
      <c r="JZE3" s="2116"/>
      <c r="JZF3" s="2117"/>
      <c r="JZG3" s="2117"/>
      <c r="JZH3" s="2117"/>
      <c r="JZI3" s="2117"/>
      <c r="JZJ3" s="2117"/>
      <c r="JZK3" s="2117"/>
      <c r="JZL3" s="2118"/>
      <c r="JZM3" s="2116"/>
      <c r="JZN3" s="2117"/>
      <c r="JZO3" s="2117"/>
      <c r="JZP3" s="2117"/>
      <c r="JZQ3" s="2117"/>
      <c r="JZR3" s="2117"/>
      <c r="JZS3" s="2117"/>
      <c r="JZT3" s="2118"/>
      <c r="JZU3" s="2116"/>
      <c r="JZV3" s="2117"/>
      <c r="JZW3" s="2117"/>
      <c r="JZX3" s="2117"/>
      <c r="JZY3" s="2117"/>
      <c r="JZZ3" s="2117"/>
      <c r="KAA3" s="2117"/>
      <c r="KAB3" s="2118"/>
      <c r="KAC3" s="2116"/>
      <c r="KAD3" s="2117"/>
      <c r="KAE3" s="2117"/>
      <c r="KAF3" s="2117"/>
      <c r="KAG3" s="2117"/>
      <c r="KAH3" s="2117"/>
      <c r="KAI3" s="2117"/>
      <c r="KAJ3" s="2118"/>
      <c r="KAK3" s="2116"/>
      <c r="KAL3" s="2117"/>
      <c r="KAM3" s="2117"/>
      <c r="KAN3" s="2117"/>
      <c r="KAO3" s="2117"/>
      <c r="KAP3" s="2117"/>
      <c r="KAQ3" s="2117"/>
      <c r="KAR3" s="2118"/>
      <c r="KAS3" s="2116"/>
      <c r="KAT3" s="2117"/>
      <c r="KAU3" s="2117"/>
      <c r="KAV3" s="2117"/>
      <c r="KAW3" s="2117"/>
      <c r="KAX3" s="2117"/>
      <c r="KAY3" s="2117"/>
      <c r="KAZ3" s="2118"/>
      <c r="KBA3" s="2116"/>
      <c r="KBB3" s="2117"/>
      <c r="KBC3" s="2117"/>
      <c r="KBD3" s="2117"/>
      <c r="KBE3" s="2117"/>
      <c r="KBF3" s="2117"/>
      <c r="KBG3" s="2117"/>
      <c r="KBH3" s="2118"/>
      <c r="KBI3" s="2116"/>
      <c r="KBJ3" s="2117"/>
      <c r="KBK3" s="2117"/>
      <c r="KBL3" s="2117"/>
      <c r="KBM3" s="2117"/>
      <c r="KBN3" s="2117"/>
      <c r="KBO3" s="2117"/>
      <c r="KBP3" s="2118"/>
      <c r="KBQ3" s="2116"/>
      <c r="KBR3" s="2117"/>
      <c r="KBS3" s="2117"/>
      <c r="KBT3" s="2117"/>
      <c r="KBU3" s="2117"/>
      <c r="KBV3" s="2117"/>
      <c r="KBW3" s="2117"/>
      <c r="KBX3" s="2118"/>
      <c r="KBY3" s="2116"/>
      <c r="KBZ3" s="2117"/>
      <c r="KCA3" s="2117"/>
      <c r="KCB3" s="2117"/>
      <c r="KCC3" s="2117"/>
      <c r="KCD3" s="2117"/>
      <c r="KCE3" s="2117"/>
      <c r="KCF3" s="2118"/>
      <c r="KCG3" s="2116"/>
      <c r="KCH3" s="2117"/>
      <c r="KCI3" s="2117"/>
      <c r="KCJ3" s="2117"/>
      <c r="KCK3" s="2117"/>
      <c r="KCL3" s="2117"/>
      <c r="KCM3" s="2117"/>
      <c r="KCN3" s="2118"/>
      <c r="KCO3" s="2116"/>
      <c r="KCP3" s="2117"/>
      <c r="KCQ3" s="2117"/>
      <c r="KCR3" s="2117"/>
      <c r="KCS3" s="2117"/>
      <c r="KCT3" s="2117"/>
      <c r="KCU3" s="2117"/>
      <c r="KCV3" s="2118"/>
      <c r="KCW3" s="2116"/>
      <c r="KCX3" s="2117"/>
      <c r="KCY3" s="2117"/>
      <c r="KCZ3" s="2117"/>
      <c r="KDA3" s="2117"/>
      <c r="KDB3" s="2117"/>
      <c r="KDC3" s="2117"/>
      <c r="KDD3" s="2118"/>
      <c r="KDE3" s="2116"/>
      <c r="KDF3" s="2117"/>
      <c r="KDG3" s="2117"/>
      <c r="KDH3" s="2117"/>
      <c r="KDI3" s="2117"/>
      <c r="KDJ3" s="2117"/>
      <c r="KDK3" s="2117"/>
      <c r="KDL3" s="2118"/>
      <c r="KDM3" s="2116"/>
      <c r="KDN3" s="2117"/>
      <c r="KDO3" s="2117"/>
      <c r="KDP3" s="2117"/>
      <c r="KDQ3" s="2117"/>
      <c r="KDR3" s="2117"/>
      <c r="KDS3" s="2117"/>
      <c r="KDT3" s="2118"/>
      <c r="KDU3" s="2116"/>
      <c r="KDV3" s="2117"/>
      <c r="KDW3" s="2117"/>
      <c r="KDX3" s="2117"/>
      <c r="KDY3" s="2117"/>
      <c r="KDZ3" s="2117"/>
      <c r="KEA3" s="2117"/>
      <c r="KEB3" s="2118"/>
      <c r="KEC3" s="2116"/>
      <c r="KED3" s="2117"/>
      <c r="KEE3" s="2117"/>
      <c r="KEF3" s="2117"/>
      <c r="KEG3" s="2117"/>
      <c r="KEH3" s="2117"/>
      <c r="KEI3" s="2117"/>
      <c r="KEJ3" s="2118"/>
      <c r="KEK3" s="2116"/>
      <c r="KEL3" s="2117"/>
      <c r="KEM3" s="2117"/>
      <c r="KEN3" s="2117"/>
      <c r="KEO3" s="2117"/>
      <c r="KEP3" s="2117"/>
      <c r="KEQ3" s="2117"/>
      <c r="KER3" s="2118"/>
      <c r="KES3" s="2116"/>
      <c r="KET3" s="2117"/>
      <c r="KEU3" s="2117"/>
      <c r="KEV3" s="2117"/>
      <c r="KEW3" s="2117"/>
      <c r="KEX3" s="2117"/>
      <c r="KEY3" s="2117"/>
      <c r="KEZ3" s="2118"/>
      <c r="KFA3" s="2116"/>
      <c r="KFB3" s="2117"/>
      <c r="KFC3" s="2117"/>
      <c r="KFD3" s="2117"/>
      <c r="KFE3" s="2117"/>
      <c r="KFF3" s="2117"/>
      <c r="KFG3" s="2117"/>
      <c r="KFH3" s="2118"/>
      <c r="KFI3" s="2116"/>
      <c r="KFJ3" s="2117"/>
      <c r="KFK3" s="2117"/>
      <c r="KFL3" s="2117"/>
      <c r="KFM3" s="2117"/>
      <c r="KFN3" s="2117"/>
      <c r="KFO3" s="2117"/>
      <c r="KFP3" s="2118"/>
      <c r="KFQ3" s="2116"/>
      <c r="KFR3" s="2117"/>
      <c r="KFS3" s="2117"/>
      <c r="KFT3" s="2117"/>
      <c r="KFU3" s="2117"/>
      <c r="KFV3" s="2117"/>
      <c r="KFW3" s="2117"/>
      <c r="KFX3" s="2118"/>
      <c r="KFY3" s="2116"/>
      <c r="KFZ3" s="2117"/>
      <c r="KGA3" s="2117"/>
      <c r="KGB3" s="2117"/>
      <c r="KGC3" s="2117"/>
      <c r="KGD3" s="2117"/>
      <c r="KGE3" s="2117"/>
      <c r="KGF3" s="2118"/>
      <c r="KGG3" s="2116"/>
      <c r="KGH3" s="2117"/>
      <c r="KGI3" s="2117"/>
      <c r="KGJ3" s="2117"/>
      <c r="KGK3" s="2117"/>
      <c r="KGL3" s="2117"/>
      <c r="KGM3" s="2117"/>
      <c r="KGN3" s="2118"/>
      <c r="KGO3" s="2116"/>
      <c r="KGP3" s="2117"/>
      <c r="KGQ3" s="2117"/>
      <c r="KGR3" s="2117"/>
      <c r="KGS3" s="2117"/>
      <c r="KGT3" s="2117"/>
      <c r="KGU3" s="2117"/>
      <c r="KGV3" s="2118"/>
      <c r="KGW3" s="2116"/>
      <c r="KGX3" s="2117"/>
      <c r="KGY3" s="2117"/>
      <c r="KGZ3" s="2117"/>
      <c r="KHA3" s="2117"/>
      <c r="KHB3" s="2117"/>
      <c r="KHC3" s="2117"/>
      <c r="KHD3" s="2118"/>
      <c r="KHE3" s="2116"/>
      <c r="KHF3" s="2117"/>
      <c r="KHG3" s="2117"/>
      <c r="KHH3" s="2117"/>
      <c r="KHI3" s="2117"/>
      <c r="KHJ3" s="2117"/>
      <c r="KHK3" s="2117"/>
      <c r="KHL3" s="2118"/>
      <c r="KHM3" s="2116"/>
      <c r="KHN3" s="2117"/>
      <c r="KHO3" s="2117"/>
      <c r="KHP3" s="2117"/>
      <c r="KHQ3" s="2117"/>
      <c r="KHR3" s="2117"/>
      <c r="KHS3" s="2117"/>
      <c r="KHT3" s="2118"/>
      <c r="KHU3" s="2116"/>
      <c r="KHV3" s="2117"/>
      <c r="KHW3" s="2117"/>
      <c r="KHX3" s="2117"/>
      <c r="KHY3" s="2117"/>
      <c r="KHZ3" s="2117"/>
      <c r="KIA3" s="2117"/>
      <c r="KIB3" s="2118"/>
      <c r="KIC3" s="2116"/>
      <c r="KID3" s="2117"/>
      <c r="KIE3" s="2117"/>
      <c r="KIF3" s="2117"/>
      <c r="KIG3" s="2117"/>
      <c r="KIH3" s="2117"/>
      <c r="KII3" s="2117"/>
      <c r="KIJ3" s="2118"/>
      <c r="KIK3" s="2116"/>
      <c r="KIL3" s="2117"/>
      <c r="KIM3" s="2117"/>
      <c r="KIN3" s="2117"/>
      <c r="KIO3" s="2117"/>
      <c r="KIP3" s="2117"/>
      <c r="KIQ3" s="2117"/>
      <c r="KIR3" s="2118"/>
      <c r="KIS3" s="2116"/>
      <c r="KIT3" s="2117"/>
      <c r="KIU3" s="2117"/>
      <c r="KIV3" s="2117"/>
      <c r="KIW3" s="2117"/>
      <c r="KIX3" s="2117"/>
      <c r="KIY3" s="2117"/>
      <c r="KIZ3" s="2118"/>
      <c r="KJA3" s="2116"/>
      <c r="KJB3" s="2117"/>
      <c r="KJC3" s="2117"/>
      <c r="KJD3" s="2117"/>
      <c r="KJE3" s="2117"/>
      <c r="KJF3" s="2117"/>
      <c r="KJG3" s="2117"/>
      <c r="KJH3" s="2118"/>
      <c r="KJI3" s="2116"/>
      <c r="KJJ3" s="2117"/>
      <c r="KJK3" s="2117"/>
      <c r="KJL3" s="2117"/>
      <c r="KJM3" s="2117"/>
      <c r="KJN3" s="2117"/>
      <c r="KJO3" s="2117"/>
      <c r="KJP3" s="2118"/>
      <c r="KJQ3" s="2116"/>
      <c r="KJR3" s="2117"/>
      <c r="KJS3" s="2117"/>
      <c r="KJT3" s="2117"/>
      <c r="KJU3" s="2117"/>
      <c r="KJV3" s="2117"/>
      <c r="KJW3" s="2117"/>
      <c r="KJX3" s="2118"/>
      <c r="KJY3" s="2116"/>
      <c r="KJZ3" s="2117"/>
      <c r="KKA3" s="2117"/>
      <c r="KKB3" s="2117"/>
      <c r="KKC3" s="2117"/>
      <c r="KKD3" s="2117"/>
      <c r="KKE3" s="2117"/>
      <c r="KKF3" s="2118"/>
      <c r="KKG3" s="2116"/>
      <c r="KKH3" s="2117"/>
      <c r="KKI3" s="2117"/>
      <c r="KKJ3" s="2117"/>
      <c r="KKK3" s="2117"/>
      <c r="KKL3" s="2117"/>
      <c r="KKM3" s="2117"/>
      <c r="KKN3" s="2118"/>
      <c r="KKO3" s="2116"/>
      <c r="KKP3" s="2117"/>
      <c r="KKQ3" s="2117"/>
      <c r="KKR3" s="2117"/>
      <c r="KKS3" s="2117"/>
      <c r="KKT3" s="2117"/>
      <c r="KKU3" s="2117"/>
      <c r="KKV3" s="2118"/>
      <c r="KKW3" s="2116"/>
      <c r="KKX3" s="2117"/>
      <c r="KKY3" s="2117"/>
      <c r="KKZ3" s="2117"/>
      <c r="KLA3" s="2117"/>
      <c r="KLB3" s="2117"/>
      <c r="KLC3" s="2117"/>
      <c r="KLD3" s="2118"/>
      <c r="KLE3" s="2116"/>
      <c r="KLF3" s="2117"/>
      <c r="KLG3" s="2117"/>
      <c r="KLH3" s="2117"/>
      <c r="KLI3" s="2117"/>
      <c r="KLJ3" s="2117"/>
      <c r="KLK3" s="2117"/>
      <c r="KLL3" s="2118"/>
      <c r="KLM3" s="2116"/>
      <c r="KLN3" s="2117"/>
      <c r="KLO3" s="2117"/>
      <c r="KLP3" s="2117"/>
      <c r="KLQ3" s="2117"/>
      <c r="KLR3" s="2117"/>
      <c r="KLS3" s="2117"/>
      <c r="KLT3" s="2118"/>
      <c r="KLU3" s="2116"/>
      <c r="KLV3" s="2117"/>
      <c r="KLW3" s="2117"/>
      <c r="KLX3" s="2117"/>
      <c r="KLY3" s="2117"/>
      <c r="KLZ3" s="2117"/>
      <c r="KMA3" s="2117"/>
      <c r="KMB3" s="2118"/>
      <c r="KMC3" s="2116"/>
      <c r="KMD3" s="2117"/>
      <c r="KME3" s="2117"/>
      <c r="KMF3" s="2117"/>
      <c r="KMG3" s="2117"/>
      <c r="KMH3" s="2117"/>
      <c r="KMI3" s="2117"/>
      <c r="KMJ3" s="2118"/>
      <c r="KMK3" s="2116"/>
      <c r="KML3" s="2117"/>
      <c r="KMM3" s="2117"/>
      <c r="KMN3" s="2117"/>
      <c r="KMO3" s="2117"/>
      <c r="KMP3" s="2117"/>
      <c r="KMQ3" s="2117"/>
      <c r="KMR3" s="2118"/>
      <c r="KMS3" s="2116"/>
      <c r="KMT3" s="2117"/>
      <c r="KMU3" s="2117"/>
      <c r="KMV3" s="2117"/>
      <c r="KMW3" s="2117"/>
      <c r="KMX3" s="2117"/>
      <c r="KMY3" s="2117"/>
      <c r="KMZ3" s="2118"/>
      <c r="KNA3" s="2116"/>
      <c r="KNB3" s="2117"/>
      <c r="KNC3" s="2117"/>
      <c r="KND3" s="2117"/>
      <c r="KNE3" s="2117"/>
      <c r="KNF3" s="2117"/>
      <c r="KNG3" s="2117"/>
      <c r="KNH3" s="2118"/>
      <c r="KNI3" s="2116"/>
      <c r="KNJ3" s="2117"/>
      <c r="KNK3" s="2117"/>
      <c r="KNL3" s="2117"/>
      <c r="KNM3" s="2117"/>
      <c r="KNN3" s="2117"/>
      <c r="KNO3" s="2117"/>
      <c r="KNP3" s="2118"/>
      <c r="KNQ3" s="2116"/>
      <c r="KNR3" s="2117"/>
      <c r="KNS3" s="2117"/>
      <c r="KNT3" s="2117"/>
      <c r="KNU3" s="2117"/>
      <c r="KNV3" s="2117"/>
      <c r="KNW3" s="2117"/>
      <c r="KNX3" s="2118"/>
      <c r="KNY3" s="2116"/>
      <c r="KNZ3" s="2117"/>
      <c r="KOA3" s="2117"/>
      <c r="KOB3" s="2117"/>
      <c r="KOC3" s="2117"/>
      <c r="KOD3" s="2117"/>
      <c r="KOE3" s="2117"/>
      <c r="KOF3" s="2118"/>
      <c r="KOG3" s="2116"/>
      <c r="KOH3" s="2117"/>
      <c r="KOI3" s="2117"/>
      <c r="KOJ3" s="2117"/>
      <c r="KOK3" s="2117"/>
      <c r="KOL3" s="2117"/>
      <c r="KOM3" s="2117"/>
      <c r="KON3" s="2118"/>
      <c r="KOO3" s="2116"/>
      <c r="KOP3" s="2117"/>
      <c r="KOQ3" s="2117"/>
      <c r="KOR3" s="2117"/>
      <c r="KOS3" s="2117"/>
      <c r="KOT3" s="2117"/>
      <c r="KOU3" s="2117"/>
      <c r="KOV3" s="2118"/>
      <c r="KOW3" s="2116"/>
      <c r="KOX3" s="2117"/>
      <c r="KOY3" s="2117"/>
      <c r="KOZ3" s="2117"/>
      <c r="KPA3" s="2117"/>
      <c r="KPB3" s="2117"/>
      <c r="KPC3" s="2117"/>
      <c r="KPD3" s="2118"/>
      <c r="KPE3" s="2116"/>
      <c r="KPF3" s="2117"/>
      <c r="KPG3" s="2117"/>
      <c r="KPH3" s="2117"/>
      <c r="KPI3" s="2117"/>
      <c r="KPJ3" s="2117"/>
      <c r="KPK3" s="2117"/>
      <c r="KPL3" s="2118"/>
      <c r="KPM3" s="2116"/>
      <c r="KPN3" s="2117"/>
      <c r="KPO3" s="2117"/>
      <c r="KPP3" s="2117"/>
      <c r="KPQ3" s="2117"/>
      <c r="KPR3" s="2117"/>
      <c r="KPS3" s="2117"/>
      <c r="KPT3" s="2118"/>
      <c r="KPU3" s="2116"/>
      <c r="KPV3" s="2117"/>
      <c r="KPW3" s="2117"/>
      <c r="KPX3" s="2117"/>
      <c r="KPY3" s="2117"/>
      <c r="KPZ3" s="2117"/>
      <c r="KQA3" s="2117"/>
      <c r="KQB3" s="2118"/>
      <c r="KQC3" s="2116"/>
      <c r="KQD3" s="2117"/>
      <c r="KQE3" s="2117"/>
      <c r="KQF3" s="2117"/>
      <c r="KQG3" s="2117"/>
      <c r="KQH3" s="2117"/>
      <c r="KQI3" s="2117"/>
      <c r="KQJ3" s="2118"/>
      <c r="KQK3" s="2116"/>
      <c r="KQL3" s="2117"/>
      <c r="KQM3" s="2117"/>
      <c r="KQN3" s="2117"/>
      <c r="KQO3" s="2117"/>
      <c r="KQP3" s="2117"/>
      <c r="KQQ3" s="2117"/>
      <c r="KQR3" s="2118"/>
      <c r="KQS3" s="2116"/>
      <c r="KQT3" s="2117"/>
      <c r="KQU3" s="2117"/>
      <c r="KQV3" s="2117"/>
      <c r="KQW3" s="2117"/>
      <c r="KQX3" s="2117"/>
      <c r="KQY3" s="2117"/>
      <c r="KQZ3" s="2118"/>
      <c r="KRA3" s="2116"/>
      <c r="KRB3" s="2117"/>
      <c r="KRC3" s="2117"/>
      <c r="KRD3" s="2117"/>
      <c r="KRE3" s="2117"/>
      <c r="KRF3" s="2117"/>
      <c r="KRG3" s="2117"/>
      <c r="KRH3" s="2118"/>
      <c r="KRI3" s="2116"/>
      <c r="KRJ3" s="2117"/>
      <c r="KRK3" s="2117"/>
      <c r="KRL3" s="2117"/>
      <c r="KRM3" s="2117"/>
      <c r="KRN3" s="2117"/>
      <c r="KRO3" s="2117"/>
      <c r="KRP3" s="2118"/>
      <c r="KRQ3" s="2116"/>
      <c r="KRR3" s="2117"/>
      <c r="KRS3" s="2117"/>
      <c r="KRT3" s="2117"/>
      <c r="KRU3" s="2117"/>
      <c r="KRV3" s="2117"/>
      <c r="KRW3" s="2117"/>
      <c r="KRX3" s="2118"/>
      <c r="KRY3" s="2116"/>
      <c r="KRZ3" s="2117"/>
      <c r="KSA3" s="2117"/>
      <c r="KSB3" s="2117"/>
      <c r="KSC3" s="2117"/>
      <c r="KSD3" s="2117"/>
      <c r="KSE3" s="2117"/>
      <c r="KSF3" s="2118"/>
      <c r="KSG3" s="2116"/>
      <c r="KSH3" s="2117"/>
      <c r="KSI3" s="2117"/>
      <c r="KSJ3" s="2117"/>
      <c r="KSK3" s="2117"/>
      <c r="KSL3" s="2117"/>
      <c r="KSM3" s="2117"/>
      <c r="KSN3" s="2118"/>
      <c r="KSO3" s="2116"/>
      <c r="KSP3" s="2117"/>
      <c r="KSQ3" s="2117"/>
      <c r="KSR3" s="2117"/>
      <c r="KSS3" s="2117"/>
      <c r="KST3" s="2117"/>
      <c r="KSU3" s="2117"/>
      <c r="KSV3" s="2118"/>
      <c r="KSW3" s="2116"/>
      <c r="KSX3" s="2117"/>
      <c r="KSY3" s="2117"/>
      <c r="KSZ3" s="2117"/>
      <c r="KTA3" s="2117"/>
      <c r="KTB3" s="2117"/>
      <c r="KTC3" s="2117"/>
      <c r="KTD3" s="2118"/>
      <c r="KTE3" s="2116"/>
      <c r="KTF3" s="2117"/>
      <c r="KTG3" s="2117"/>
      <c r="KTH3" s="2117"/>
      <c r="KTI3" s="2117"/>
      <c r="KTJ3" s="2117"/>
      <c r="KTK3" s="2117"/>
      <c r="KTL3" s="2118"/>
      <c r="KTM3" s="2116"/>
      <c r="KTN3" s="2117"/>
      <c r="KTO3" s="2117"/>
      <c r="KTP3" s="2117"/>
      <c r="KTQ3" s="2117"/>
      <c r="KTR3" s="2117"/>
      <c r="KTS3" s="2117"/>
      <c r="KTT3" s="2118"/>
      <c r="KTU3" s="2116"/>
      <c r="KTV3" s="2117"/>
      <c r="KTW3" s="2117"/>
      <c r="KTX3" s="2117"/>
      <c r="KTY3" s="2117"/>
      <c r="KTZ3" s="2117"/>
      <c r="KUA3" s="2117"/>
      <c r="KUB3" s="2118"/>
      <c r="KUC3" s="2116"/>
      <c r="KUD3" s="2117"/>
      <c r="KUE3" s="2117"/>
      <c r="KUF3" s="2117"/>
      <c r="KUG3" s="2117"/>
      <c r="KUH3" s="2117"/>
      <c r="KUI3" s="2117"/>
      <c r="KUJ3" s="2118"/>
      <c r="KUK3" s="2116"/>
      <c r="KUL3" s="2117"/>
      <c r="KUM3" s="2117"/>
      <c r="KUN3" s="2117"/>
      <c r="KUO3" s="2117"/>
      <c r="KUP3" s="2117"/>
      <c r="KUQ3" s="2117"/>
      <c r="KUR3" s="2118"/>
      <c r="KUS3" s="2116"/>
      <c r="KUT3" s="2117"/>
      <c r="KUU3" s="2117"/>
      <c r="KUV3" s="2117"/>
      <c r="KUW3" s="2117"/>
      <c r="KUX3" s="2117"/>
      <c r="KUY3" s="2117"/>
      <c r="KUZ3" s="2118"/>
      <c r="KVA3" s="2116"/>
      <c r="KVB3" s="2117"/>
      <c r="KVC3" s="2117"/>
      <c r="KVD3" s="2117"/>
      <c r="KVE3" s="2117"/>
      <c r="KVF3" s="2117"/>
      <c r="KVG3" s="2117"/>
      <c r="KVH3" s="2118"/>
      <c r="KVI3" s="2116"/>
      <c r="KVJ3" s="2117"/>
      <c r="KVK3" s="2117"/>
      <c r="KVL3" s="2117"/>
      <c r="KVM3" s="2117"/>
      <c r="KVN3" s="2117"/>
      <c r="KVO3" s="2117"/>
      <c r="KVP3" s="2118"/>
      <c r="KVQ3" s="2116"/>
      <c r="KVR3" s="2117"/>
      <c r="KVS3" s="2117"/>
      <c r="KVT3" s="2117"/>
      <c r="KVU3" s="2117"/>
      <c r="KVV3" s="2117"/>
      <c r="KVW3" s="2117"/>
      <c r="KVX3" s="2118"/>
      <c r="KVY3" s="2116"/>
      <c r="KVZ3" s="2117"/>
      <c r="KWA3" s="2117"/>
      <c r="KWB3" s="2117"/>
      <c r="KWC3" s="2117"/>
      <c r="KWD3" s="2117"/>
      <c r="KWE3" s="2117"/>
      <c r="KWF3" s="2118"/>
      <c r="KWG3" s="2116"/>
      <c r="KWH3" s="2117"/>
      <c r="KWI3" s="2117"/>
      <c r="KWJ3" s="2117"/>
      <c r="KWK3" s="2117"/>
      <c r="KWL3" s="2117"/>
      <c r="KWM3" s="2117"/>
      <c r="KWN3" s="2118"/>
      <c r="KWO3" s="2116"/>
      <c r="KWP3" s="2117"/>
      <c r="KWQ3" s="2117"/>
      <c r="KWR3" s="2117"/>
      <c r="KWS3" s="2117"/>
      <c r="KWT3" s="2117"/>
      <c r="KWU3" s="2117"/>
      <c r="KWV3" s="2118"/>
      <c r="KWW3" s="2116"/>
      <c r="KWX3" s="2117"/>
      <c r="KWY3" s="2117"/>
      <c r="KWZ3" s="2117"/>
      <c r="KXA3" s="2117"/>
      <c r="KXB3" s="2117"/>
      <c r="KXC3" s="2117"/>
      <c r="KXD3" s="2118"/>
      <c r="KXE3" s="2116"/>
      <c r="KXF3" s="2117"/>
      <c r="KXG3" s="2117"/>
      <c r="KXH3" s="2117"/>
      <c r="KXI3" s="2117"/>
      <c r="KXJ3" s="2117"/>
      <c r="KXK3" s="2117"/>
      <c r="KXL3" s="2118"/>
      <c r="KXM3" s="2116"/>
      <c r="KXN3" s="2117"/>
      <c r="KXO3" s="2117"/>
      <c r="KXP3" s="2117"/>
      <c r="KXQ3" s="2117"/>
      <c r="KXR3" s="2117"/>
      <c r="KXS3" s="2117"/>
      <c r="KXT3" s="2118"/>
      <c r="KXU3" s="2116"/>
      <c r="KXV3" s="2117"/>
      <c r="KXW3" s="2117"/>
      <c r="KXX3" s="2117"/>
      <c r="KXY3" s="2117"/>
      <c r="KXZ3" s="2117"/>
      <c r="KYA3" s="2117"/>
      <c r="KYB3" s="2118"/>
      <c r="KYC3" s="2116"/>
      <c r="KYD3" s="2117"/>
      <c r="KYE3" s="2117"/>
      <c r="KYF3" s="2117"/>
      <c r="KYG3" s="2117"/>
      <c r="KYH3" s="2117"/>
      <c r="KYI3" s="2117"/>
      <c r="KYJ3" s="2118"/>
      <c r="KYK3" s="2116"/>
      <c r="KYL3" s="2117"/>
      <c r="KYM3" s="2117"/>
      <c r="KYN3" s="2117"/>
      <c r="KYO3" s="2117"/>
      <c r="KYP3" s="2117"/>
      <c r="KYQ3" s="2117"/>
      <c r="KYR3" s="2118"/>
      <c r="KYS3" s="2116"/>
      <c r="KYT3" s="2117"/>
      <c r="KYU3" s="2117"/>
      <c r="KYV3" s="2117"/>
      <c r="KYW3" s="2117"/>
      <c r="KYX3" s="2117"/>
      <c r="KYY3" s="2117"/>
      <c r="KYZ3" s="2118"/>
      <c r="KZA3" s="2116"/>
      <c r="KZB3" s="2117"/>
      <c r="KZC3" s="2117"/>
      <c r="KZD3" s="2117"/>
      <c r="KZE3" s="2117"/>
      <c r="KZF3" s="2117"/>
      <c r="KZG3" s="2117"/>
      <c r="KZH3" s="2118"/>
      <c r="KZI3" s="2116"/>
      <c r="KZJ3" s="2117"/>
      <c r="KZK3" s="2117"/>
      <c r="KZL3" s="2117"/>
      <c r="KZM3" s="2117"/>
      <c r="KZN3" s="2117"/>
      <c r="KZO3" s="2117"/>
      <c r="KZP3" s="2118"/>
      <c r="KZQ3" s="2116"/>
      <c r="KZR3" s="2117"/>
      <c r="KZS3" s="2117"/>
      <c r="KZT3" s="2117"/>
      <c r="KZU3" s="2117"/>
      <c r="KZV3" s="2117"/>
      <c r="KZW3" s="2117"/>
      <c r="KZX3" s="2118"/>
      <c r="KZY3" s="2116"/>
      <c r="KZZ3" s="2117"/>
      <c r="LAA3" s="2117"/>
      <c r="LAB3" s="2117"/>
      <c r="LAC3" s="2117"/>
      <c r="LAD3" s="2117"/>
      <c r="LAE3" s="2117"/>
      <c r="LAF3" s="2118"/>
      <c r="LAG3" s="2116"/>
      <c r="LAH3" s="2117"/>
      <c r="LAI3" s="2117"/>
      <c r="LAJ3" s="2117"/>
      <c r="LAK3" s="2117"/>
      <c r="LAL3" s="2117"/>
      <c r="LAM3" s="2117"/>
      <c r="LAN3" s="2118"/>
      <c r="LAO3" s="2116"/>
      <c r="LAP3" s="2117"/>
      <c r="LAQ3" s="2117"/>
      <c r="LAR3" s="2117"/>
      <c r="LAS3" s="2117"/>
      <c r="LAT3" s="2117"/>
      <c r="LAU3" s="2117"/>
      <c r="LAV3" s="2118"/>
      <c r="LAW3" s="2116"/>
      <c r="LAX3" s="2117"/>
      <c r="LAY3" s="2117"/>
      <c r="LAZ3" s="2117"/>
      <c r="LBA3" s="2117"/>
      <c r="LBB3" s="2117"/>
      <c r="LBC3" s="2117"/>
      <c r="LBD3" s="2118"/>
      <c r="LBE3" s="2116"/>
      <c r="LBF3" s="2117"/>
      <c r="LBG3" s="2117"/>
      <c r="LBH3" s="2117"/>
      <c r="LBI3" s="2117"/>
      <c r="LBJ3" s="2117"/>
      <c r="LBK3" s="2117"/>
      <c r="LBL3" s="2118"/>
      <c r="LBM3" s="2116"/>
      <c r="LBN3" s="2117"/>
      <c r="LBO3" s="2117"/>
      <c r="LBP3" s="2117"/>
      <c r="LBQ3" s="2117"/>
      <c r="LBR3" s="2117"/>
      <c r="LBS3" s="2117"/>
      <c r="LBT3" s="2118"/>
      <c r="LBU3" s="2116"/>
      <c r="LBV3" s="2117"/>
      <c r="LBW3" s="2117"/>
      <c r="LBX3" s="2117"/>
      <c r="LBY3" s="2117"/>
      <c r="LBZ3" s="2117"/>
      <c r="LCA3" s="2117"/>
      <c r="LCB3" s="2118"/>
      <c r="LCC3" s="2116"/>
      <c r="LCD3" s="2117"/>
      <c r="LCE3" s="2117"/>
      <c r="LCF3" s="2117"/>
      <c r="LCG3" s="2117"/>
      <c r="LCH3" s="2117"/>
      <c r="LCI3" s="2117"/>
      <c r="LCJ3" s="2118"/>
      <c r="LCK3" s="2116"/>
      <c r="LCL3" s="2117"/>
      <c r="LCM3" s="2117"/>
      <c r="LCN3" s="2117"/>
      <c r="LCO3" s="2117"/>
      <c r="LCP3" s="2117"/>
      <c r="LCQ3" s="2117"/>
      <c r="LCR3" s="2118"/>
      <c r="LCS3" s="2116"/>
      <c r="LCT3" s="2117"/>
      <c r="LCU3" s="2117"/>
      <c r="LCV3" s="2117"/>
      <c r="LCW3" s="2117"/>
      <c r="LCX3" s="2117"/>
      <c r="LCY3" s="2117"/>
      <c r="LCZ3" s="2118"/>
      <c r="LDA3" s="2116"/>
      <c r="LDB3" s="2117"/>
      <c r="LDC3" s="2117"/>
      <c r="LDD3" s="2117"/>
      <c r="LDE3" s="2117"/>
      <c r="LDF3" s="2117"/>
      <c r="LDG3" s="2117"/>
      <c r="LDH3" s="2118"/>
      <c r="LDI3" s="2116"/>
      <c r="LDJ3" s="2117"/>
      <c r="LDK3" s="2117"/>
      <c r="LDL3" s="2117"/>
      <c r="LDM3" s="2117"/>
      <c r="LDN3" s="2117"/>
      <c r="LDO3" s="2117"/>
      <c r="LDP3" s="2118"/>
      <c r="LDQ3" s="2116"/>
      <c r="LDR3" s="2117"/>
      <c r="LDS3" s="2117"/>
      <c r="LDT3" s="2117"/>
      <c r="LDU3" s="2117"/>
      <c r="LDV3" s="2117"/>
      <c r="LDW3" s="2117"/>
      <c r="LDX3" s="2118"/>
      <c r="LDY3" s="2116"/>
      <c r="LDZ3" s="2117"/>
      <c r="LEA3" s="2117"/>
      <c r="LEB3" s="2117"/>
      <c r="LEC3" s="2117"/>
      <c r="LED3" s="2117"/>
      <c r="LEE3" s="2117"/>
      <c r="LEF3" s="2118"/>
      <c r="LEG3" s="2116"/>
      <c r="LEH3" s="2117"/>
      <c r="LEI3" s="2117"/>
      <c r="LEJ3" s="2117"/>
      <c r="LEK3" s="2117"/>
      <c r="LEL3" s="2117"/>
      <c r="LEM3" s="2117"/>
      <c r="LEN3" s="2118"/>
      <c r="LEO3" s="2116"/>
      <c r="LEP3" s="2117"/>
      <c r="LEQ3" s="2117"/>
      <c r="LER3" s="2117"/>
      <c r="LES3" s="2117"/>
      <c r="LET3" s="2117"/>
      <c r="LEU3" s="2117"/>
      <c r="LEV3" s="2118"/>
      <c r="LEW3" s="2116"/>
      <c r="LEX3" s="2117"/>
      <c r="LEY3" s="2117"/>
      <c r="LEZ3" s="2117"/>
      <c r="LFA3" s="2117"/>
      <c r="LFB3" s="2117"/>
      <c r="LFC3" s="2117"/>
      <c r="LFD3" s="2118"/>
      <c r="LFE3" s="2116"/>
      <c r="LFF3" s="2117"/>
      <c r="LFG3" s="2117"/>
      <c r="LFH3" s="2117"/>
      <c r="LFI3" s="2117"/>
      <c r="LFJ3" s="2117"/>
      <c r="LFK3" s="2117"/>
      <c r="LFL3" s="2118"/>
      <c r="LFM3" s="2116"/>
      <c r="LFN3" s="2117"/>
      <c r="LFO3" s="2117"/>
      <c r="LFP3" s="2117"/>
      <c r="LFQ3" s="2117"/>
      <c r="LFR3" s="2117"/>
      <c r="LFS3" s="2117"/>
      <c r="LFT3" s="2118"/>
      <c r="LFU3" s="2116"/>
      <c r="LFV3" s="2117"/>
      <c r="LFW3" s="2117"/>
      <c r="LFX3" s="2117"/>
      <c r="LFY3" s="2117"/>
      <c r="LFZ3" s="2117"/>
      <c r="LGA3" s="2117"/>
      <c r="LGB3" s="2118"/>
      <c r="LGC3" s="2116"/>
      <c r="LGD3" s="2117"/>
      <c r="LGE3" s="2117"/>
      <c r="LGF3" s="2117"/>
      <c r="LGG3" s="2117"/>
      <c r="LGH3" s="2117"/>
      <c r="LGI3" s="2117"/>
      <c r="LGJ3" s="2118"/>
      <c r="LGK3" s="2116"/>
      <c r="LGL3" s="2117"/>
      <c r="LGM3" s="2117"/>
      <c r="LGN3" s="2117"/>
      <c r="LGO3" s="2117"/>
      <c r="LGP3" s="2117"/>
      <c r="LGQ3" s="2117"/>
      <c r="LGR3" s="2118"/>
      <c r="LGS3" s="2116"/>
      <c r="LGT3" s="2117"/>
      <c r="LGU3" s="2117"/>
      <c r="LGV3" s="2117"/>
      <c r="LGW3" s="2117"/>
      <c r="LGX3" s="2117"/>
      <c r="LGY3" s="2117"/>
      <c r="LGZ3" s="2118"/>
      <c r="LHA3" s="2116"/>
      <c r="LHB3" s="2117"/>
      <c r="LHC3" s="2117"/>
      <c r="LHD3" s="2117"/>
      <c r="LHE3" s="2117"/>
      <c r="LHF3" s="2117"/>
      <c r="LHG3" s="2117"/>
      <c r="LHH3" s="2118"/>
      <c r="LHI3" s="2116"/>
      <c r="LHJ3" s="2117"/>
      <c r="LHK3" s="2117"/>
      <c r="LHL3" s="2117"/>
      <c r="LHM3" s="2117"/>
      <c r="LHN3" s="2117"/>
      <c r="LHO3" s="2117"/>
      <c r="LHP3" s="2118"/>
      <c r="LHQ3" s="2116"/>
      <c r="LHR3" s="2117"/>
      <c r="LHS3" s="2117"/>
      <c r="LHT3" s="2117"/>
      <c r="LHU3" s="2117"/>
      <c r="LHV3" s="2117"/>
      <c r="LHW3" s="2117"/>
      <c r="LHX3" s="2118"/>
      <c r="LHY3" s="2116"/>
      <c r="LHZ3" s="2117"/>
      <c r="LIA3" s="2117"/>
      <c r="LIB3" s="2117"/>
      <c r="LIC3" s="2117"/>
      <c r="LID3" s="2117"/>
      <c r="LIE3" s="2117"/>
      <c r="LIF3" s="2118"/>
      <c r="LIG3" s="2116"/>
      <c r="LIH3" s="2117"/>
      <c r="LII3" s="2117"/>
      <c r="LIJ3" s="2117"/>
      <c r="LIK3" s="2117"/>
      <c r="LIL3" s="2117"/>
      <c r="LIM3" s="2117"/>
      <c r="LIN3" s="2118"/>
      <c r="LIO3" s="2116"/>
      <c r="LIP3" s="2117"/>
      <c r="LIQ3" s="2117"/>
      <c r="LIR3" s="2117"/>
      <c r="LIS3" s="2117"/>
      <c r="LIT3" s="2117"/>
      <c r="LIU3" s="2117"/>
      <c r="LIV3" s="2118"/>
      <c r="LIW3" s="2116"/>
      <c r="LIX3" s="2117"/>
      <c r="LIY3" s="2117"/>
      <c r="LIZ3" s="2117"/>
      <c r="LJA3" s="2117"/>
      <c r="LJB3" s="2117"/>
      <c r="LJC3" s="2117"/>
      <c r="LJD3" s="2118"/>
      <c r="LJE3" s="2116"/>
      <c r="LJF3" s="2117"/>
      <c r="LJG3" s="2117"/>
      <c r="LJH3" s="2117"/>
      <c r="LJI3" s="2117"/>
      <c r="LJJ3" s="2117"/>
      <c r="LJK3" s="2117"/>
      <c r="LJL3" s="2118"/>
      <c r="LJM3" s="2116"/>
      <c r="LJN3" s="2117"/>
      <c r="LJO3" s="2117"/>
      <c r="LJP3" s="2117"/>
      <c r="LJQ3" s="2117"/>
      <c r="LJR3" s="2117"/>
      <c r="LJS3" s="2117"/>
      <c r="LJT3" s="2118"/>
      <c r="LJU3" s="2116"/>
      <c r="LJV3" s="2117"/>
      <c r="LJW3" s="2117"/>
      <c r="LJX3" s="2117"/>
      <c r="LJY3" s="2117"/>
      <c r="LJZ3" s="2117"/>
      <c r="LKA3" s="2117"/>
      <c r="LKB3" s="2118"/>
      <c r="LKC3" s="2116"/>
      <c r="LKD3" s="2117"/>
      <c r="LKE3" s="2117"/>
      <c r="LKF3" s="2117"/>
      <c r="LKG3" s="2117"/>
      <c r="LKH3" s="2117"/>
      <c r="LKI3" s="2117"/>
      <c r="LKJ3" s="2118"/>
      <c r="LKK3" s="2116"/>
      <c r="LKL3" s="2117"/>
      <c r="LKM3" s="2117"/>
      <c r="LKN3" s="2117"/>
      <c r="LKO3" s="2117"/>
      <c r="LKP3" s="2117"/>
      <c r="LKQ3" s="2117"/>
      <c r="LKR3" s="2118"/>
      <c r="LKS3" s="2116"/>
      <c r="LKT3" s="2117"/>
      <c r="LKU3" s="2117"/>
      <c r="LKV3" s="2117"/>
      <c r="LKW3" s="2117"/>
      <c r="LKX3" s="2117"/>
      <c r="LKY3" s="2117"/>
      <c r="LKZ3" s="2118"/>
      <c r="LLA3" s="2116"/>
      <c r="LLB3" s="2117"/>
      <c r="LLC3" s="2117"/>
      <c r="LLD3" s="2117"/>
      <c r="LLE3" s="2117"/>
      <c r="LLF3" s="2117"/>
      <c r="LLG3" s="2117"/>
      <c r="LLH3" s="2118"/>
      <c r="LLI3" s="2116"/>
      <c r="LLJ3" s="2117"/>
      <c r="LLK3" s="2117"/>
      <c r="LLL3" s="2117"/>
      <c r="LLM3" s="2117"/>
      <c r="LLN3" s="2117"/>
      <c r="LLO3" s="2117"/>
      <c r="LLP3" s="2118"/>
      <c r="LLQ3" s="2116"/>
      <c r="LLR3" s="2117"/>
      <c r="LLS3" s="2117"/>
      <c r="LLT3" s="2117"/>
      <c r="LLU3" s="2117"/>
      <c r="LLV3" s="2117"/>
      <c r="LLW3" s="2117"/>
      <c r="LLX3" s="2118"/>
      <c r="LLY3" s="2116"/>
      <c r="LLZ3" s="2117"/>
      <c r="LMA3" s="2117"/>
      <c r="LMB3" s="2117"/>
      <c r="LMC3" s="2117"/>
      <c r="LMD3" s="2117"/>
      <c r="LME3" s="2117"/>
      <c r="LMF3" s="2118"/>
      <c r="LMG3" s="2116"/>
      <c r="LMH3" s="2117"/>
      <c r="LMI3" s="2117"/>
      <c r="LMJ3" s="2117"/>
      <c r="LMK3" s="2117"/>
      <c r="LML3" s="2117"/>
      <c r="LMM3" s="2117"/>
      <c r="LMN3" s="2118"/>
      <c r="LMO3" s="2116"/>
      <c r="LMP3" s="2117"/>
      <c r="LMQ3" s="2117"/>
      <c r="LMR3" s="2117"/>
      <c r="LMS3" s="2117"/>
      <c r="LMT3" s="2117"/>
      <c r="LMU3" s="2117"/>
      <c r="LMV3" s="2118"/>
      <c r="LMW3" s="2116"/>
      <c r="LMX3" s="2117"/>
      <c r="LMY3" s="2117"/>
      <c r="LMZ3" s="2117"/>
      <c r="LNA3" s="2117"/>
      <c r="LNB3" s="2117"/>
      <c r="LNC3" s="2117"/>
      <c r="LND3" s="2118"/>
      <c r="LNE3" s="2116"/>
      <c r="LNF3" s="2117"/>
      <c r="LNG3" s="2117"/>
      <c r="LNH3" s="2117"/>
      <c r="LNI3" s="2117"/>
      <c r="LNJ3" s="2117"/>
      <c r="LNK3" s="2117"/>
      <c r="LNL3" s="2118"/>
      <c r="LNM3" s="2116"/>
      <c r="LNN3" s="2117"/>
      <c r="LNO3" s="2117"/>
      <c r="LNP3" s="2117"/>
      <c r="LNQ3" s="2117"/>
      <c r="LNR3" s="2117"/>
      <c r="LNS3" s="2117"/>
      <c r="LNT3" s="2118"/>
      <c r="LNU3" s="2116"/>
      <c r="LNV3" s="2117"/>
      <c r="LNW3" s="2117"/>
      <c r="LNX3" s="2117"/>
      <c r="LNY3" s="2117"/>
      <c r="LNZ3" s="2117"/>
      <c r="LOA3" s="2117"/>
      <c r="LOB3" s="2118"/>
      <c r="LOC3" s="2116"/>
      <c r="LOD3" s="2117"/>
      <c r="LOE3" s="2117"/>
      <c r="LOF3" s="2117"/>
      <c r="LOG3" s="2117"/>
      <c r="LOH3" s="2117"/>
      <c r="LOI3" s="2117"/>
      <c r="LOJ3" s="2118"/>
      <c r="LOK3" s="2116"/>
      <c r="LOL3" s="2117"/>
      <c r="LOM3" s="2117"/>
      <c r="LON3" s="2117"/>
      <c r="LOO3" s="2117"/>
      <c r="LOP3" s="2117"/>
      <c r="LOQ3" s="2117"/>
      <c r="LOR3" s="2118"/>
      <c r="LOS3" s="2116"/>
      <c r="LOT3" s="2117"/>
      <c r="LOU3" s="2117"/>
      <c r="LOV3" s="2117"/>
      <c r="LOW3" s="2117"/>
      <c r="LOX3" s="2117"/>
      <c r="LOY3" s="2117"/>
      <c r="LOZ3" s="2118"/>
      <c r="LPA3" s="2116"/>
      <c r="LPB3" s="2117"/>
      <c r="LPC3" s="2117"/>
      <c r="LPD3" s="2117"/>
      <c r="LPE3" s="2117"/>
      <c r="LPF3" s="2117"/>
      <c r="LPG3" s="2117"/>
      <c r="LPH3" s="2118"/>
      <c r="LPI3" s="2116"/>
      <c r="LPJ3" s="2117"/>
      <c r="LPK3" s="2117"/>
      <c r="LPL3" s="2117"/>
      <c r="LPM3" s="2117"/>
      <c r="LPN3" s="2117"/>
      <c r="LPO3" s="2117"/>
      <c r="LPP3" s="2118"/>
      <c r="LPQ3" s="2116"/>
      <c r="LPR3" s="2117"/>
      <c r="LPS3" s="2117"/>
      <c r="LPT3" s="2117"/>
      <c r="LPU3" s="2117"/>
      <c r="LPV3" s="2117"/>
      <c r="LPW3" s="2117"/>
      <c r="LPX3" s="2118"/>
      <c r="LPY3" s="2116"/>
      <c r="LPZ3" s="2117"/>
      <c r="LQA3" s="2117"/>
      <c r="LQB3" s="2117"/>
      <c r="LQC3" s="2117"/>
      <c r="LQD3" s="2117"/>
      <c r="LQE3" s="2117"/>
      <c r="LQF3" s="2118"/>
      <c r="LQG3" s="2116"/>
      <c r="LQH3" s="2117"/>
      <c r="LQI3" s="2117"/>
      <c r="LQJ3" s="2117"/>
      <c r="LQK3" s="2117"/>
      <c r="LQL3" s="2117"/>
      <c r="LQM3" s="2117"/>
      <c r="LQN3" s="2118"/>
      <c r="LQO3" s="2116"/>
      <c r="LQP3" s="2117"/>
      <c r="LQQ3" s="2117"/>
      <c r="LQR3" s="2117"/>
      <c r="LQS3" s="2117"/>
      <c r="LQT3" s="2117"/>
      <c r="LQU3" s="2117"/>
      <c r="LQV3" s="2118"/>
      <c r="LQW3" s="2116"/>
      <c r="LQX3" s="2117"/>
      <c r="LQY3" s="2117"/>
      <c r="LQZ3" s="2117"/>
      <c r="LRA3" s="2117"/>
      <c r="LRB3" s="2117"/>
      <c r="LRC3" s="2117"/>
      <c r="LRD3" s="2118"/>
      <c r="LRE3" s="2116"/>
      <c r="LRF3" s="2117"/>
      <c r="LRG3" s="2117"/>
      <c r="LRH3" s="2117"/>
      <c r="LRI3" s="2117"/>
      <c r="LRJ3" s="2117"/>
      <c r="LRK3" s="2117"/>
      <c r="LRL3" s="2118"/>
      <c r="LRM3" s="2116"/>
      <c r="LRN3" s="2117"/>
      <c r="LRO3" s="2117"/>
      <c r="LRP3" s="2117"/>
      <c r="LRQ3" s="2117"/>
      <c r="LRR3" s="2117"/>
      <c r="LRS3" s="2117"/>
      <c r="LRT3" s="2118"/>
      <c r="LRU3" s="2116"/>
      <c r="LRV3" s="2117"/>
      <c r="LRW3" s="2117"/>
      <c r="LRX3" s="2117"/>
      <c r="LRY3" s="2117"/>
      <c r="LRZ3" s="2117"/>
      <c r="LSA3" s="2117"/>
      <c r="LSB3" s="2118"/>
      <c r="LSC3" s="2116"/>
      <c r="LSD3" s="2117"/>
      <c r="LSE3" s="2117"/>
      <c r="LSF3" s="2117"/>
      <c r="LSG3" s="2117"/>
      <c r="LSH3" s="2117"/>
      <c r="LSI3" s="2117"/>
      <c r="LSJ3" s="2118"/>
      <c r="LSK3" s="2116"/>
      <c r="LSL3" s="2117"/>
      <c r="LSM3" s="2117"/>
      <c r="LSN3" s="2117"/>
      <c r="LSO3" s="2117"/>
      <c r="LSP3" s="2117"/>
      <c r="LSQ3" s="2117"/>
      <c r="LSR3" s="2118"/>
      <c r="LSS3" s="2116"/>
      <c r="LST3" s="2117"/>
      <c r="LSU3" s="2117"/>
      <c r="LSV3" s="2117"/>
      <c r="LSW3" s="2117"/>
      <c r="LSX3" s="2117"/>
      <c r="LSY3" s="2117"/>
      <c r="LSZ3" s="2118"/>
      <c r="LTA3" s="2116"/>
      <c r="LTB3" s="2117"/>
      <c r="LTC3" s="2117"/>
      <c r="LTD3" s="2117"/>
      <c r="LTE3" s="2117"/>
      <c r="LTF3" s="2117"/>
      <c r="LTG3" s="2117"/>
      <c r="LTH3" s="2118"/>
      <c r="LTI3" s="2116"/>
      <c r="LTJ3" s="2117"/>
      <c r="LTK3" s="2117"/>
      <c r="LTL3" s="2117"/>
      <c r="LTM3" s="2117"/>
      <c r="LTN3" s="2117"/>
      <c r="LTO3" s="2117"/>
      <c r="LTP3" s="2118"/>
      <c r="LTQ3" s="2116"/>
      <c r="LTR3" s="2117"/>
      <c r="LTS3" s="2117"/>
      <c r="LTT3" s="2117"/>
      <c r="LTU3" s="2117"/>
      <c r="LTV3" s="2117"/>
      <c r="LTW3" s="2117"/>
      <c r="LTX3" s="2118"/>
      <c r="LTY3" s="2116"/>
      <c r="LTZ3" s="2117"/>
      <c r="LUA3" s="2117"/>
      <c r="LUB3" s="2117"/>
      <c r="LUC3" s="2117"/>
      <c r="LUD3" s="2117"/>
      <c r="LUE3" s="2117"/>
      <c r="LUF3" s="2118"/>
      <c r="LUG3" s="2116"/>
      <c r="LUH3" s="2117"/>
      <c r="LUI3" s="2117"/>
      <c r="LUJ3" s="2117"/>
      <c r="LUK3" s="2117"/>
      <c r="LUL3" s="2117"/>
      <c r="LUM3" s="2117"/>
      <c r="LUN3" s="2118"/>
      <c r="LUO3" s="2116"/>
      <c r="LUP3" s="2117"/>
      <c r="LUQ3" s="2117"/>
      <c r="LUR3" s="2117"/>
      <c r="LUS3" s="2117"/>
      <c r="LUT3" s="2117"/>
      <c r="LUU3" s="2117"/>
      <c r="LUV3" s="2118"/>
      <c r="LUW3" s="2116"/>
      <c r="LUX3" s="2117"/>
      <c r="LUY3" s="2117"/>
      <c r="LUZ3" s="2117"/>
      <c r="LVA3" s="2117"/>
      <c r="LVB3" s="2117"/>
      <c r="LVC3" s="2117"/>
      <c r="LVD3" s="2118"/>
      <c r="LVE3" s="2116"/>
      <c r="LVF3" s="2117"/>
      <c r="LVG3" s="2117"/>
      <c r="LVH3" s="2117"/>
      <c r="LVI3" s="2117"/>
      <c r="LVJ3" s="2117"/>
      <c r="LVK3" s="2117"/>
      <c r="LVL3" s="2118"/>
      <c r="LVM3" s="2116"/>
      <c r="LVN3" s="2117"/>
      <c r="LVO3" s="2117"/>
      <c r="LVP3" s="2117"/>
      <c r="LVQ3" s="2117"/>
      <c r="LVR3" s="2117"/>
      <c r="LVS3" s="2117"/>
      <c r="LVT3" s="2118"/>
      <c r="LVU3" s="2116"/>
      <c r="LVV3" s="2117"/>
      <c r="LVW3" s="2117"/>
      <c r="LVX3" s="2117"/>
      <c r="LVY3" s="2117"/>
      <c r="LVZ3" s="2117"/>
      <c r="LWA3" s="2117"/>
      <c r="LWB3" s="2118"/>
      <c r="LWC3" s="2116"/>
      <c r="LWD3" s="2117"/>
      <c r="LWE3" s="2117"/>
      <c r="LWF3" s="2117"/>
      <c r="LWG3" s="2117"/>
      <c r="LWH3" s="2117"/>
      <c r="LWI3" s="2117"/>
      <c r="LWJ3" s="2118"/>
      <c r="LWK3" s="2116"/>
      <c r="LWL3" s="2117"/>
      <c r="LWM3" s="2117"/>
      <c r="LWN3" s="2117"/>
      <c r="LWO3" s="2117"/>
      <c r="LWP3" s="2117"/>
      <c r="LWQ3" s="2117"/>
      <c r="LWR3" s="2118"/>
      <c r="LWS3" s="2116"/>
      <c r="LWT3" s="2117"/>
      <c r="LWU3" s="2117"/>
      <c r="LWV3" s="2117"/>
      <c r="LWW3" s="2117"/>
      <c r="LWX3" s="2117"/>
      <c r="LWY3" s="2117"/>
      <c r="LWZ3" s="2118"/>
      <c r="LXA3" s="2116"/>
      <c r="LXB3" s="2117"/>
      <c r="LXC3" s="2117"/>
      <c r="LXD3" s="2117"/>
      <c r="LXE3" s="2117"/>
      <c r="LXF3" s="2117"/>
      <c r="LXG3" s="2117"/>
      <c r="LXH3" s="2118"/>
      <c r="LXI3" s="2116"/>
      <c r="LXJ3" s="2117"/>
      <c r="LXK3" s="2117"/>
      <c r="LXL3" s="2117"/>
      <c r="LXM3" s="2117"/>
      <c r="LXN3" s="2117"/>
      <c r="LXO3" s="2117"/>
      <c r="LXP3" s="2118"/>
      <c r="LXQ3" s="2116"/>
      <c r="LXR3" s="2117"/>
      <c r="LXS3" s="2117"/>
      <c r="LXT3" s="2117"/>
      <c r="LXU3" s="2117"/>
      <c r="LXV3" s="2117"/>
      <c r="LXW3" s="2117"/>
      <c r="LXX3" s="2118"/>
      <c r="LXY3" s="2116"/>
      <c r="LXZ3" s="2117"/>
      <c r="LYA3" s="2117"/>
      <c r="LYB3" s="2117"/>
      <c r="LYC3" s="2117"/>
      <c r="LYD3" s="2117"/>
      <c r="LYE3" s="2117"/>
      <c r="LYF3" s="2118"/>
      <c r="LYG3" s="2116"/>
      <c r="LYH3" s="2117"/>
      <c r="LYI3" s="2117"/>
      <c r="LYJ3" s="2117"/>
      <c r="LYK3" s="2117"/>
      <c r="LYL3" s="2117"/>
      <c r="LYM3" s="2117"/>
      <c r="LYN3" s="2118"/>
      <c r="LYO3" s="2116"/>
      <c r="LYP3" s="2117"/>
      <c r="LYQ3" s="2117"/>
      <c r="LYR3" s="2117"/>
      <c r="LYS3" s="2117"/>
      <c r="LYT3" s="2117"/>
      <c r="LYU3" s="2117"/>
      <c r="LYV3" s="2118"/>
      <c r="LYW3" s="2116"/>
      <c r="LYX3" s="2117"/>
      <c r="LYY3" s="2117"/>
      <c r="LYZ3" s="2117"/>
      <c r="LZA3" s="2117"/>
      <c r="LZB3" s="2117"/>
      <c r="LZC3" s="2117"/>
      <c r="LZD3" s="2118"/>
      <c r="LZE3" s="2116"/>
      <c r="LZF3" s="2117"/>
      <c r="LZG3" s="2117"/>
      <c r="LZH3" s="2117"/>
      <c r="LZI3" s="2117"/>
      <c r="LZJ3" s="2117"/>
      <c r="LZK3" s="2117"/>
      <c r="LZL3" s="2118"/>
      <c r="LZM3" s="2116"/>
      <c r="LZN3" s="2117"/>
      <c r="LZO3" s="2117"/>
      <c r="LZP3" s="2117"/>
      <c r="LZQ3" s="2117"/>
      <c r="LZR3" s="2117"/>
      <c r="LZS3" s="2117"/>
      <c r="LZT3" s="2118"/>
      <c r="LZU3" s="2116"/>
      <c r="LZV3" s="2117"/>
      <c r="LZW3" s="2117"/>
      <c r="LZX3" s="2117"/>
      <c r="LZY3" s="2117"/>
      <c r="LZZ3" s="2117"/>
      <c r="MAA3" s="2117"/>
      <c r="MAB3" s="2118"/>
      <c r="MAC3" s="2116"/>
      <c r="MAD3" s="2117"/>
      <c r="MAE3" s="2117"/>
      <c r="MAF3" s="2117"/>
      <c r="MAG3" s="2117"/>
      <c r="MAH3" s="2117"/>
      <c r="MAI3" s="2117"/>
      <c r="MAJ3" s="2118"/>
      <c r="MAK3" s="2116"/>
      <c r="MAL3" s="2117"/>
      <c r="MAM3" s="2117"/>
      <c r="MAN3" s="2117"/>
      <c r="MAO3" s="2117"/>
      <c r="MAP3" s="2117"/>
      <c r="MAQ3" s="2117"/>
      <c r="MAR3" s="2118"/>
      <c r="MAS3" s="2116"/>
      <c r="MAT3" s="2117"/>
      <c r="MAU3" s="2117"/>
      <c r="MAV3" s="2117"/>
      <c r="MAW3" s="2117"/>
      <c r="MAX3" s="2117"/>
      <c r="MAY3" s="2117"/>
      <c r="MAZ3" s="2118"/>
      <c r="MBA3" s="2116"/>
      <c r="MBB3" s="2117"/>
      <c r="MBC3" s="2117"/>
      <c r="MBD3" s="2117"/>
      <c r="MBE3" s="2117"/>
      <c r="MBF3" s="2117"/>
      <c r="MBG3" s="2117"/>
      <c r="MBH3" s="2118"/>
      <c r="MBI3" s="2116"/>
      <c r="MBJ3" s="2117"/>
      <c r="MBK3" s="2117"/>
      <c r="MBL3" s="2117"/>
      <c r="MBM3" s="2117"/>
      <c r="MBN3" s="2117"/>
      <c r="MBO3" s="2117"/>
      <c r="MBP3" s="2118"/>
      <c r="MBQ3" s="2116"/>
      <c r="MBR3" s="2117"/>
      <c r="MBS3" s="2117"/>
      <c r="MBT3" s="2117"/>
      <c r="MBU3" s="2117"/>
      <c r="MBV3" s="2117"/>
      <c r="MBW3" s="2117"/>
      <c r="MBX3" s="2118"/>
      <c r="MBY3" s="2116"/>
      <c r="MBZ3" s="2117"/>
      <c r="MCA3" s="2117"/>
      <c r="MCB3" s="2117"/>
      <c r="MCC3" s="2117"/>
      <c r="MCD3" s="2117"/>
      <c r="MCE3" s="2117"/>
      <c r="MCF3" s="2118"/>
      <c r="MCG3" s="2116"/>
      <c r="MCH3" s="2117"/>
      <c r="MCI3" s="2117"/>
      <c r="MCJ3" s="2117"/>
      <c r="MCK3" s="2117"/>
      <c r="MCL3" s="2117"/>
      <c r="MCM3" s="2117"/>
      <c r="MCN3" s="2118"/>
      <c r="MCO3" s="2116"/>
      <c r="MCP3" s="2117"/>
      <c r="MCQ3" s="2117"/>
      <c r="MCR3" s="2117"/>
      <c r="MCS3" s="2117"/>
      <c r="MCT3" s="2117"/>
      <c r="MCU3" s="2117"/>
      <c r="MCV3" s="2118"/>
      <c r="MCW3" s="2116"/>
      <c r="MCX3" s="2117"/>
      <c r="MCY3" s="2117"/>
      <c r="MCZ3" s="2117"/>
      <c r="MDA3" s="2117"/>
      <c r="MDB3" s="2117"/>
      <c r="MDC3" s="2117"/>
      <c r="MDD3" s="2118"/>
      <c r="MDE3" s="2116"/>
      <c r="MDF3" s="2117"/>
      <c r="MDG3" s="2117"/>
      <c r="MDH3" s="2117"/>
      <c r="MDI3" s="2117"/>
      <c r="MDJ3" s="2117"/>
      <c r="MDK3" s="2117"/>
      <c r="MDL3" s="2118"/>
      <c r="MDM3" s="2116"/>
      <c r="MDN3" s="2117"/>
      <c r="MDO3" s="2117"/>
      <c r="MDP3" s="2117"/>
      <c r="MDQ3" s="2117"/>
      <c r="MDR3" s="2117"/>
      <c r="MDS3" s="2117"/>
      <c r="MDT3" s="2118"/>
      <c r="MDU3" s="2116"/>
      <c r="MDV3" s="2117"/>
      <c r="MDW3" s="2117"/>
      <c r="MDX3" s="2117"/>
      <c r="MDY3" s="2117"/>
      <c r="MDZ3" s="2117"/>
      <c r="MEA3" s="2117"/>
      <c r="MEB3" s="2118"/>
      <c r="MEC3" s="2116"/>
      <c r="MED3" s="2117"/>
      <c r="MEE3" s="2117"/>
      <c r="MEF3" s="2117"/>
      <c r="MEG3" s="2117"/>
      <c r="MEH3" s="2117"/>
      <c r="MEI3" s="2117"/>
      <c r="MEJ3" s="2118"/>
      <c r="MEK3" s="2116"/>
      <c r="MEL3" s="2117"/>
      <c r="MEM3" s="2117"/>
      <c r="MEN3" s="2117"/>
      <c r="MEO3" s="2117"/>
      <c r="MEP3" s="2117"/>
      <c r="MEQ3" s="2117"/>
      <c r="MER3" s="2118"/>
      <c r="MES3" s="2116"/>
      <c r="MET3" s="2117"/>
      <c r="MEU3" s="2117"/>
      <c r="MEV3" s="2117"/>
      <c r="MEW3" s="2117"/>
      <c r="MEX3" s="2117"/>
      <c r="MEY3" s="2117"/>
      <c r="MEZ3" s="2118"/>
      <c r="MFA3" s="2116"/>
      <c r="MFB3" s="2117"/>
      <c r="MFC3" s="2117"/>
      <c r="MFD3" s="2117"/>
      <c r="MFE3" s="2117"/>
      <c r="MFF3" s="2117"/>
      <c r="MFG3" s="2117"/>
      <c r="MFH3" s="2118"/>
      <c r="MFI3" s="2116"/>
      <c r="MFJ3" s="2117"/>
      <c r="MFK3" s="2117"/>
      <c r="MFL3" s="2117"/>
      <c r="MFM3" s="2117"/>
      <c r="MFN3" s="2117"/>
      <c r="MFO3" s="2117"/>
      <c r="MFP3" s="2118"/>
      <c r="MFQ3" s="2116"/>
      <c r="MFR3" s="2117"/>
      <c r="MFS3" s="2117"/>
      <c r="MFT3" s="2117"/>
      <c r="MFU3" s="2117"/>
      <c r="MFV3" s="2117"/>
      <c r="MFW3" s="2117"/>
      <c r="MFX3" s="2118"/>
      <c r="MFY3" s="2116"/>
      <c r="MFZ3" s="2117"/>
      <c r="MGA3" s="2117"/>
      <c r="MGB3" s="2117"/>
      <c r="MGC3" s="2117"/>
      <c r="MGD3" s="2117"/>
      <c r="MGE3" s="2117"/>
      <c r="MGF3" s="2118"/>
      <c r="MGG3" s="2116"/>
      <c r="MGH3" s="2117"/>
      <c r="MGI3" s="2117"/>
      <c r="MGJ3" s="2117"/>
      <c r="MGK3" s="2117"/>
      <c r="MGL3" s="2117"/>
      <c r="MGM3" s="2117"/>
      <c r="MGN3" s="2118"/>
      <c r="MGO3" s="2116"/>
      <c r="MGP3" s="2117"/>
      <c r="MGQ3" s="2117"/>
      <c r="MGR3" s="2117"/>
      <c r="MGS3" s="2117"/>
      <c r="MGT3" s="2117"/>
      <c r="MGU3" s="2117"/>
      <c r="MGV3" s="2118"/>
      <c r="MGW3" s="2116"/>
      <c r="MGX3" s="2117"/>
      <c r="MGY3" s="2117"/>
      <c r="MGZ3" s="2117"/>
      <c r="MHA3" s="2117"/>
      <c r="MHB3" s="2117"/>
      <c r="MHC3" s="2117"/>
      <c r="MHD3" s="2118"/>
      <c r="MHE3" s="2116"/>
      <c r="MHF3" s="2117"/>
      <c r="MHG3" s="2117"/>
      <c r="MHH3" s="2117"/>
      <c r="MHI3" s="2117"/>
      <c r="MHJ3" s="2117"/>
      <c r="MHK3" s="2117"/>
      <c r="MHL3" s="2118"/>
      <c r="MHM3" s="2116"/>
      <c r="MHN3" s="2117"/>
      <c r="MHO3" s="2117"/>
      <c r="MHP3" s="2117"/>
      <c r="MHQ3" s="2117"/>
      <c r="MHR3" s="2117"/>
      <c r="MHS3" s="2117"/>
      <c r="MHT3" s="2118"/>
      <c r="MHU3" s="2116"/>
      <c r="MHV3" s="2117"/>
      <c r="MHW3" s="2117"/>
      <c r="MHX3" s="2117"/>
      <c r="MHY3" s="2117"/>
      <c r="MHZ3" s="2117"/>
      <c r="MIA3" s="2117"/>
      <c r="MIB3" s="2118"/>
      <c r="MIC3" s="2116"/>
      <c r="MID3" s="2117"/>
      <c r="MIE3" s="2117"/>
      <c r="MIF3" s="2117"/>
      <c r="MIG3" s="2117"/>
      <c r="MIH3" s="2117"/>
      <c r="MII3" s="2117"/>
      <c r="MIJ3" s="2118"/>
      <c r="MIK3" s="2116"/>
      <c r="MIL3" s="2117"/>
      <c r="MIM3" s="2117"/>
      <c r="MIN3" s="2117"/>
      <c r="MIO3" s="2117"/>
      <c r="MIP3" s="2117"/>
      <c r="MIQ3" s="2117"/>
      <c r="MIR3" s="2118"/>
      <c r="MIS3" s="2116"/>
      <c r="MIT3" s="2117"/>
      <c r="MIU3" s="2117"/>
      <c r="MIV3" s="2117"/>
      <c r="MIW3" s="2117"/>
      <c r="MIX3" s="2117"/>
      <c r="MIY3" s="2117"/>
      <c r="MIZ3" s="2118"/>
      <c r="MJA3" s="2116"/>
      <c r="MJB3" s="2117"/>
      <c r="MJC3" s="2117"/>
      <c r="MJD3" s="2117"/>
      <c r="MJE3" s="2117"/>
      <c r="MJF3" s="2117"/>
      <c r="MJG3" s="2117"/>
      <c r="MJH3" s="2118"/>
      <c r="MJI3" s="2116"/>
      <c r="MJJ3" s="2117"/>
      <c r="MJK3" s="2117"/>
      <c r="MJL3" s="2117"/>
      <c r="MJM3" s="2117"/>
      <c r="MJN3" s="2117"/>
      <c r="MJO3" s="2117"/>
      <c r="MJP3" s="2118"/>
      <c r="MJQ3" s="2116"/>
      <c r="MJR3" s="2117"/>
      <c r="MJS3" s="2117"/>
      <c r="MJT3" s="2117"/>
      <c r="MJU3" s="2117"/>
      <c r="MJV3" s="2117"/>
      <c r="MJW3" s="2117"/>
      <c r="MJX3" s="2118"/>
      <c r="MJY3" s="2116"/>
      <c r="MJZ3" s="2117"/>
      <c r="MKA3" s="2117"/>
      <c r="MKB3" s="2117"/>
      <c r="MKC3" s="2117"/>
      <c r="MKD3" s="2117"/>
      <c r="MKE3" s="2117"/>
      <c r="MKF3" s="2118"/>
      <c r="MKG3" s="2116"/>
      <c r="MKH3" s="2117"/>
      <c r="MKI3" s="2117"/>
      <c r="MKJ3" s="2117"/>
      <c r="MKK3" s="2117"/>
      <c r="MKL3" s="2117"/>
      <c r="MKM3" s="2117"/>
      <c r="MKN3" s="2118"/>
      <c r="MKO3" s="2116"/>
      <c r="MKP3" s="2117"/>
      <c r="MKQ3" s="2117"/>
      <c r="MKR3" s="2117"/>
      <c r="MKS3" s="2117"/>
      <c r="MKT3" s="2117"/>
      <c r="MKU3" s="2117"/>
      <c r="MKV3" s="2118"/>
      <c r="MKW3" s="2116"/>
      <c r="MKX3" s="2117"/>
      <c r="MKY3" s="2117"/>
      <c r="MKZ3" s="2117"/>
      <c r="MLA3" s="2117"/>
      <c r="MLB3" s="2117"/>
      <c r="MLC3" s="2117"/>
      <c r="MLD3" s="2118"/>
      <c r="MLE3" s="2116"/>
      <c r="MLF3" s="2117"/>
      <c r="MLG3" s="2117"/>
      <c r="MLH3" s="2117"/>
      <c r="MLI3" s="2117"/>
      <c r="MLJ3" s="2117"/>
      <c r="MLK3" s="2117"/>
      <c r="MLL3" s="2118"/>
      <c r="MLM3" s="2116"/>
      <c r="MLN3" s="2117"/>
      <c r="MLO3" s="2117"/>
      <c r="MLP3" s="2117"/>
      <c r="MLQ3" s="2117"/>
      <c r="MLR3" s="2117"/>
      <c r="MLS3" s="2117"/>
      <c r="MLT3" s="2118"/>
      <c r="MLU3" s="2116"/>
      <c r="MLV3" s="2117"/>
      <c r="MLW3" s="2117"/>
      <c r="MLX3" s="2117"/>
      <c r="MLY3" s="2117"/>
      <c r="MLZ3" s="2117"/>
      <c r="MMA3" s="2117"/>
      <c r="MMB3" s="2118"/>
      <c r="MMC3" s="2116"/>
      <c r="MMD3" s="2117"/>
      <c r="MME3" s="2117"/>
      <c r="MMF3" s="2117"/>
      <c r="MMG3" s="2117"/>
      <c r="MMH3" s="2117"/>
      <c r="MMI3" s="2117"/>
      <c r="MMJ3" s="2118"/>
      <c r="MMK3" s="2116"/>
      <c r="MML3" s="2117"/>
      <c r="MMM3" s="2117"/>
      <c r="MMN3" s="2117"/>
      <c r="MMO3" s="2117"/>
      <c r="MMP3" s="2117"/>
      <c r="MMQ3" s="2117"/>
      <c r="MMR3" s="2118"/>
      <c r="MMS3" s="2116"/>
      <c r="MMT3" s="2117"/>
      <c r="MMU3" s="2117"/>
      <c r="MMV3" s="2117"/>
      <c r="MMW3" s="2117"/>
      <c r="MMX3" s="2117"/>
      <c r="MMY3" s="2117"/>
      <c r="MMZ3" s="2118"/>
      <c r="MNA3" s="2116"/>
      <c r="MNB3" s="2117"/>
      <c r="MNC3" s="2117"/>
      <c r="MND3" s="2117"/>
      <c r="MNE3" s="2117"/>
      <c r="MNF3" s="2117"/>
      <c r="MNG3" s="2117"/>
      <c r="MNH3" s="2118"/>
      <c r="MNI3" s="2116"/>
      <c r="MNJ3" s="2117"/>
      <c r="MNK3" s="2117"/>
      <c r="MNL3" s="2117"/>
      <c r="MNM3" s="2117"/>
      <c r="MNN3" s="2117"/>
      <c r="MNO3" s="2117"/>
      <c r="MNP3" s="2118"/>
      <c r="MNQ3" s="2116"/>
      <c r="MNR3" s="2117"/>
      <c r="MNS3" s="2117"/>
      <c r="MNT3" s="2117"/>
      <c r="MNU3" s="2117"/>
      <c r="MNV3" s="2117"/>
      <c r="MNW3" s="2117"/>
      <c r="MNX3" s="2118"/>
      <c r="MNY3" s="2116"/>
      <c r="MNZ3" s="2117"/>
      <c r="MOA3" s="2117"/>
      <c r="MOB3" s="2117"/>
      <c r="MOC3" s="2117"/>
      <c r="MOD3" s="2117"/>
      <c r="MOE3" s="2117"/>
      <c r="MOF3" s="2118"/>
      <c r="MOG3" s="2116"/>
      <c r="MOH3" s="2117"/>
      <c r="MOI3" s="2117"/>
      <c r="MOJ3" s="2117"/>
      <c r="MOK3" s="2117"/>
      <c r="MOL3" s="2117"/>
      <c r="MOM3" s="2117"/>
      <c r="MON3" s="2118"/>
      <c r="MOO3" s="2116"/>
      <c r="MOP3" s="2117"/>
      <c r="MOQ3" s="2117"/>
      <c r="MOR3" s="2117"/>
      <c r="MOS3" s="2117"/>
      <c r="MOT3" s="2117"/>
      <c r="MOU3" s="2117"/>
      <c r="MOV3" s="2118"/>
      <c r="MOW3" s="2116"/>
      <c r="MOX3" s="2117"/>
      <c r="MOY3" s="2117"/>
      <c r="MOZ3" s="2117"/>
      <c r="MPA3" s="2117"/>
      <c r="MPB3" s="2117"/>
      <c r="MPC3" s="2117"/>
      <c r="MPD3" s="2118"/>
      <c r="MPE3" s="2116"/>
      <c r="MPF3" s="2117"/>
      <c r="MPG3" s="2117"/>
      <c r="MPH3" s="2117"/>
      <c r="MPI3" s="2117"/>
      <c r="MPJ3" s="2117"/>
      <c r="MPK3" s="2117"/>
      <c r="MPL3" s="2118"/>
      <c r="MPM3" s="2116"/>
      <c r="MPN3" s="2117"/>
      <c r="MPO3" s="2117"/>
      <c r="MPP3" s="2117"/>
      <c r="MPQ3" s="2117"/>
      <c r="MPR3" s="2117"/>
      <c r="MPS3" s="2117"/>
      <c r="MPT3" s="2118"/>
      <c r="MPU3" s="2116"/>
      <c r="MPV3" s="2117"/>
      <c r="MPW3" s="2117"/>
      <c r="MPX3" s="2117"/>
      <c r="MPY3" s="2117"/>
      <c r="MPZ3" s="2117"/>
      <c r="MQA3" s="2117"/>
      <c r="MQB3" s="2118"/>
      <c r="MQC3" s="2116"/>
      <c r="MQD3" s="2117"/>
      <c r="MQE3" s="2117"/>
      <c r="MQF3" s="2117"/>
      <c r="MQG3" s="2117"/>
      <c r="MQH3" s="2117"/>
      <c r="MQI3" s="2117"/>
      <c r="MQJ3" s="2118"/>
      <c r="MQK3" s="2116"/>
      <c r="MQL3" s="2117"/>
      <c r="MQM3" s="2117"/>
      <c r="MQN3" s="2117"/>
      <c r="MQO3" s="2117"/>
      <c r="MQP3" s="2117"/>
      <c r="MQQ3" s="2117"/>
      <c r="MQR3" s="2118"/>
      <c r="MQS3" s="2116"/>
      <c r="MQT3" s="2117"/>
      <c r="MQU3" s="2117"/>
      <c r="MQV3" s="2117"/>
      <c r="MQW3" s="2117"/>
      <c r="MQX3" s="2117"/>
      <c r="MQY3" s="2117"/>
      <c r="MQZ3" s="2118"/>
      <c r="MRA3" s="2116"/>
      <c r="MRB3" s="2117"/>
      <c r="MRC3" s="2117"/>
      <c r="MRD3" s="2117"/>
      <c r="MRE3" s="2117"/>
      <c r="MRF3" s="2117"/>
      <c r="MRG3" s="2117"/>
      <c r="MRH3" s="2118"/>
      <c r="MRI3" s="2116"/>
      <c r="MRJ3" s="2117"/>
      <c r="MRK3" s="2117"/>
      <c r="MRL3" s="2117"/>
      <c r="MRM3" s="2117"/>
      <c r="MRN3" s="2117"/>
      <c r="MRO3" s="2117"/>
      <c r="MRP3" s="2118"/>
      <c r="MRQ3" s="2116"/>
      <c r="MRR3" s="2117"/>
      <c r="MRS3" s="2117"/>
      <c r="MRT3" s="2117"/>
      <c r="MRU3" s="2117"/>
      <c r="MRV3" s="2117"/>
      <c r="MRW3" s="2117"/>
      <c r="MRX3" s="2118"/>
      <c r="MRY3" s="2116"/>
      <c r="MRZ3" s="2117"/>
      <c r="MSA3" s="2117"/>
      <c r="MSB3" s="2117"/>
      <c r="MSC3" s="2117"/>
      <c r="MSD3" s="2117"/>
      <c r="MSE3" s="2117"/>
      <c r="MSF3" s="2118"/>
      <c r="MSG3" s="2116"/>
      <c r="MSH3" s="2117"/>
      <c r="MSI3" s="2117"/>
      <c r="MSJ3" s="2117"/>
      <c r="MSK3" s="2117"/>
      <c r="MSL3" s="2117"/>
      <c r="MSM3" s="2117"/>
      <c r="MSN3" s="2118"/>
      <c r="MSO3" s="2116"/>
      <c r="MSP3" s="2117"/>
      <c r="MSQ3" s="2117"/>
      <c r="MSR3" s="2117"/>
      <c r="MSS3" s="2117"/>
      <c r="MST3" s="2117"/>
      <c r="MSU3" s="2117"/>
      <c r="MSV3" s="2118"/>
      <c r="MSW3" s="2116"/>
      <c r="MSX3" s="2117"/>
      <c r="MSY3" s="2117"/>
      <c r="MSZ3" s="2117"/>
      <c r="MTA3" s="2117"/>
      <c r="MTB3" s="2117"/>
      <c r="MTC3" s="2117"/>
      <c r="MTD3" s="2118"/>
      <c r="MTE3" s="2116"/>
      <c r="MTF3" s="2117"/>
      <c r="MTG3" s="2117"/>
      <c r="MTH3" s="2117"/>
      <c r="MTI3" s="2117"/>
      <c r="MTJ3" s="2117"/>
      <c r="MTK3" s="2117"/>
      <c r="MTL3" s="2118"/>
      <c r="MTM3" s="2116"/>
      <c r="MTN3" s="2117"/>
      <c r="MTO3" s="2117"/>
      <c r="MTP3" s="2117"/>
      <c r="MTQ3" s="2117"/>
      <c r="MTR3" s="2117"/>
      <c r="MTS3" s="2117"/>
      <c r="MTT3" s="2118"/>
      <c r="MTU3" s="2116"/>
      <c r="MTV3" s="2117"/>
      <c r="MTW3" s="2117"/>
      <c r="MTX3" s="2117"/>
      <c r="MTY3" s="2117"/>
      <c r="MTZ3" s="2117"/>
      <c r="MUA3" s="2117"/>
      <c r="MUB3" s="2118"/>
      <c r="MUC3" s="2116"/>
      <c r="MUD3" s="2117"/>
      <c r="MUE3" s="2117"/>
      <c r="MUF3" s="2117"/>
      <c r="MUG3" s="2117"/>
      <c r="MUH3" s="2117"/>
      <c r="MUI3" s="2117"/>
      <c r="MUJ3" s="2118"/>
      <c r="MUK3" s="2116"/>
      <c r="MUL3" s="2117"/>
      <c r="MUM3" s="2117"/>
      <c r="MUN3" s="2117"/>
      <c r="MUO3" s="2117"/>
      <c r="MUP3" s="2117"/>
      <c r="MUQ3" s="2117"/>
      <c r="MUR3" s="2118"/>
      <c r="MUS3" s="2116"/>
      <c r="MUT3" s="2117"/>
      <c r="MUU3" s="2117"/>
      <c r="MUV3" s="2117"/>
      <c r="MUW3" s="2117"/>
      <c r="MUX3" s="2117"/>
      <c r="MUY3" s="2117"/>
      <c r="MUZ3" s="2118"/>
      <c r="MVA3" s="2116"/>
      <c r="MVB3" s="2117"/>
      <c r="MVC3" s="2117"/>
      <c r="MVD3" s="2117"/>
      <c r="MVE3" s="2117"/>
      <c r="MVF3" s="2117"/>
      <c r="MVG3" s="2117"/>
      <c r="MVH3" s="2118"/>
      <c r="MVI3" s="2116"/>
      <c r="MVJ3" s="2117"/>
      <c r="MVK3" s="2117"/>
      <c r="MVL3" s="2117"/>
      <c r="MVM3" s="2117"/>
      <c r="MVN3" s="2117"/>
      <c r="MVO3" s="2117"/>
      <c r="MVP3" s="2118"/>
      <c r="MVQ3" s="2116"/>
      <c r="MVR3" s="2117"/>
      <c r="MVS3" s="2117"/>
      <c r="MVT3" s="2117"/>
      <c r="MVU3" s="2117"/>
      <c r="MVV3" s="2117"/>
      <c r="MVW3" s="2117"/>
      <c r="MVX3" s="2118"/>
      <c r="MVY3" s="2116"/>
      <c r="MVZ3" s="2117"/>
      <c r="MWA3" s="2117"/>
      <c r="MWB3" s="2117"/>
      <c r="MWC3" s="2117"/>
      <c r="MWD3" s="2117"/>
      <c r="MWE3" s="2117"/>
      <c r="MWF3" s="2118"/>
      <c r="MWG3" s="2116"/>
      <c r="MWH3" s="2117"/>
      <c r="MWI3" s="2117"/>
      <c r="MWJ3" s="2117"/>
      <c r="MWK3" s="2117"/>
      <c r="MWL3" s="2117"/>
      <c r="MWM3" s="2117"/>
      <c r="MWN3" s="2118"/>
      <c r="MWO3" s="2116"/>
      <c r="MWP3" s="2117"/>
      <c r="MWQ3" s="2117"/>
      <c r="MWR3" s="2117"/>
      <c r="MWS3" s="2117"/>
      <c r="MWT3" s="2117"/>
      <c r="MWU3" s="2117"/>
      <c r="MWV3" s="2118"/>
      <c r="MWW3" s="2116"/>
      <c r="MWX3" s="2117"/>
      <c r="MWY3" s="2117"/>
      <c r="MWZ3" s="2117"/>
      <c r="MXA3" s="2117"/>
      <c r="MXB3" s="2117"/>
      <c r="MXC3" s="2117"/>
      <c r="MXD3" s="2118"/>
      <c r="MXE3" s="2116"/>
      <c r="MXF3" s="2117"/>
      <c r="MXG3" s="2117"/>
      <c r="MXH3" s="2117"/>
      <c r="MXI3" s="2117"/>
      <c r="MXJ3" s="2117"/>
      <c r="MXK3" s="2117"/>
      <c r="MXL3" s="2118"/>
      <c r="MXM3" s="2116"/>
      <c r="MXN3" s="2117"/>
      <c r="MXO3" s="2117"/>
      <c r="MXP3" s="2117"/>
      <c r="MXQ3" s="2117"/>
      <c r="MXR3" s="2117"/>
      <c r="MXS3" s="2117"/>
      <c r="MXT3" s="2118"/>
      <c r="MXU3" s="2116"/>
      <c r="MXV3" s="2117"/>
      <c r="MXW3" s="2117"/>
      <c r="MXX3" s="2117"/>
      <c r="MXY3" s="2117"/>
      <c r="MXZ3" s="2117"/>
      <c r="MYA3" s="2117"/>
      <c r="MYB3" s="2118"/>
      <c r="MYC3" s="2116"/>
      <c r="MYD3" s="2117"/>
      <c r="MYE3" s="2117"/>
      <c r="MYF3" s="2117"/>
      <c r="MYG3" s="2117"/>
      <c r="MYH3" s="2117"/>
      <c r="MYI3" s="2117"/>
      <c r="MYJ3" s="2118"/>
      <c r="MYK3" s="2116"/>
      <c r="MYL3" s="2117"/>
      <c r="MYM3" s="2117"/>
      <c r="MYN3" s="2117"/>
      <c r="MYO3" s="2117"/>
      <c r="MYP3" s="2117"/>
      <c r="MYQ3" s="2117"/>
      <c r="MYR3" s="2118"/>
      <c r="MYS3" s="2116"/>
      <c r="MYT3" s="2117"/>
      <c r="MYU3" s="2117"/>
      <c r="MYV3" s="2117"/>
      <c r="MYW3" s="2117"/>
      <c r="MYX3" s="2117"/>
      <c r="MYY3" s="2117"/>
      <c r="MYZ3" s="2118"/>
      <c r="MZA3" s="2116"/>
      <c r="MZB3" s="2117"/>
      <c r="MZC3" s="2117"/>
      <c r="MZD3" s="2117"/>
      <c r="MZE3" s="2117"/>
      <c r="MZF3" s="2117"/>
      <c r="MZG3" s="2117"/>
      <c r="MZH3" s="2118"/>
      <c r="MZI3" s="2116"/>
      <c r="MZJ3" s="2117"/>
      <c r="MZK3" s="2117"/>
      <c r="MZL3" s="2117"/>
      <c r="MZM3" s="2117"/>
      <c r="MZN3" s="2117"/>
      <c r="MZO3" s="2117"/>
      <c r="MZP3" s="2118"/>
      <c r="MZQ3" s="2116"/>
      <c r="MZR3" s="2117"/>
      <c r="MZS3" s="2117"/>
      <c r="MZT3" s="2117"/>
      <c r="MZU3" s="2117"/>
      <c r="MZV3" s="2117"/>
      <c r="MZW3" s="2117"/>
      <c r="MZX3" s="2118"/>
      <c r="MZY3" s="2116"/>
      <c r="MZZ3" s="2117"/>
      <c r="NAA3" s="2117"/>
      <c r="NAB3" s="2117"/>
      <c r="NAC3" s="2117"/>
      <c r="NAD3" s="2117"/>
      <c r="NAE3" s="2117"/>
      <c r="NAF3" s="2118"/>
      <c r="NAG3" s="2116"/>
      <c r="NAH3" s="2117"/>
      <c r="NAI3" s="2117"/>
      <c r="NAJ3" s="2117"/>
      <c r="NAK3" s="2117"/>
      <c r="NAL3" s="2117"/>
      <c r="NAM3" s="2117"/>
      <c r="NAN3" s="2118"/>
      <c r="NAO3" s="2116"/>
      <c r="NAP3" s="2117"/>
      <c r="NAQ3" s="2117"/>
      <c r="NAR3" s="2117"/>
      <c r="NAS3" s="2117"/>
      <c r="NAT3" s="2117"/>
      <c r="NAU3" s="2117"/>
      <c r="NAV3" s="2118"/>
      <c r="NAW3" s="2116"/>
      <c r="NAX3" s="2117"/>
      <c r="NAY3" s="2117"/>
      <c r="NAZ3" s="2117"/>
      <c r="NBA3" s="2117"/>
      <c r="NBB3" s="2117"/>
      <c r="NBC3" s="2117"/>
      <c r="NBD3" s="2118"/>
      <c r="NBE3" s="2116"/>
      <c r="NBF3" s="2117"/>
      <c r="NBG3" s="2117"/>
      <c r="NBH3" s="2117"/>
      <c r="NBI3" s="2117"/>
      <c r="NBJ3" s="2117"/>
      <c r="NBK3" s="2117"/>
      <c r="NBL3" s="2118"/>
      <c r="NBM3" s="2116"/>
      <c r="NBN3" s="2117"/>
      <c r="NBO3" s="2117"/>
      <c r="NBP3" s="2117"/>
      <c r="NBQ3" s="2117"/>
      <c r="NBR3" s="2117"/>
      <c r="NBS3" s="2117"/>
      <c r="NBT3" s="2118"/>
      <c r="NBU3" s="2116"/>
      <c r="NBV3" s="2117"/>
      <c r="NBW3" s="2117"/>
      <c r="NBX3" s="2117"/>
      <c r="NBY3" s="2117"/>
      <c r="NBZ3" s="2117"/>
      <c r="NCA3" s="2117"/>
      <c r="NCB3" s="2118"/>
      <c r="NCC3" s="2116"/>
      <c r="NCD3" s="2117"/>
      <c r="NCE3" s="2117"/>
      <c r="NCF3" s="2117"/>
      <c r="NCG3" s="2117"/>
      <c r="NCH3" s="2117"/>
      <c r="NCI3" s="2117"/>
      <c r="NCJ3" s="2118"/>
      <c r="NCK3" s="2116"/>
      <c r="NCL3" s="2117"/>
      <c r="NCM3" s="2117"/>
      <c r="NCN3" s="2117"/>
      <c r="NCO3" s="2117"/>
      <c r="NCP3" s="2117"/>
      <c r="NCQ3" s="2117"/>
      <c r="NCR3" s="2118"/>
      <c r="NCS3" s="2116"/>
      <c r="NCT3" s="2117"/>
      <c r="NCU3" s="2117"/>
      <c r="NCV3" s="2117"/>
      <c r="NCW3" s="2117"/>
      <c r="NCX3" s="2117"/>
      <c r="NCY3" s="2117"/>
      <c r="NCZ3" s="2118"/>
      <c r="NDA3" s="2116"/>
      <c r="NDB3" s="2117"/>
      <c r="NDC3" s="2117"/>
      <c r="NDD3" s="2117"/>
      <c r="NDE3" s="2117"/>
      <c r="NDF3" s="2117"/>
      <c r="NDG3" s="2117"/>
      <c r="NDH3" s="2118"/>
      <c r="NDI3" s="2116"/>
      <c r="NDJ3" s="2117"/>
      <c r="NDK3" s="2117"/>
      <c r="NDL3" s="2117"/>
      <c r="NDM3" s="2117"/>
      <c r="NDN3" s="2117"/>
      <c r="NDO3" s="2117"/>
      <c r="NDP3" s="2118"/>
      <c r="NDQ3" s="2116"/>
      <c r="NDR3" s="2117"/>
      <c r="NDS3" s="2117"/>
      <c r="NDT3" s="2117"/>
      <c r="NDU3" s="2117"/>
      <c r="NDV3" s="2117"/>
      <c r="NDW3" s="2117"/>
      <c r="NDX3" s="2118"/>
      <c r="NDY3" s="2116"/>
      <c r="NDZ3" s="2117"/>
      <c r="NEA3" s="2117"/>
      <c r="NEB3" s="2117"/>
      <c r="NEC3" s="2117"/>
      <c r="NED3" s="2117"/>
      <c r="NEE3" s="2117"/>
      <c r="NEF3" s="2118"/>
      <c r="NEG3" s="2116"/>
      <c r="NEH3" s="2117"/>
      <c r="NEI3" s="2117"/>
      <c r="NEJ3" s="2117"/>
      <c r="NEK3" s="2117"/>
      <c r="NEL3" s="2117"/>
      <c r="NEM3" s="2117"/>
      <c r="NEN3" s="2118"/>
      <c r="NEO3" s="2116"/>
      <c r="NEP3" s="2117"/>
      <c r="NEQ3" s="2117"/>
      <c r="NER3" s="2117"/>
      <c r="NES3" s="2117"/>
      <c r="NET3" s="2117"/>
      <c r="NEU3" s="2117"/>
      <c r="NEV3" s="2118"/>
      <c r="NEW3" s="2116"/>
      <c r="NEX3" s="2117"/>
      <c r="NEY3" s="2117"/>
      <c r="NEZ3" s="2117"/>
      <c r="NFA3" s="2117"/>
      <c r="NFB3" s="2117"/>
      <c r="NFC3" s="2117"/>
      <c r="NFD3" s="2118"/>
      <c r="NFE3" s="2116"/>
      <c r="NFF3" s="2117"/>
      <c r="NFG3" s="2117"/>
      <c r="NFH3" s="2117"/>
      <c r="NFI3" s="2117"/>
      <c r="NFJ3" s="2117"/>
      <c r="NFK3" s="2117"/>
      <c r="NFL3" s="2118"/>
      <c r="NFM3" s="2116"/>
      <c r="NFN3" s="2117"/>
      <c r="NFO3" s="2117"/>
      <c r="NFP3" s="2117"/>
      <c r="NFQ3" s="2117"/>
      <c r="NFR3" s="2117"/>
      <c r="NFS3" s="2117"/>
      <c r="NFT3" s="2118"/>
      <c r="NFU3" s="2116"/>
      <c r="NFV3" s="2117"/>
      <c r="NFW3" s="2117"/>
      <c r="NFX3" s="2117"/>
      <c r="NFY3" s="2117"/>
      <c r="NFZ3" s="2117"/>
      <c r="NGA3" s="2117"/>
      <c r="NGB3" s="2118"/>
      <c r="NGC3" s="2116"/>
      <c r="NGD3" s="2117"/>
      <c r="NGE3" s="2117"/>
      <c r="NGF3" s="2117"/>
      <c r="NGG3" s="2117"/>
      <c r="NGH3" s="2117"/>
      <c r="NGI3" s="2117"/>
      <c r="NGJ3" s="2118"/>
      <c r="NGK3" s="2116"/>
      <c r="NGL3" s="2117"/>
      <c r="NGM3" s="2117"/>
      <c r="NGN3" s="2117"/>
      <c r="NGO3" s="2117"/>
      <c r="NGP3" s="2117"/>
      <c r="NGQ3" s="2117"/>
      <c r="NGR3" s="2118"/>
      <c r="NGS3" s="2116"/>
      <c r="NGT3" s="2117"/>
      <c r="NGU3" s="2117"/>
      <c r="NGV3" s="2117"/>
      <c r="NGW3" s="2117"/>
      <c r="NGX3" s="2117"/>
      <c r="NGY3" s="2117"/>
      <c r="NGZ3" s="2118"/>
      <c r="NHA3" s="2116"/>
      <c r="NHB3" s="2117"/>
      <c r="NHC3" s="2117"/>
      <c r="NHD3" s="2117"/>
      <c r="NHE3" s="2117"/>
      <c r="NHF3" s="2117"/>
      <c r="NHG3" s="2117"/>
      <c r="NHH3" s="2118"/>
      <c r="NHI3" s="2116"/>
      <c r="NHJ3" s="2117"/>
      <c r="NHK3" s="2117"/>
      <c r="NHL3" s="2117"/>
      <c r="NHM3" s="2117"/>
      <c r="NHN3" s="2117"/>
      <c r="NHO3" s="2117"/>
      <c r="NHP3" s="2118"/>
      <c r="NHQ3" s="2116"/>
      <c r="NHR3" s="2117"/>
      <c r="NHS3" s="2117"/>
      <c r="NHT3" s="2117"/>
      <c r="NHU3" s="2117"/>
      <c r="NHV3" s="2117"/>
      <c r="NHW3" s="2117"/>
      <c r="NHX3" s="2118"/>
      <c r="NHY3" s="2116"/>
      <c r="NHZ3" s="2117"/>
      <c r="NIA3" s="2117"/>
      <c r="NIB3" s="2117"/>
      <c r="NIC3" s="2117"/>
      <c r="NID3" s="2117"/>
      <c r="NIE3" s="2117"/>
      <c r="NIF3" s="2118"/>
      <c r="NIG3" s="2116"/>
      <c r="NIH3" s="2117"/>
      <c r="NII3" s="2117"/>
      <c r="NIJ3" s="2117"/>
      <c r="NIK3" s="2117"/>
      <c r="NIL3" s="2117"/>
      <c r="NIM3" s="2117"/>
      <c r="NIN3" s="2118"/>
      <c r="NIO3" s="2116"/>
      <c r="NIP3" s="2117"/>
      <c r="NIQ3" s="2117"/>
      <c r="NIR3" s="2117"/>
      <c r="NIS3" s="2117"/>
      <c r="NIT3" s="2117"/>
      <c r="NIU3" s="2117"/>
      <c r="NIV3" s="2118"/>
      <c r="NIW3" s="2116"/>
      <c r="NIX3" s="2117"/>
      <c r="NIY3" s="2117"/>
      <c r="NIZ3" s="2117"/>
      <c r="NJA3" s="2117"/>
      <c r="NJB3" s="2117"/>
      <c r="NJC3" s="2117"/>
      <c r="NJD3" s="2118"/>
      <c r="NJE3" s="2116"/>
      <c r="NJF3" s="2117"/>
      <c r="NJG3" s="2117"/>
      <c r="NJH3" s="2117"/>
      <c r="NJI3" s="2117"/>
      <c r="NJJ3" s="2117"/>
      <c r="NJK3" s="2117"/>
      <c r="NJL3" s="2118"/>
      <c r="NJM3" s="2116"/>
      <c r="NJN3" s="2117"/>
      <c r="NJO3" s="2117"/>
      <c r="NJP3" s="2117"/>
      <c r="NJQ3" s="2117"/>
      <c r="NJR3" s="2117"/>
      <c r="NJS3" s="2117"/>
      <c r="NJT3" s="2118"/>
      <c r="NJU3" s="2116"/>
      <c r="NJV3" s="2117"/>
      <c r="NJW3" s="2117"/>
      <c r="NJX3" s="2117"/>
      <c r="NJY3" s="2117"/>
      <c r="NJZ3" s="2117"/>
      <c r="NKA3" s="2117"/>
      <c r="NKB3" s="2118"/>
      <c r="NKC3" s="2116"/>
      <c r="NKD3" s="2117"/>
      <c r="NKE3" s="2117"/>
      <c r="NKF3" s="2117"/>
      <c r="NKG3" s="2117"/>
      <c r="NKH3" s="2117"/>
      <c r="NKI3" s="2117"/>
      <c r="NKJ3" s="2118"/>
      <c r="NKK3" s="2116"/>
      <c r="NKL3" s="2117"/>
      <c r="NKM3" s="2117"/>
      <c r="NKN3" s="2117"/>
      <c r="NKO3" s="2117"/>
      <c r="NKP3" s="2117"/>
      <c r="NKQ3" s="2117"/>
      <c r="NKR3" s="2118"/>
      <c r="NKS3" s="2116"/>
      <c r="NKT3" s="2117"/>
      <c r="NKU3" s="2117"/>
      <c r="NKV3" s="2117"/>
      <c r="NKW3" s="2117"/>
      <c r="NKX3" s="2117"/>
      <c r="NKY3" s="2117"/>
      <c r="NKZ3" s="2118"/>
      <c r="NLA3" s="2116"/>
      <c r="NLB3" s="2117"/>
      <c r="NLC3" s="2117"/>
      <c r="NLD3" s="2117"/>
      <c r="NLE3" s="2117"/>
      <c r="NLF3" s="2117"/>
      <c r="NLG3" s="2117"/>
      <c r="NLH3" s="2118"/>
      <c r="NLI3" s="2116"/>
      <c r="NLJ3" s="2117"/>
      <c r="NLK3" s="2117"/>
      <c r="NLL3" s="2117"/>
      <c r="NLM3" s="2117"/>
      <c r="NLN3" s="2117"/>
      <c r="NLO3" s="2117"/>
      <c r="NLP3" s="2118"/>
      <c r="NLQ3" s="2116"/>
      <c r="NLR3" s="2117"/>
      <c r="NLS3" s="2117"/>
      <c r="NLT3" s="2117"/>
      <c r="NLU3" s="2117"/>
      <c r="NLV3" s="2117"/>
      <c r="NLW3" s="2117"/>
      <c r="NLX3" s="2118"/>
      <c r="NLY3" s="2116"/>
      <c r="NLZ3" s="2117"/>
      <c r="NMA3" s="2117"/>
      <c r="NMB3" s="2117"/>
      <c r="NMC3" s="2117"/>
      <c r="NMD3" s="2117"/>
      <c r="NME3" s="2117"/>
      <c r="NMF3" s="2118"/>
      <c r="NMG3" s="2116"/>
      <c r="NMH3" s="2117"/>
      <c r="NMI3" s="2117"/>
      <c r="NMJ3" s="2117"/>
      <c r="NMK3" s="2117"/>
      <c r="NML3" s="2117"/>
      <c r="NMM3" s="2117"/>
      <c r="NMN3" s="2118"/>
      <c r="NMO3" s="2116"/>
      <c r="NMP3" s="2117"/>
      <c r="NMQ3" s="2117"/>
      <c r="NMR3" s="2117"/>
      <c r="NMS3" s="2117"/>
      <c r="NMT3" s="2117"/>
      <c r="NMU3" s="2117"/>
      <c r="NMV3" s="2118"/>
      <c r="NMW3" s="2116"/>
      <c r="NMX3" s="2117"/>
      <c r="NMY3" s="2117"/>
      <c r="NMZ3" s="2117"/>
      <c r="NNA3" s="2117"/>
      <c r="NNB3" s="2117"/>
      <c r="NNC3" s="2117"/>
      <c r="NND3" s="2118"/>
      <c r="NNE3" s="2116"/>
      <c r="NNF3" s="2117"/>
      <c r="NNG3" s="2117"/>
      <c r="NNH3" s="2117"/>
      <c r="NNI3" s="2117"/>
      <c r="NNJ3" s="2117"/>
      <c r="NNK3" s="2117"/>
      <c r="NNL3" s="2118"/>
      <c r="NNM3" s="2116"/>
      <c r="NNN3" s="2117"/>
      <c r="NNO3" s="2117"/>
      <c r="NNP3" s="2117"/>
      <c r="NNQ3" s="2117"/>
      <c r="NNR3" s="2117"/>
      <c r="NNS3" s="2117"/>
      <c r="NNT3" s="2118"/>
      <c r="NNU3" s="2116"/>
      <c r="NNV3" s="2117"/>
      <c r="NNW3" s="2117"/>
      <c r="NNX3" s="2117"/>
      <c r="NNY3" s="2117"/>
      <c r="NNZ3" s="2117"/>
      <c r="NOA3" s="2117"/>
      <c r="NOB3" s="2118"/>
      <c r="NOC3" s="2116"/>
      <c r="NOD3" s="2117"/>
      <c r="NOE3" s="2117"/>
      <c r="NOF3" s="2117"/>
      <c r="NOG3" s="2117"/>
      <c r="NOH3" s="2117"/>
      <c r="NOI3" s="2117"/>
      <c r="NOJ3" s="2118"/>
      <c r="NOK3" s="2116"/>
      <c r="NOL3" s="2117"/>
      <c r="NOM3" s="2117"/>
      <c r="NON3" s="2117"/>
      <c r="NOO3" s="2117"/>
      <c r="NOP3" s="2117"/>
      <c r="NOQ3" s="2117"/>
      <c r="NOR3" s="2118"/>
      <c r="NOS3" s="2116"/>
      <c r="NOT3" s="2117"/>
      <c r="NOU3" s="2117"/>
      <c r="NOV3" s="2117"/>
      <c r="NOW3" s="2117"/>
      <c r="NOX3" s="2117"/>
      <c r="NOY3" s="2117"/>
      <c r="NOZ3" s="2118"/>
      <c r="NPA3" s="2116"/>
      <c r="NPB3" s="2117"/>
      <c r="NPC3" s="2117"/>
      <c r="NPD3" s="2117"/>
      <c r="NPE3" s="2117"/>
      <c r="NPF3" s="2117"/>
      <c r="NPG3" s="2117"/>
      <c r="NPH3" s="2118"/>
      <c r="NPI3" s="2116"/>
      <c r="NPJ3" s="2117"/>
      <c r="NPK3" s="2117"/>
      <c r="NPL3" s="2117"/>
      <c r="NPM3" s="2117"/>
      <c r="NPN3" s="2117"/>
      <c r="NPO3" s="2117"/>
      <c r="NPP3" s="2118"/>
      <c r="NPQ3" s="2116"/>
      <c r="NPR3" s="2117"/>
      <c r="NPS3" s="2117"/>
      <c r="NPT3" s="2117"/>
      <c r="NPU3" s="2117"/>
      <c r="NPV3" s="2117"/>
      <c r="NPW3" s="2117"/>
      <c r="NPX3" s="2118"/>
      <c r="NPY3" s="2116"/>
      <c r="NPZ3" s="2117"/>
      <c r="NQA3" s="2117"/>
      <c r="NQB3" s="2117"/>
      <c r="NQC3" s="2117"/>
      <c r="NQD3" s="2117"/>
      <c r="NQE3" s="2117"/>
      <c r="NQF3" s="2118"/>
      <c r="NQG3" s="2116"/>
      <c r="NQH3" s="2117"/>
      <c r="NQI3" s="2117"/>
      <c r="NQJ3" s="2117"/>
      <c r="NQK3" s="2117"/>
      <c r="NQL3" s="2117"/>
      <c r="NQM3" s="2117"/>
      <c r="NQN3" s="2118"/>
      <c r="NQO3" s="2116"/>
      <c r="NQP3" s="2117"/>
      <c r="NQQ3" s="2117"/>
      <c r="NQR3" s="2117"/>
      <c r="NQS3" s="2117"/>
      <c r="NQT3" s="2117"/>
      <c r="NQU3" s="2117"/>
      <c r="NQV3" s="2118"/>
      <c r="NQW3" s="2116"/>
      <c r="NQX3" s="2117"/>
      <c r="NQY3" s="2117"/>
      <c r="NQZ3" s="2117"/>
      <c r="NRA3" s="2117"/>
      <c r="NRB3" s="2117"/>
      <c r="NRC3" s="2117"/>
      <c r="NRD3" s="2118"/>
      <c r="NRE3" s="2116"/>
      <c r="NRF3" s="2117"/>
      <c r="NRG3" s="2117"/>
      <c r="NRH3" s="2117"/>
      <c r="NRI3" s="2117"/>
      <c r="NRJ3" s="2117"/>
      <c r="NRK3" s="2117"/>
      <c r="NRL3" s="2118"/>
      <c r="NRM3" s="2116"/>
      <c r="NRN3" s="2117"/>
      <c r="NRO3" s="2117"/>
      <c r="NRP3" s="2117"/>
      <c r="NRQ3" s="2117"/>
      <c r="NRR3" s="2117"/>
      <c r="NRS3" s="2117"/>
      <c r="NRT3" s="2118"/>
      <c r="NRU3" s="2116"/>
      <c r="NRV3" s="2117"/>
      <c r="NRW3" s="2117"/>
      <c r="NRX3" s="2117"/>
      <c r="NRY3" s="2117"/>
      <c r="NRZ3" s="2117"/>
      <c r="NSA3" s="2117"/>
      <c r="NSB3" s="2118"/>
      <c r="NSC3" s="2116"/>
      <c r="NSD3" s="2117"/>
      <c r="NSE3" s="2117"/>
      <c r="NSF3" s="2117"/>
      <c r="NSG3" s="2117"/>
      <c r="NSH3" s="2117"/>
      <c r="NSI3" s="2117"/>
      <c r="NSJ3" s="2118"/>
      <c r="NSK3" s="2116"/>
      <c r="NSL3" s="2117"/>
      <c r="NSM3" s="2117"/>
      <c r="NSN3" s="2117"/>
      <c r="NSO3" s="2117"/>
      <c r="NSP3" s="2117"/>
      <c r="NSQ3" s="2117"/>
      <c r="NSR3" s="2118"/>
      <c r="NSS3" s="2116"/>
      <c r="NST3" s="2117"/>
      <c r="NSU3" s="2117"/>
      <c r="NSV3" s="2117"/>
      <c r="NSW3" s="2117"/>
      <c r="NSX3" s="2117"/>
      <c r="NSY3" s="2117"/>
      <c r="NSZ3" s="2118"/>
      <c r="NTA3" s="2116"/>
      <c r="NTB3" s="2117"/>
      <c r="NTC3" s="2117"/>
      <c r="NTD3" s="2117"/>
      <c r="NTE3" s="2117"/>
      <c r="NTF3" s="2117"/>
      <c r="NTG3" s="2117"/>
      <c r="NTH3" s="2118"/>
      <c r="NTI3" s="2116"/>
      <c r="NTJ3" s="2117"/>
      <c r="NTK3" s="2117"/>
      <c r="NTL3" s="2117"/>
      <c r="NTM3" s="2117"/>
      <c r="NTN3" s="2117"/>
      <c r="NTO3" s="2117"/>
      <c r="NTP3" s="2118"/>
      <c r="NTQ3" s="2116"/>
      <c r="NTR3" s="2117"/>
      <c r="NTS3" s="2117"/>
      <c r="NTT3" s="2117"/>
      <c r="NTU3" s="2117"/>
      <c r="NTV3" s="2117"/>
      <c r="NTW3" s="2117"/>
      <c r="NTX3" s="2118"/>
      <c r="NTY3" s="2116"/>
      <c r="NTZ3" s="2117"/>
      <c r="NUA3" s="2117"/>
      <c r="NUB3" s="2117"/>
      <c r="NUC3" s="2117"/>
      <c r="NUD3" s="2117"/>
      <c r="NUE3" s="2117"/>
      <c r="NUF3" s="2118"/>
      <c r="NUG3" s="2116"/>
      <c r="NUH3" s="2117"/>
      <c r="NUI3" s="2117"/>
      <c r="NUJ3" s="2117"/>
      <c r="NUK3" s="2117"/>
      <c r="NUL3" s="2117"/>
      <c r="NUM3" s="2117"/>
      <c r="NUN3" s="2118"/>
      <c r="NUO3" s="2116"/>
      <c r="NUP3" s="2117"/>
      <c r="NUQ3" s="2117"/>
      <c r="NUR3" s="2117"/>
      <c r="NUS3" s="2117"/>
      <c r="NUT3" s="2117"/>
      <c r="NUU3" s="2117"/>
      <c r="NUV3" s="2118"/>
      <c r="NUW3" s="2116"/>
      <c r="NUX3" s="2117"/>
      <c r="NUY3" s="2117"/>
      <c r="NUZ3" s="2117"/>
      <c r="NVA3" s="2117"/>
      <c r="NVB3" s="2117"/>
      <c r="NVC3" s="2117"/>
      <c r="NVD3" s="2118"/>
      <c r="NVE3" s="2116"/>
      <c r="NVF3" s="2117"/>
      <c r="NVG3" s="2117"/>
      <c r="NVH3" s="2117"/>
      <c r="NVI3" s="2117"/>
      <c r="NVJ3" s="2117"/>
      <c r="NVK3" s="2117"/>
      <c r="NVL3" s="2118"/>
      <c r="NVM3" s="2116"/>
      <c r="NVN3" s="2117"/>
      <c r="NVO3" s="2117"/>
      <c r="NVP3" s="2117"/>
      <c r="NVQ3" s="2117"/>
      <c r="NVR3" s="2117"/>
      <c r="NVS3" s="2117"/>
      <c r="NVT3" s="2118"/>
      <c r="NVU3" s="2116"/>
      <c r="NVV3" s="2117"/>
      <c r="NVW3" s="2117"/>
      <c r="NVX3" s="2117"/>
      <c r="NVY3" s="2117"/>
      <c r="NVZ3" s="2117"/>
      <c r="NWA3" s="2117"/>
      <c r="NWB3" s="2118"/>
      <c r="NWC3" s="2116"/>
      <c r="NWD3" s="2117"/>
      <c r="NWE3" s="2117"/>
      <c r="NWF3" s="2117"/>
      <c r="NWG3" s="2117"/>
      <c r="NWH3" s="2117"/>
      <c r="NWI3" s="2117"/>
      <c r="NWJ3" s="2118"/>
      <c r="NWK3" s="2116"/>
      <c r="NWL3" s="2117"/>
      <c r="NWM3" s="2117"/>
      <c r="NWN3" s="2117"/>
      <c r="NWO3" s="2117"/>
      <c r="NWP3" s="2117"/>
      <c r="NWQ3" s="2117"/>
      <c r="NWR3" s="2118"/>
      <c r="NWS3" s="2116"/>
      <c r="NWT3" s="2117"/>
      <c r="NWU3" s="2117"/>
      <c r="NWV3" s="2117"/>
      <c r="NWW3" s="2117"/>
      <c r="NWX3" s="2117"/>
      <c r="NWY3" s="2117"/>
      <c r="NWZ3" s="2118"/>
      <c r="NXA3" s="2116"/>
      <c r="NXB3" s="2117"/>
      <c r="NXC3" s="2117"/>
      <c r="NXD3" s="2117"/>
      <c r="NXE3" s="2117"/>
      <c r="NXF3" s="2117"/>
      <c r="NXG3" s="2117"/>
      <c r="NXH3" s="2118"/>
      <c r="NXI3" s="2116"/>
      <c r="NXJ3" s="2117"/>
      <c r="NXK3" s="2117"/>
      <c r="NXL3" s="2117"/>
      <c r="NXM3" s="2117"/>
      <c r="NXN3" s="2117"/>
      <c r="NXO3" s="2117"/>
      <c r="NXP3" s="2118"/>
      <c r="NXQ3" s="2116"/>
      <c r="NXR3" s="2117"/>
      <c r="NXS3" s="2117"/>
      <c r="NXT3" s="2117"/>
      <c r="NXU3" s="2117"/>
      <c r="NXV3" s="2117"/>
      <c r="NXW3" s="2117"/>
      <c r="NXX3" s="2118"/>
      <c r="NXY3" s="2116"/>
      <c r="NXZ3" s="2117"/>
      <c r="NYA3" s="2117"/>
      <c r="NYB3" s="2117"/>
      <c r="NYC3" s="2117"/>
      <c r="NYD3" s="2117"/>
      <c r="NYE3" s="2117"/>
      <c r="NYF3" s="2118"/>
      <c r="NYG3" s="2116"/>
      <c r="NYH3" s="2117"/>
      <c r="NYI3" s="2117"/>
      <c r="NYJ3" s="2117"/>
      <c r="NYK3" s="2117"/>
      <c r="NYL3" s="2117"/>
      <c r="NYM3" s="2117"/>
      <c r="NYN3" s="2118"/>
      <c r="NYO3" s="2116"/>
      <c r="NYP3" s="2117"/>
      <c r="NYQ3" s="2117"/>
      <c r="NYR3" s="2117"/>
      <c r="NYS3" s="2117"/>
      <c r="NYT3" s="2117"/>
      <c r="NYU3" s="2117"/>
      <c r="NYV3" s="2118"/>
      <c r="NYW3" s="2116"/>
      <c r="NYX3" s="2117"/>
      <c r="NYY3" s="2117"/>
      <c r="NYZ3" s="2117"/>
      <c r="NZA3" s="2117"/>
      <c r="NZB3" s="2117"/>
      <c r="NZC3" s="2117"/>
      <c r="NZD3" s="2118"/>
      <c r="NZE3" s="2116"/>
      <c r="NZF3" s="2117"/>
      <c r="NZG3" s="2117"/>
      <c r="NZH3" s="2117"/>
      <c r="NZI3" s="2117"/>
      <c r="NZJ3" s="2117"/>
      <c r="NZK3" s="2117"/>
      <c r="NZL3" s="2118"/>
      <c r="NZM3" s="2116"/>
      <c r="NZN3" s="2117"/>
      <c r="NZO3" s="2117"/>
      <c r="NZP3" s="2117"/>
      <c r="NZQ3" s="2117"/>
      <c r="NZR3" s="2117"/>
      <c r="NZS3" s="2117"/>
      <c r="NZT3" s="2118"/>
      <c r="NZU3" s="2116"/>
      <c r="NZV3" s="2117"/>
      <c r="NZW3" s="2117"/>
      <c r="NZX3" s="2117"/>
      <c r="NZY3" s="2117"/>
      <c r="NZZ3" s="2117"/>
      <c r="OAA3" s="2117"/>
      <c r="OAB3" s="2118"/>
      <c r="OAC3" s="2116"/>
      <c r="OAD3" s="2117"/>
      <c r="OAE3" s="2117"/>
      <c r="OAF3" s="2117"/>
      <c r="OAG3" s="2117"/>
      <c r="OAH3" s="2117"/>
      <c r="OAI3" s="2117"/>
      <c r="OAJ3" s="2118"/>
      <c r="OAK3" s="2116"/>
      <c r="OAL3" s="2117"/>
      <c r="OAM3" s="2117"/>
      <c r="OAN3" s="2117"/>
      <c r="OAO3" s="2117"/>
      <c r="OAP3" s="2117"/>
      <c r="OAQ3" s="2117"/>
      <c r="OAR3" s="2118"/>
      <c r="OAS3" s="2116"/>
      <c r="OAT3" s="2117"/>
      <c r="OAU3" s="2117"/>
      <c r="OAV3" s="2117"/>
      <c r="OAW3" s="2117"/>
      <c r="OAX3" s="2117"/>
      <c r="OAY3" s="2117"/>
      <c r="OAZ3" s="2118"/>
      <c r="OBA3" s="2116"/>
      <c r="OBB3" s="2117"/>
      <c r="OBC3" s="2117"/>
      <c r="OBD3" s="2117"/>
      <c r="OBE3" s="2117"/>
      <c r="OBF3" s="2117"/>
      <c r="OBG3" s="2117"/>
      <c r="OBH3" s="2118"/>
      <c r="OBI3" s="2116"/>
      <c r="OBJ3" s="2117"/>
      <c r="OBK3" s="2117"/>
      <c r="OBL3" s="2117"/>
      <c r="OBM3" s="2117"/>
      <c r="OBN3" s="2117"/>
      <c r="OBO3" s="2117"/>
      <c r="OBP3" s="2118"/>
      <c r="OBQ3" s="2116"/>
      <c r="OBR3" s="2117"/>
      <c r="OBS3" s="2117"/>
      <c r="OBT3" s="2117"/>
      <c r="OBU3" s="2117"/>
      <c r="OBV3" s="2117"/>
      <c r="OBW3" s="2117"/>
      <c r="OBX3" s="2118"/>
      <c r="OBY3" s="2116"/>
      <c r="OBZ3" s="2117"/>
      <c r="OCA3" s="2117"/>
      <c r="OCB3" s="2117"/>
      <c r="OCC3" s="2117"/>
      <c r="OCD3" s="2117"/>
      <c r="OCE3" s="2117"/>
      <c r="OCF3" s="2118"/>
      <c r="OCG3" s="2116"/>
      <c r="OCH3" s="2117"/>
      <c r="OCI3" s="2117"/>
      <c r="OCJ3" s="2117"/>
      <c r="OCK3" s="2117"/>
      <c r="OCL3" s="2117"/>
      <c r="OCM3" s="2117"/>
      <c r="OCN3" s="2118"/>
      <c r="OCO3" s="2116"/>
      <c r="OCP3" s="2117"/>
      <c r="OCQ3" s="2117"/>
      <c r="OCR3" s="2117"/>
      <c r="OCS3" s="2117"/>
      <c r="OCT3" s="2117"/>
      <c r="OCU3" s="2117"/>
      <c r="OCV3" s="2118"/>
      <c r="OCW3" s="2116"/>
      <c r="OCX3" s="2117"/>
      <c r="OCY3" s="2117"/>
      <c r="OCZ3" s="2117"/>
      <c r="ODA3" s="2117"/>
      <c r="ODB3" s="2117"/>
      <c r="ODC3" s="2117"/>
      <c r="ODD3" s="2118"/>
      <c r="ODE3" s="2116"/>
      <c r="ODF3" s="2117"/>
      <c r="ODG3" s="2117"/>
      <c r="ODH3" s="2117"/>
      <c r="ODI3" s="2117"/>
      <c r="ODJ3" s="2117"/>
      <c r="ODK3" s="2117"/>
      <c r="ODL3" s="2118"/>
      <c r="ODM3" s="2116"/>
      <c r="ODN3" s="2117"/>
      <c r="ODO3" s="2117"/>
      <c r="ODP3" s="2117"/>
      <c r="ODQ3" s="2117"/>
      <c r="ODR3" s="2117"/>
      <c r="ODS3" s="2117"/>
      <c r="ODT3" s="2118"/>
      <c r="ODU3" s="2116"/>
      <c r="ODV3" s="2117"/>
      <c r="ODW3" s="2117"/>
      <c r="ODX3" s="2117"/>
      <c r="ODY3" s="2117"/>
      <c r="ODZ3" s="2117"/>
      <c r="OEA3" s="2117"/>
      <c r="OEB3" s="2118"/>
      <c r="OEC3" s="2116"/>
      <c r="OED3" s="2117"/>
      <c r="OEE3" s="2117"/>
      <c r="OEF3" s="2117"/>
      <c r="OEG3" s="2117"/>
      <c r="OEH3" s="2117"/>
      <c r="OEI3" s="2117"/>
      <c r="OEJ3" s="2118"/>
      <c r="OEK3" s="2116"/>
      <c r="OEL3" s="2117"/>
      <c r="OEM3" s="2117"/>
      <c r="OEN3" s="2117"/>
      <c r="OEO3" s="2117"/>
      <c r="OEP3" s="2117"/>
      <c r="OEQ3" s="2117"/>
      <c r="OER3" s="2118"/>
      <c r="OES3" s="2116"/>
      <c r="OET3" s="2117"/>
      <c r="OEU3" s="2117"/>
      <c r="OEV3" s="2117"/>
      <c r="OEW3" s="2117"/>
      <c r="OEX3" s="2117"/>
      <c r="OEY3" s="2117"/>
      <c r="OEZ3" s="2118"/>
      <c r="OFA3" s="2116"/>
      <c r="OFB3" s="2117"/>
      <c r="OFC3" s="2117"/>
      <c r="OFD3" s="2117"/>
      <c r="OFE3" s="2117"/>
      <c r="OFF3" s="2117"/>
      <c r="OFG3" s="2117"/>
      <c r="OFH3" s="2118"/>
      <c r="OFI3" s="2116"/>
      <c r="OFJ3" s="2117"/>
      <c r="OFK3" s="2117"/>
      <c r="OFL3" s="2117"/>
      <c r="OFM3" s="2117"/>
      <c r="OFN3" s="2117"/>
      <c r="OFO3" s="2117"/>
      <c r="OFP3" s="2118"/>
      <c r="OFQ3" s="2116"/>
      <c r="OFR3" s="2117"/>
      <c r="OFS3" s="2117"/>
      <c r="OFT3" s="2117"/>
      <c r="OFU3" s="2117"/>
      <c r="OFV3" s="2117"/>
      <c r="OFW3" s="2117"/>
      <c r="OFX3" s="2118"/>
      <c r="OFY3" s="2116"/>
      <c r="OFZ3" s="2117"/>
      <c r="OGA3" s="2117"/>
      <c r="OGB3" s="2117"/>
      <c r="OGC3" s="2117"/>
      <c r="OGD3" s="2117"/>
      <c r="OGE3" s="2117"/>
      <c r="OGF3" s="2118"/>
      <c r="OGG3" s="2116"/>
      <c r="OGH3" s="2117"/>
      <c r="OGI3" s="2117"/>
      <c r="OGJ3" s="2117"/>
      <c r="OGK3" s="2117"/>
      <c r="OGL3" s="2117"/>
      <c r="OGM3" s="2117"/>
      <c r="OGN3" s="2118"/>
      <c r="OGO3" s="2116"/>
      <c r="OGP3" s="2117"/>
      <c r="OGQ3" s="2117"/>
      <c r="OGR3" s="2117"/>
      <c r="OGS3" s="2117"/>
      <c r="OGT3" s="2117"/>
      <c r="OGU3" s="2117"/>
      <c r="OGV3" s="2118"/>
      <c r="OGW3" s="2116"/>
      <c r="OGX3" s="2117"/>
      <c r="OGY3" s="2117"/>
      <c r="OGZ3" s="2117"/>
      <c r="OHA3" s="2117"/>
      <c r="OHB3" s="2117"/>
      <c r="OHC3" s="2117"/>
      <c r="OHD3" s="2118"/>
      <c r="OHE3" s="2116"/>
      <c r="OHF3" s="2117"/>
      <c r="OHG3" s="2117"/>
      <c r="OHH3" s="2117"/>
      <c r="OHI3" s="2117"/>
      <c r="OHJ3" s="2117"/>
      <c r="OHK3" s="2117"/>
      <c r="OHL3" s="2118"/>
      <c r="OHM3" s="2116"/>
      <c r="OHN3" s="2117"/>
      <c r="OHO3" s="2117"/>
      <c r="OHP3" s="2117"/>
      <c r="OHQ3" s="2117"/>
      <c r="OHR3" s="2117"/>
      <c r="OHS3" s="2117"/>
      <c r="OHT3" s="2118"/>
      <c r="OHU3" s="2116"/>
      <c r="OHV3" s="2117"/>
      <c r="OHW3" s="2117"/>
      <c r="OHX3" s="2117"/>
      <c r="OHY3" s="2117"/>
      <c r="OHZ3" s="2117"/>
      <c r="OIA3" s="2117"/>
      <c r="OIB3" s="2118"/>
      <c r="OIC3" s="2116"/>
      <c r="OID3" s="2117"/>
      <c r="OIE3" s="2117"/>
      <c r="OIF3" s="2117"/>
      <c r="OIG3" s="2117"/>
      <c r="OIH3" s="2117"/>
      <c r="OII3" s="2117"/>
      <c r="OIJ3" s="2118"/>
      <c r="OIK3" s="2116"/>
      <c r="OIL3" s="2117"/>
      <c r="OIM3" s="2117"/>
      <c r="OIN3" s="2117"/>
      <c r="OIO3" s="2117"/>
      <c r="OIP3" s="2117"/>
      <c r="OIQ3" s="2117"/>
      <c r="OIR3" s="2118"/>
      <c r="OIS3" s="2116"/>
      <c r="OIT3" s="2117"/>
      <c r="OIU3" s="2117"/>
      <c r="OIV3" s="2117"/>
      <c r="OIW3" s="2117"/>
      <c r="OIX3" s="2117"/>
      <c r="OIY3" s="2117"/>
      <c r="OIZ3" s="2118"/>
      <c r="OJA3" s="2116"/>
      <c r="OJB3" s="2117"/>
      <c r="OJC3" s="2117"/>
      <c r="OJD3" s="2117"/>
      <c r="OJE3" s="2117"/>
      <c r="OJF3" s="2117"/>
      <c r="OJG3" s="2117"/>
      <c r="OJH3" s="2118"/>
      <c r="OJI3" s="2116"/>
      <c r="OJJ3" s="2117"/>
      <c r="OJK3" s="2117"/>
      <c r="OJL3" s="2117"/>
      <c r="OJM3" s="2117"/>
      <c r="OJN3" s="2117"/>
      <c r="OJO3" s="2117"/>
      <c r="OJP3" s="2118"/>
      <c r="OJQ3" s="2116"/>
      <c r="OJR3" s="2117"/>
      <c r="OJS3" s="2117"/>
      <c r="OJT3" s="2117"/>
      <c r="OJU3" s="2117"/>
      <c r="OJV3" s="2117"/>
      <c r="OJW3" s="2117"/>
      <c r="OJX3" s="2118"/>
      <c r="OJY3" s="2116"/>
      <c r="OJZ3" s="2117"/>
      <c r="OKA3" s="2117"/>
      <c r="OKB3" s="2117"/>
      <c r="OKC3" s="2117"/>
      <c r="OKD3" s="2117"/>
      <c r="OKE3" s="2117"/>
      <c r="OKF3" s="2118"/>
      <c r="OKG3" s="2116"/>
      <c r="OKH3" s="2117"/>
      <c r="OKI3" s="2117"/>
      <c r="OKJ3" s="2117"/>
      <c r="OKK3" s="2117"/>
      <c r="OKL3" s="2117"/>
      <c r="OKM3" s="2117"/>
      <c r="OKN3" s="2118"/>
      <c r="OKO3" s="2116"/>
      <c r="OKP3" s="2117"/>
      <c r="OKQ3" s="2117"/>
      <c r="OKR3" s="2117"/>
      <c r="OKS3" s="2117"/>
      <c r="OKT3" s="2117"/>
      <c r="OKU3" s="2117"/>
      <c r="OKV3" s="2118"/>
      <c r="OKW3" s="2116"/>
      <c r="OKX3" s="2117"/>
      <c r="OKY3" s="2117"/>
      <c r="OKZ3" s="2117"/>
      <c r="OLA3" s="2117"/>
      <c r="OLB3" s="2117"/>
      <c r="OLC3" s="2117"/>
      <c r="OLD3" s="2118"/>
      <c r="OLE3" s="2116"/>
      <c r="OLF3" s="2117"/>
      <c r="OLG3" s="2117"/>
      <c r="OLH3" s="2117"/>
      <c r="OLI3" s="2117"/>
      <c r="OLJ3" s="2117"/>
      <c r="OLK3" s="2117"/>
      <c r="OLL3" s="2118"/>
      <c r="OLM3" s="2116"/>
      <c r="OLN3" s="2117"/>
      <c r="OLO3" s="2117"/>
      <c r="OLP3" s="2117"/>
      <c r="OLQ3" s="2117"/>
      <c r="OLR3" s="2117"/>
      <c r="OLS3" s="2117"/>
      <c r="OLT3" s="2118"/>
      <c r="OLU3" s="2116"/>
      <c r="OLV3" s="2117"/>
      <c r="OLW3" s="2117"/>
      <c r="OLX3" s="2117"/>
      <c r="OLY3" s="2117"/>
      <c r="OLZ3" s="2117"/>
      <c r="OMA3" s="2117"/>
      <c r="OMB3" s="2118"/>
      <c r="OMC3" s="2116"/>
      <c r="OMD3" s="2117"/>
      <c r="OME3" s="2117"/>
      <c r="OMF3" s="2117"/>
      <c r="OMG3" s="2117"/>
      <c r="OMH3" s="2117"/>
      <c r="OMI3" s="2117"/>
      <c r="OMJ3" s="2118"/>
      <c r="OMK3" s="2116"/>
      <c r="OML3" s="2117"/>
      <c r="OMM3" s="2117"/>
      <c r="OMN3" s="2117"/>
      <c r="OMO3" s="2117"/>
      <c r="OMP3" s="2117"/>
      <c r="OMQ3" s="2117"/>
      <c r="OMR3" s="2118"/>
      <c r="OMS3" s="2116"/>
      <c r="OMT3" s="2117"/>
      <c r="OMU3" s="2117"/>
      <c r="OMV3" s="2117"/>
      <c r="OMW3" s="2117"/>
      <c r="OMX3" s="2117"/>
      <c r="OMY3" s="2117"/>
      <c r="OMZ3" s="2118"/>
      <c r="ONA3" s="2116"/>
      <c r="ONB3" s="2117"/>
      <c r="ONC3" s="2117"/>
      <c r="OND3" s="2117"/>
      <c r="ONE3" s="2117"/>
      <c r="ONF3" s="2117"/>
      <c r="ONG3" s="2117"/>
      <c r="ONH3" s="2118"/>
      <c r="ONI3" s="2116"/>
      <c r="ONJ3" s="2117"/>
      <c r="ONK3" s="2117"/>
      <c r="ONL3" s="2117"/>
      <c r="ONM3" s="2117"/>
      <c r="ONN3" s="2117"/>
      <c r="ONO3" s="2117"/>
      <c r="ONP3" s="2118"/>
      <c r="ONQ3" s="2116"/>
      <c r="ONR3" s="2117"/>
      <c r="ONS3" s="2117"/>
      <c r="ONT3" s="2117"/>
      <c r="ONU3" s="2117"/>
      <c r="ONV3" s="2117"/>
      <c r="ONW3" s="2117"/>
      <c r="ONX3" s="2118"/>
      <c r="ONY3" s="2116"/>
      <c r="ONZ3" s="2117"/>
      <c r="OOA3" s="2117"/>
      <c r="OOB3" s="2117"/>
      <c r="OOC3" s="2117"/>
      <c r="OOD3" s="2117"/>
      <c r="OOE3" s="2117"/>
      <c r="OOF3" s="2118"/>
      <c r="OOG3" s="2116"/>
      <c r="OOH3" s="2117"/>
      <c r="OOI3" s="2117"/>
      <c r="OOJ3" s="2117"/>
      <c r="OOK3" s="2117"/>
      <c r="OOL3" s="2117"/>
      <c r="OOM3" s="2117"/>
      <c r="OON3" s="2118"/>
      <c r="OOO3" s="2116"/>
      <c r="OOP3" s="2117"/>
      <c r="OOQ3" s="2117"/>
      <c r="OOR3" s="2117"/>
      <c r="OOS3" s="2117"/>
      <c r="OOT3" s="2117"/>
      <c r="OOU3" s="2117"/>
      <c r="OOV3" s="2118"/>
      <c r="OOW3" s="2116"/>
      <c r="OOX3" s="2117"/>
      <c r="OOY3" s="2117"/>
      <c r="OOZ3" s="2117"/>
      <c r="OPA3" s="2117"/>
      <c r="OPB3" s="2117"/>
      <c r="OPC3" s="2117"/>
      <c r="OPD3" s="2118"/>
      <c r="OPE3" s="2116"/>
      <c r="OPF3" s="2117"/>
      <c r="OPG3" s="2117"/>
      <c r="OPH3" s="2117"/>
      <c r="OPI3" s="2117"/>
      <c r="OPJ3" s="2117"/>
      <c r="OPK3" s="2117"/>
      <c r="OPL3" s="2118"/>
      <c r="OPM3" s="2116"/>
      <c r="OPN3" s="2117"/>
      <c r="OPO3" s="2117"/>
      <c r="OPP3" s="2117"/>
      <c r="OPQ3" s="2117"/>
      <c r="OPR3" s="2117"/>
      <c r="OPS3" s="2117"/>
      <c r="OPT3" s="2118"/>
      <c r="OPU3" s="2116"/>
      <c r="OPV3" s="2117"/>
      <c r="OPW3" s="2117"/>
      <c r="OPX3" s="2117"/>
      <c r="OPY3" s="2117"/>
      <c r="OPZ3" s="2117"/>
      <c r="OQA3" s="2117"/>
      <c r="OQB3" s="2118"/>
      <c r="OQC3" s="2116"/>
      <c r="OQD3" s="2117"/>
      <c r="OQE3" s="2117"/>
      <c r="OQF3" s="2117"/>
      <c r="OQG3" s="2117"/>
      <c r="OQH3" s="2117"/>
      <c r="OQI3" s="2117"/>
      <c r="OQJ3" s="2118"/>
      <c r="OQK3" s="2116"/>
      <c r="OQL3" s="2117"/>
      <c r="OQM3" s="2117"/>
      <c r="OQN3" s="2117"/>
      <c r="OQO3" s="2117"/>
      <c r="OQP3" s="2117"/>
      <c r="OQQ3" s="2117"/>
      <c r="OQR3" s="2118"/>
      <c r="OQS3" s="2116"/>
      <c r="OQT3" s="2117"/>
      <c r="OQU3" s="2117"/>
      <c r="OQV3" s="2117"/>
      <c r="OQW3" s="2117"/>
      <c r="OQX3" s="2117"/>
      <c r="OQY3" s="2117"/>
      <c r="OQZ3" s="2118"/>
      <c r="ORA3" s="2116"/>
      <c r="ORB3" s="2117"/>
      <c r="ORC3" s="2117"/>
      <c r="ORD3" s="2117"/>
      <c r="ORE3" s="2117"/>
      <c r="ORF3" s="2117"/>
      <c r="ORG3" s="2117"/>
      <c r="ORH3" s="2118"/>
      <c r="ORI3" s="2116"/>
      <c r="ORJ3" s="2117"/>
      <c r="ORK3" s="2117"/>
      <c r="ORL3" s="2117"/>
      <c r="ORM3" s="2117"/>
      <c r="ORN3" s="2117"/>
      <c r="ORO3" s="2117"/>
      <c r="ORP3" s="2118"/>
      <c r="ORQ3" s="2116"/>
      <c r="ORR3" s="2117"/>
      <c r="ORS3" s="2117"/>
      <c r="ORT3" s="2117"/>
      <c r="ORU3" s="2117"/>
      <c r="ORV3" s="2117"/>
      <c r="ORW3" s="2117"/>
      <c r="ORX3" s="2118"/>
      <c r="ORY3" s="2116"/>
      <c r="ORZ3" s="2117"/>
      <c r="OSA3" s="2117"/>
      <c r="OSB3" s="2117"/>
      <c r="OSC3" s="2117"/>
      <c r="OSD3" s="2117"/>
      <c r="OSE3" s="2117"/>
      <c r="OSF3" s="2118"/>
      <c r="OSG3" s="2116"/>
      <c r="OSH3" s="2117"/>
      <c r="OSI3" s="2117"/>
      <c r="OSJ3" s="2117"/>
      <c r="OSK3" s="2117"/>
      <c r="OSL3" s="2117"/>
      <c r="OSM3" s="2117"/>
      <c r="OSN3" s="2118"/>
      <c r="OSO3" s="2116"/>
      <c r="OSP3" s="2117"/>
      <c r="OSQ3" s="2117"/>
      <c r="OSR3" s="2117"/>
      <c r="OSS3" s="2117"/>
      <c r="OST3" s="2117"/>
      <c r="OSU3" s="2117"/>
      <c r="OSV3" s="2118"/>
      <c r="OSW3" s="2116"/>
      <c r="OSX3" s="2117"/>
      <c r="OSY3" s="2117"/>
      <c r="OSZ3" s="2117"/>
      <c r="OTA3" s="2117"/>
      <c r="OTB3" s="2117"/>
      <c r="OTC3" s="2117"/>
      <c r="OTD3" s="2118"/>
      <c r="OTE3" s="2116"/>
      <c r="OTF3" s="2117"/>
      <c r="OTG3" s="2117"/>
      <c r="OTH3" s="2117"/>
      <c r="OTI3" s="2117"/>
      <c r="OTJ3" s="2117"/>
      <c r="OTK3" s="2117"/>
      <c r="OTL3" s="2118"/>
      <c r="OTM3" s="2116"/>
      <c r="OTN3" s="2117"/>
      <c r="OTO3" s="2117"/>
      <c r="OTP3" s="2117"/>
      <c r="OTQ3" s="2117"/>
      <c r="OTR3" s="2117"/>
      <c r="OTS3" s="2117"/>
      <c r="OTT3" s="2118"/>
      <c r="OTU3" s="2116"/>
      <c r="OTV3" s="2117"/>
      <c r="OTW3" s="2117"/>
      <c r="OTX3" s="2117"/>
      <c r="OTY3" s="2117"/>
      <c r="OTZ3" s="2117"/>
      <c r="OUA3" s="2117"/>
      <c r="OUB3" s="2118"/>
      <c r="OUC3" s="2116"/>
      <c r="OUD3" s="2117"/>
      <c r="OUE3" s="2117"/>
      <c r="OUF3" s="2117"/>
      <c r="OUG3" s="2117"/>
      <c r="OUH3" s="2117"/>
      <c r="OUI3" s="2117"/>
      <c r="OUJ3" s="2118"/>
      <c r="OUK3" s="2116"/>
      <c r="OUL3" s="2117"/>
      <c r="OUM3" s="2117"/>
      <c r="OUN3" s="2117"/>
      <c r="OUO3" s="2117"/>
      <c r="OUP3" s="2117"/>
      <c r="OUQ3" s="2117"/>
      <c r="OUR3" s="2118"/>
      <c r="OUS3" s="2116"/>
      <c r="OUT3" s="2117"/>
      <c r="OUU3" s="2117"/>
      <c r="OUV3" s="2117"/>
      <c r="OUW3" s="2117"/>
      <c r="OUX3" s="2117"/>
      <c r="OUY3" s="2117"/>
      <c r="OUZ3" s="2118"/>
      <c r="OVA3" s="2116"/>
      <c r="OVB3" s="2117"/>
      <c r="OVC3" s="2117"/>
      <c r="OVD3" s="2117"/>
      <c r="OVE3" s="2117"/>
      <c r="OVF3" s="2117"/>
      <c r="OVG3" s="2117"/>
      <c r="OVH3" s="2118"/>
      <c r="OVI3" s="2116"/>
      <c r="OVJ3" s="2117"/>
      <c r="OVK3" s="2117"/>
      <c r="OVL3" s="2117"/>
      <c r="OVM3" s="2117"/>
      <c r="OVN3" s="2117"/>
      <c r="OVO3" s="2117"/>
      <c r="OVP3" s="2118"/>
      <c r="OVQ3" s="2116"/>
      <c r="OVR3" s="2117"/>
      <c r="OVS3" s="2117"/>
      <c r="OVT3" s="2117"/>
      <c r="OVU3" s="2117"/>
      <c r="OVV3" s="2117"/>
      <c r="OVW3" s="2117"/>
      <c r="OVX3" s="2118"/>
      <c r="OVY3" s="2116"/>
      <c r="OVZ3" s="2117"/>
      <c r="OWA3" s="2117"/>
      <c r="OWB3" s="2117"/>
      <c r="OWC3" s="2117"/>
      <c r="OWD3" s="2117"/>
      <c r="OWE3" s="2117"/>
      <c r="OWF3" s="2118"/>
      <c r="OWG3" s="2116"/>
      <c r="OWH3" s="2117"/>
      <c r="OWI3" s="2117"/>
      <c r="OWJ3" s="2117"/>
      <c r="OWK3" s="2117"/>
      <c r="OWL3" s="2117"/>
      <c r="OWM3" s="2117"/>
      <c r="OWN3" s="2118"/>
      <c r="OWO3" s="2116"/>
      <c r="OWP3" s="2117"/>
      <c r="OWQ3" s="2117"/>
      <c r="OWR3" s="2117"/>
      <c r="OWS3" s="2117"/>
      <c r="OWT3" s="2117"/>
      <c r="OWU3" s="2117"/>
      <c r="OWV3" s="2118"/>
      <c r="OWW3" s="2116"/>
      <c r="OWX3" s="2117"/>
      <c r="OWY3" s="2117"/>
      <c r="OWZ3" s="2117"/>
      <c r="OXA3" s="2117"/>
      <c r="OXB3" s="2117"/>
      <c r="OXC3" s="2117"/>
      <c r="OXD3" s="2118"/>
      <c r="OXE3" s="2116"/>
      <c r="OXF3" s="2117"/>
      <c r="OXG3" s="2117"/>
      <c r="OXH3" s="2117"/>
      <c r="OXI3" s="2117"/>
      <c r="OXJ3" s="2117"/>
      <c r="OXK3" s="2117"/>
      <c r="OXL3" s="2118"/>
      <c r="OXM3" s="2116"/>
      <c r="OXN3" s="2117"/>
      <c r="OXO3" s="2117"/>
      <c r="OXP3" s="2117"/>
      <c r="OXQ3" s="2117"/>
      <c r="OXR3" s="2117"/>
      <c r="OXS3" s="2117"/>
      <c r="OXT3" s="2118"/>
      <c r="OXU3" s="2116"/>
      <c r="OXV3" s="2117"/>
      <c r="OXW3" s="2117"/>
      <c r="OXX3" s="2117"/>
      <c r="OXY3" s="2117"/>
      <c r="OXZ3" s="2117"/>
      <c r="OYA3" s="2117"/>
      <c r="OYB3" s="2118"/>
      <c r="OYC3" s="2116"/>
      <c r="OYD3" s="2117"/>
      <c r="OYE3" s="2117"/>
      <c r="OYF3" s="2117"/>
      <c r="OYG3" s="2117"/>
      <c r="OYH3" s="2117"/>
      <c r="OYI3" s="2117"/>
      <c r="OYJ3" s="2118"/>
      <c r="OYK3" s="2116"/>
      <c r="OYL3" s="2117"/>
      <c r="OYM3" s="2117"/>
      <c r="OYN3" s="2117"/>
      <c r="OYO3" s="2117"/>
      <c r="OYP3" s="2117"/>
      <c r="OYQ3" s="2117"/>
      <c r="OYR3" s="2118"/>
      <c r="OYS3" s="2116"/>
      <c r="OYT3" s="2117"/>
      <c r="OYU3" s="2117"/>
      <c r="OYV3" s="2117"/>
      <c r="OYW3" s="2117"/>
      <c r="OYX3" s="2117"/>
      <c r="OYY3" s="2117"/>
      <c r="OYZ3" s="2118"/>
      <c r="OZA3" s="2116"/>
      <c r="OZB3" s="2117"/>
      <c r="OZC3" s="2117"/>
      <c r="OZD3" s="2117"/>
      <c r="OZE3" s="2117"/>
      <c r="OZF3" s="2117"/>
      <c r="OZG3" s="2117"/>
      <c r="OZH3" s="2118"/>
      <c r="OZI3" s="2116"/>
      <c r="OZJ3" s="2117"/>
      <c r="OZK3" s="2117"/>
      <c r="OZL3" s="2117"/>
      <c r="OZM3" s="2117"/>
      <c r="OZN3" s="2117"/>
      <c r="OZO3" s="2117"/>
      <c r="OZP3" s="2118"/>
      <c r="OZQ3" s="2116"/>
      <c r="OZR3" s="2117"/>
      <c r="OZS3" s="2117"/>
      <c r="OZT3" s="2117"/>
      <c r="OZU3" s="2117"/>
      <c r="OZV3" s="2117"/>
      <c r="OZW3" s="2117"/>
      <c r="OZX3" s="2118"/>
      <c r="OZY3" s="2116"/>
      <c r="OZZ3" s="2117"/>
      <c r="PAA3" s="2117"/>
      <c r="PAB3" s="2117"/>
      <c r="PAC3" s="2117"/>
      <c r="PAD3" s="2117"/>
      <c r="PAE3" s="2117"/>
      <c r="PAF3" s="2118"/>
      <c r="PAG3" s="2116"/>
      <c r="PAH3" s="2117"/>
      <c r="PAI3" s="2117"/>
      <c r="PAJ3" s="2117"/>
      <c r="PAK3" s="2117"/>
      <c r="PAL3" s="2117"/>
      <c r="PAM3" s="2117"/>
      <c r="PAN3" s="2118"/>
      <c r="PAO3" s="2116"/>
      <c r="PAP3" s="2117"/>
      <c r="PAQ3" s="2117"/>
      <c r="PAR3" s="2117"/>
      <c r="PAS3" s="2117"/>
      <c r="PAT3" s="2117"/>
      <c r="PAU3" s="2117"/>
      <c r="PAV3" s="2118"/>
      <c r="PAW3" s="2116"/>
      <c r="PAX3" s="2117"/>
      <c r="PAY3" s="2117"/>
      <c r="PAZ3" s="2117"/>
      <c r="PBA3" s="2117"/>
      <c r="PBB3" s="2117"/>
      <c r="PBC3" s="2117"/>
      <c r="PBD3" s="2118"/>
      <c r="PBE3" s="2116"/>
      <c r="PBF3" s="2117"/>
      <c r="PBG3" s="2117"/>
      <c r="PBH3" s="2117"/>
      <c r="PBI3" s="2117"/>
      <c r="PBJ3" s="2117"/>
      <c r="PBK3" s="2117"/>
      <c r="PBL3" s="2118"/>
      <c r="PBM3" s="2116"/>
      <c r="PBN3" s="2117"/>
      <c r="PBO3" s="2117"/>
      <c r="PBP3" s="2117"/>
      <c r="PBQ3" s="2117"/>
      <c r="PBR3" s="2117"/>
      <c r="PBS3" s="2117"/>
      <c r="PBT3" s="2118"/>
      <c r="PBU3" s="2116"/>
      <c r="PBV3" s="2117"/>
      <c r="PBW3" s="2117"/>
      <c r="PBX3" s="2117"/>
      <c r="PBY3" s="2117"/>
      <c r="PBZ3" s="2117"/>
      <c r="PCA3" s="2117"/>
      <c r="PCB3" s="2118"/>
      <c r="PCC3" s="2116"/>
      <c r="PCD3" s="2117"/>
      <c r="PCE3" s="2117"/>
      <c r="PCF3" s="2117"/>
      <c r="PCG3" s="2117"/>
      <c r="PCH3" s="2117"/>
      <c r="PCI3" s="2117"/>
      <c r="PCJ3" s="2118"/>
      <c r="PCK3" s="2116"/>
      <c r="PCL3" s="2117"/>
      <c r="PCM3" s="2117"/>
      <c r="PCN3" s="2117"/>
      <c r="PCO3" s="2117"/>
      <c r="PCP3" s="2117"/>
      <c r="PCQ3" s="2117"/>
      <c r="PCR3" s="2118"/>
      <c r="PCS3" s="2116"/>
      <c r="PCT3" s="2117"/>
      <c r="PCU3" s="2117"/>
      <c r="PCV3" s="2117"/>
      <c r="PCW3" s="2117"/>
      <c r="PCX3" s="2117"/>
      <c r="PCY3" s="2117"/>
      <c r="PCZ3" s="2118"/>
      <c r="PDA3" s="2116"/>
      <c r="PDB3" s="2117"/>
      <c r="PDC3" s="2117"/>
      <c r="PDD3" s="2117"/>
      <c r="PDE3" s="2117"/>
      <c r="PDF3" s="2117"/>
      <c r="PDG3" s="2117"/>
      <c r="PDH3" s="2118"/>
      <c r="PDI3" s="2116"/>
      <c r="PDJ3" s="2117"/>
      <c r="PDK3" s="2117"/>
      <c r="PDL3" s="2117"/>
      <c r="PDM3" s="2117"/>
      <c r="PDN3" s="2117"/>
      <c r="PDO3" s="2117"/>
      <c r="PDP3" s="2118"/>
      <c r="PDQ3" s="2116"/>
      <c r="PDR3" s="2117"/>
      <c r="PDS3" s="2117"/>
      <c r="PDT3" s="2117"/>
      <c r="PDU3" s="2117"/>
      <c r="PDV3" s="2117"/>
      <c r="PDW3" s="2117"/>
      <c r="PDX3" s="2118"/>
      <c r="PDY3" s="2116"/>
      <c r="PDZ3" s="2117"/>
      <c r="PEA3" s="2117"/>
      <c r="PEB3" s="2117"/>
      <c r="PEC3" s="2117"/>
      <c r="PED3" s="2117"/>
      <c r="PEE3" s="2117"/>
      <c r="PEF3" s="2118"/>
      <c r="PEG3" s="2116"/>
      <c r="PEH3" s="2117"/>
      <c r="PEI3" s="2117"/>
      <c r="PEJ3" s="2117"/>
      <c r="PEK3" s="2117"/>
      <c r="PEL3" s="2117"/>
      <c r="PEM3" s="2117"/>
      <c r="PEN3" s="2118"/>
      <c r="PEO3" s="2116"/>
      <c r="PEP3" s="2117"/>
      <c r="PEQ3" s="2117"/>
      <c r="PER3" s="2117"/>
      <c r="PES3" s="2117"/>
      <c r="PET3" s="2117"/>
      <c r="PEU3" s="2117"/>
      <c r="PEV3" s="2118"/>
      <c r="PEW3" s="2116"/>
      <c r="PEX3" s="2117"/>
      <c r="PEY3" s="2117"/>
      <c r="PEZ3" s="2117"/>
      <c r="PFA3" s="2117"/>
      <c r="PFB3" s="2117"/>
      <c r="PFC3" s="2117"/>
      <c r="PFD3" s="2118"/>
      <c r="PFE3" s="2116"/>
      <c r="PFF3" s="2117"/>
      <c r="PFG3" s="2117"/>
      <c r="PFH3" s="2117"/>
      <c r="PFI3" s="2117"/>
      <c r="PFJ3" s="2117"/>
      <c r="PFK3" s="2117"/>
      <c r="PFL3" s="2118"/>
      <c r="PFM3" s="2116"/>
      <c r="PFN3" s="2117"/>
      <c r="PFO3" s="2117"/>
      <c r="PFP3" s="2117"/>
      <c r="PFQ3" s="2117"/>
      <c r="PFR3" s="2117"/>
      <c r="PFS3" s="2117"/>
      <c r="PFT3" s="2118"/>
      <c r="PFU3" s="2116"/>
      <c r="PFV3" s="2117"/>
      <c r="PFW3" s="2117"/>
      <c r="PFX3" s="2117"/>
      <c r="PFY3" s="2117"/>
      <c r="PFZ3" s="2117"/>
      <c r="PGA3" s="2117"/>
      <c r="PGB3" s="2118"/>
      <c r="PGC3" s="2116"/>
      <c r="PGD3" s="2117"/>
      <c r="PGE3" s="2117"/>
      <c r="PGF3" s="2117"/>
      <c r="PGG3" s="2117"/>
      <c r="PGH3" s="2117"/>
      <c r="PGI3" s="2117"/>
      <c r="PGJ3" s="2118"/>
      <c r="PGK3" s="2116"/>
      <c r="PGL3" s="2117"/>
      <c r="PGM3" s="2117"/>
      <c r="PGN3" s="2117"/>
      <c r="PGO3" s="2117"/>
      <c r="PGP3" s="2117"/>
      <c r="PGQ3" s="2117"/>
      <c r="PGR3" s="2118"/>
      <c r="PGS3" s="2116"/>
      <c r="PGT3" s="2117"/>
      <c r="PGU3" s="2117"/>
      <c r="PGV3" s="2117"/>
      <c r="PGW3" s="2117"/>
      <c r="PGX3" s="2117"/>
      <c r="PGY3" s="2117"/>
      <c r="PGZ3" s="2118"/>
      <c r="PHA3" s="2116"/>
      <c r="PHB3" s="2117"/>
      <c r="PHC3" s="2117"/>
      <c r="PHD3" s="2117"/>
      <c r="PHE3" s="2117"/>
      <c r="PHF3" s="2117"/>
      <c r="PHG3" s="2117"/>
      <c r="PHH3" s="2118"/>
      <c r="PHI3" s="2116"/>
      <c r="PHJ3" s="2117"/>
      <c r="PHK3" s="2117"/>
      <c r="PHL3" s="2117"/>
      <c r="PHM3" s="2117"/>
      <c r="PHN3" s="2117"/>
      <c r="PHO3" s="2117"/>
      <c r="PHP3" s="2118"/>
      <c r="PHQ3" s="2116"/>
      <c r="PHR3" s="2117"/>
      <c r="PHS3" s="2117"/>
      <c r="PHT3" s="2117"/>
      <c r="PHU3" s="2117"/>
      <c r="PHV3" s="2117"/>
      <c r="PHW3" s="2117"/>
      <c r="PHX3" s="2118"/>
      <c r="PHY3" s="2116"/>
      <c r="PHZ3" s="2117"/>
      <c r="PIA3" s="2117"/>
      <c r="PIB3" s="2117"/>
      <c r="PIC3" s="2117"/>
      <c r="PID3" s="2117"/>
      <c r="PIE3" s="2117"/>
      <c r="PIF3" s="2118"/>
      <c r="PIG3" s="2116"/>
      <c r="PIH3" s="2117"/>
      <c r="PII3" s="2117"/>
      <c r="PIJ3" s="2117"/>
      <c r="PIK3" s="2117"/>
      <c r="PIL3" s="2117"/>
      <c r="PIM3" s="2117"/>
      <c r="PIN3" s="2118"/>
      <c r="PIO3" s="2116"/>
      <c r="PIP3" s="2117"/>
      <c r="PIQ3" s="2117"/>
      <c r="PIR3" s="2117"/>
      <c r="PIS3" s="2117"/>
      <c r="PIT3" s="2117"/>
      <c r="PIU3" s="2117"/>
      <c r="PIV3" s="2118"/>
      <c r="PIW3" s="2116"/>
      <c r="PIX3" s="2117"/>
      <c r="PIY3" s="2117"/>
      <c r="PIZ3" s="2117"/>
      <c r="PJA3" s="2117"/>
      <c r="PJB3" s="2117"/>
      <c r="PJC3" s="2117"/>
      <c r="PJD3" s="2118"/>
      <c r="PJE3" s="2116"/>
      <c r="PJF3" s="2117"/>
      <c r="PJG3" s="2117"/>
      <c r="PJH3" s="2117"/>
      <c r="PJI3" s="2117"/>
      <c r="PJJ3" s="2117"/>
      <c r="PJK3" s="2117"/>
      <c r="PJL3" s="2118"/>
      <c r="PJM3" s="2116"/>
      <c r="PJN3" s="2117"/>
      <c r="PJO3" s="2117"/>
      <c r="PJP3" s="2117"/>
      <c r="PJQ3" s="2117"/>
      <c r="PJR3" s="2117"/>
      <c r="PJS3" s="2117"/>
      <c r="PJT3" s="2118"/>
      <c r="PJU3" s="2116"/>
      <c r="PJV3" s="2117"/>
      <c r="PJW3" s="2117"/>
      <c r="PJX3" s="2117"/>
      <c r="PJY3" s="2117"/>
      <c r="PJZ3" s="2117"/>
      <c r="PKA3" s="2117"/>
      <c r="PKB3" s="2118"/>
      <c r="PKC3" s="2116"/>
      <c r="PKD3" s="2117"/>
      <c r="PKE3" s="2117"/>
      <c r="PKF3" s="2117"/>
      <c r="PKG3" s="2117"/>
      <c r="PKH3" s="2117"/>
      <c r="PKI3" s="2117"/>
      <c r="PKJ3" s="2118"/>
      <c r="PKK3" s="2116"/>
      <c r="PKL3" s="2117"/>
      <c r="PKM3" s="2117"/>
      <c r="PKN3" s="2117"/>
      <c r="PKO3" s="2117"/>
      <c r="PKP3" s="2117"/>
      <c r="PKQ3" s="2117"/>
      <c r="PKR3" s="2118"/>
      <c r="PKS3" s="2116"/>
      <c r="PKT3" s="2117"/>
      <c r="PKU3" s="2117"/>
      <c r="PKV3" s="2117"/>
      <c r="PKW3" s="2117"/>
      <c r="PKX3" s="2117"/>
      <c r="PKY3" s="2117"/>
      <c r="PKZ3" s="2118"/>
      <c r="PLA3" s="2116"/>
      <c r="PLB3" s="2117"/>
      <c r="PLC3" s="2117"/>
      <c r="PLD3" s="2117"/>
      <c r="PLE3" s="2117"/>
      <c r="PLF3" s="2117"/>
      <c r="PLG3" s="2117"/>
      <c r="PLH3" s="2118"/>
      <c r="PLI3" s="2116"/>
      <c r="PLJ3" s="2117"/>
      <c r="PLK3" s="2117"/>
      <c r="PLL3" s="2117"/>
      <c r="PLM3" s="2117"/>
      <c r="PLN3" s="2117"/>
      <c r="PLO3" s="2117"/>
      <c r="PLP3" s="2118"/>
      <c r="PLQ3" s="2116"/>
      <c r="PLR3" s="2117"/>
      <c r="PLS3" s="2117"/>
      <c r="PLT3" s="2117"/>
      <c r="PLU3" s="2117"/>
      <c r="PLV3" s="2117"/>
      <c r="PLW3" s="2117"/>
      <c r="PLX3" s="2118"/>
      <c r="PLY3" s="2116"/>
      <c r="PLZ3" s="2117"/>
      <c r="PMA3" s="2117"/>
      <c r="PMB3" s="2117"/>
      <c r="PMC3" s="2117"/>
      <c r="PMD3" s="2117"/>
      <c r="PME3" s="2117"/>
      <c r="PMF3" s="2118"/>
      <c r="PMG3" s="2116"/>
      <c r="PMH3" s="2117"/>
      <c r="PMI3" s="2117"/>
      <c r="PMJ3" s="2117"/>
      <c r="PMK3" s="2117"/>
      <c r="PML3" s="2117"/>
      <c r="PMM3" s="2117"/>
      <c r="PMN3" s="2118"/>
      <c r="PMO3" s="2116"/>
      <c r="PMP3" s="2117"/>
      <c r="PMQ3" s="2117"/>
      <c r="PMR3" s="2117"/>
      <c r="PMS3" s="2117"/>
      <c r="PMT3" s="2117"/>
      <c r="PMU3" s="2117"/>
      <c r="PMV3" s="2118"/>
      <c r="PMW3" s="2116"/>
      <c r="PMX3" s="2117"/>
      <c r="PMY3" s="2117"/>
      <c r="PMZ3" s="2117"/>
      <c r="PNA3" s="2117"/>
      <c r="PNB3" s="2117"/>
      <c r="PNC3" s="2117"/>
      <c r="PND3" s="2118"/>
      <c r="PNE3" s="2116"/>
      <c r="PNF3" s="2117"/>
      <c r="PNG3" s="2117"/>
      <c r="PNH3" s="2117"/>
      <c r="PNI3" s="2117"/>
      <c r="PNJ3" s="2117"/>
      <c r="PNK3" s="2117"/>
      <c r="PNL3" s="2118"/>
      <c r="PNM3" s="2116"/>
      <c r="PNN3" s="2117"/>
      <c r="PNO3" s="2117"/>
      <c r="PNP3" s="2117"/>
      <c r="PNQ3" s="2117"/>
      <c r="PNR3" s="2117"/>
      <c r="PNS3" s="2117"/>
      <c r="PNT3" s="2118"/>
      <c r="PNU3" s="2116"/>
      <c r="PNV3" s="2117"/>
      <c r="PNW3" s="2117"/>
      <c r="PNX3" s="2117"/>
      <c r="PNY3" s="2117"/>
      <c r="PNZ3" s="2117"/>
      <c r="POA3" s="2117"/>
      <c r="POB3" s="2118"/>
      <c r="POC3" s="2116"/>
      <c r="POD3" s="2117"/>
      <c r="POE3" s="2117"/>
      <c r="POF3" s="2117"/>
      <c r="POG3" s="2117"/>
      <c r="POH3" s="2117"/>
      <c r="POI3" s="2117"/>
      <c r="POJ3" s="2118"/>
      <c r="POK3" s="2116"/>
      <c r="POL3" s="2117"/>
      <c r="POM3" s="2117"/>
      <c r="PON3" s="2117"/>
      <c r="POO3" s="2117"/>
      <c r="POP3" s="2117"/>
      <c r="POQ3" s="2117"/>
      <c r="POR3" s="2118"/>
      <c r="POS3" s="2116"/>
      <c r="POT3" s="2117"/>
      <c r="POU3" s="2117"/>
      <c r="POV3" s="2117"/>
      <c r="POW3" s="2117"/>
      <c r="POX3" s="2117"/>
      <c r="POY3" s="2117"/>
      <c r="POZ3" s="2118"/>
      <c r="PPA3" s="2116"/>
      <c r="PPB3" s="2117"/>
      <c r="PPC3" s="2117"/>
      <c r="PPD3" s="2117"/>
      <c r="PPE3" s="2117"/>
      <c r="PPF3" s="2117"/>
      <c r="PPG3" s="2117"/>
      <c r="PPH3" s="2118"/>
      <c r="PPI3" s="2116"/>
      <c r="PPJ3" s="2117"/>
      <c r="PPK3" s="2117"/>
      <c r="PPL3" s="2117"/>
      <c r="PPM3" s="2117"/>
      <c r="PPN3" s="2117"/>
      <c r="PPO3" s="2117"/>
      <c r="PPP3" s="2118"/>
      <c r="PPQ3" s="2116"/>
      <c r="PPR3" s="2117"/>
      <c r="PPS3" s="2117"/>
      <c r="PPT3" s="2117"/>
      <c r="PPU3" s="2117"/>
      <c r="PPV3" s="2117"/>
      <c r="PPW3" s="2117"/>
      <c r="PPX3" s="2118"/>
      <c r="PPY3" s="2116"/>
      <c r="PPZ3" s="2117"/>
      <c r="PQA3" s="2117"/>
      <c r="PQB3" s="2117"/>
      <c r="PQC3" s="2117"/>
      <c r="PQD3" s="2117"/>
      <c r="PQE3" s="2117"/>
      <c r="PQF3" s="2118"/>
      <c r="PQG3" s="2116"/>
      <c r="PQH3" s="2117"/>
      <c r="PQI3" s="2117"/>
      <c r="PQJ3" s="2117"/>
      <c r="PQK3" s="2117"/>
      <c r="PQL3" s="2117"/>
      <c r="PQM3" s="2117"/>
      <c r="PQN3" s="2118"/>
      <c r="PQO3" s="2116"/>
      <c r="PQP3" s="2117"/>
      <c r="PQQ3" s="2117"/>
      <c r="PQR3" s="2117"/>
      <c r="PQS3" s="2117"/>
      <c r="PQT3" s="2117"/>
      <c r="PQU3" s="2117"/>
      <c r="PQV3" s="2118"/>
      <c r="PQW3" s="2116"/>
      <c r="PQX3" s="2117"/>
      <c r="PQY3" s="2117"/>
      <c r="PQZ3" s="2117"/>
      <c r="PRA3" s="2117"/>
      <c r="PRB3" s="2117"/>
      <c r="PRC3" s="2117"/>
      <c r="PRD3" s="2118"/>
      <c r="PRE3" s="2116"/>
      <c r="PRF3" s="2117"/>
      <c r="PRG3" s="2117"/>
      <c r="PRH3" s="2117"/>
      <c r="PRI3" s="2117"/>
      <c r="PRJ3" s="2117"/>
      <c r="PRK3" s="2117"/>
      <c r="PRL3" s="2118"/>
      <c r="PRM3" s="2116"/>
      <c r="PRN3" s="2117"/>
      <c r="PRO3" s="2117"/>
      <c r="PRP3" s="2117"/>
      <c r="PRQ3" s="2117"/>
      <c r="PRR3" s="2117"/>
      <c r="PRS3" s="2117"/>
      <c r="PRT3" s="2118"/>
      <c r="PRU3" s="2116"/>
      <c r="PRV3" s="2117"/>
      <c r="PRW3" s="2117"/>
      <c r="PRX3" s="2117"/>
      <c r="PRY3" s="2117"/>
      <c r="PRZ3" s="2117"/>
      <c r="PSA3" s="2117"/>
      <c r="PSB3" s="2118"/>
      <c r="PSC3" s="2116"/>
      <c r="PSD3" s="2117"/>
      <c r="PSE3" s="2117"/>
      <c r="PSF3" s="2117"/>
      <c r="PSG3" s="2117"/>
      <c r="PSH3" s="2117"/>
      <c r="PSI3" s="2117"/>
      <c r="PSJ3" s="2118"/>
      <c r="PSK3" s="2116"/>
      <c r="PSL3" s="2117"/>
      <c r="PSM3" s="2117"/>
      <c r="PSN3" s="2117"/>
      <c r="PSO3" s="2117"/>
      <c r="PSP3" s="2117"/>
      <c r="PSQ3" s="2117"/>
      <c r="PSR3" s="2118"/>
      <c r="PSS3" s="2116"/>
      <c r="PST3" s="2117"/>
      <c r="PSU3" s="2117"/>
      <c r="PSV3" s="2117"/>
      <c r="PSW3" s="2117"/>
      <c r="PSX3" s="2117"/>
      <c r="PSY3" s="2117"/>
      <c r="PSZ3" s="2118"/>
      <c r="PTA3" s="2116"/>
      <c r="PTB3" s="2117"/>
      <c r="PTC3" s="2117"/>
      <c r="PTD3" s="2117"/>
      <c r="PTE3" s="2117"/>
      <c r="PTF3" s="2117"/>
      <c r="PTG3" s="2117"/>
      <c r="PTH3" s="2118"/>
      <c r="PTI3" s="2116"/>
      <c r="PTJ3" s="2117"/>
      <c r="PTK3" s="2117"/>
      <c r="PTL3" s="2117"/>
      <c r="PTM3" s="2117"/>
      <c r="PTN3" s="2117"/>
      <c r="PTO3" s="2117"/>
      <c r="PTP3" s="2118"/>
      <c r="PTQ3" s="2116"/>
      <c r="PTR3" s="2117"/>
      <c r="PTS3" s="2117"/>
      <c r="PTT3" s="2117"/>
      <c r="PTU3" s="2117"/>
      <c r="PTV3" s="2117"/>
      <c r="PTW3" s="2117"/>
      <c r="PTX3" s="2118"/>
      <c r="PTY3" s="2116"/>
      <c r="PTZ3" s="2117"/>
      <c r="PUA3" s="2117"/>
      <c r="PUB3" s="2117"/>
      <c r="PUC3" s="2117"/>
      <c r="PUD3" s="2117"/>
      <c r="PUE3" s="2117"/>
      <c r="PUF3" s="2118"/>
      <c r="PUG3" s="2116"/>
      <c r="PUH3" s="2117"/>
      <c r="PUI3" s="2117"/>
      <c r="PUJ3" s="2117"/>
      <c r="PUK3" s="2117"/>
      <c r="PUL3" s="2117"/>
      <c r="PUM3" s="2117"/>
      <c r="PUN3" s="2118"/>
      <c r="PUO3" s="2116"/>
      <c r="PUP3" s="2117"/>
      <c r="PUQ3" s="2117"/>
      <c r="PUR3" s="2117"/>
      <c r="PUS3" s="2117"/>
      <c r="PUT3" s="2117"/>
      <c r="PUU3" s="2117"/>
      <c r="PUV3" s="2118"/>
      <c r="PUW3" s="2116"/>
      <c r="PUX3" s="2117"/>
      <c r="PUY3" s="2117"/>
      <c r="PUZ3" s="2117"/>
      <c r="PVA3" s="2117"/>
      <c r="PVB3" s="2117"/>
      <c r="PVC3" s="2117"/>
      <c r="PVD3" s="2118"/>
      <c r="PVE3" s="2116"/>
      <c r="PVF3" s="2117"/>
      <c r="PVG3" s="2117"/>
      <c r="PVH3" s="2117"/>
      <c r="PVI3" s="2117"/>
      <c r="PVJ3" s="2117"/>
      <c r="PVK3" s="2117"/>
      <c r="PVL3" s="2118"/>
      <c r="PVM3" s="2116"/>
      <c r="PVN3" s="2117"/>
      <c r="PVO3" s="2117"/>
      <c r="PVP3" s="2117"/>
      <c r="PVQ3" s="2117"/>
      <c r="PVR3" s="2117"/>
      <c r="PVS3" s="2117"/>
      <c r="PVT3" s="2118"/>
      <c r="PVU3" s="2116"/>
      <c r="PVV3" s="2117"/>
      <c r="PVW3" s="2117"/>
      <c r="PVX3" s="2117"/>
      <c r="PVY3" s="2117"/>
      <c r="PVZ3" s="2117"/>
      <c r="PWA3" s="2117"/>
      <c r="PWB3" s="2118"/>
      <c r="PWC3" s="2116"/>
      <c r="PWD3" s="2117"/>
      <c r="PWE3" s="2117"/>
      <c r="PWF3" s="2117"/>
      <c r="PWG3" s="2117"/>
      <c r="PWH3" s="2117"/>
      <c r="PWI3" s="2117"/>
      <c r="PWJ3" s="2118"/>
      <c r="PWK3" s="2116"/>
      <c r="PWL3" s="2117"/>
      <c r="PWM3" s="2117"/>
      <c r="PWN3" s="2117"/>
      <c r="PWO3" s="2117"/>
      <c r="PWP3" s="2117"/>
      <c r="PWQ3" s="2117"/>
      <c r="PWR3" s="2118"/>
      <c r="PWS3" s="2116"/>
      <c r="PWT3" s="2117"/>
      <c r="PWU3" s="2117"/>
      <c r="PWV3" s="2117"/>
      <c r="PWW3" s="2117"/>
      <c r="PWX3" s="2117"/>
      <c r="PWY3" s="2117"/>
      <c r="PWZ3" s="2118"/>
      <c r="PXA3" s="2116"/>
      <c r="PXB3" s="2117"/>
      <c r="PXC3" s="2117"/>
      <c r="PXD3" s="2117"/>
      <c r="PXE3" s="2117"/>
      <c r="PXF3" s="2117"/>
      <c r="PXG3" s="2117"/>
      <c r="PXH3" s="2118"/>
      <c r="PXI3" s="2116"/>
      <c r="PXJ3" s="2117"/>
      <c r="PXK3" s="2117"/>
      <c r="PXL3" s="2117"/>
      <c r="PXM3" s="2117"/>
      <c r="PXN3" s="2117"/>
      <c r="PXO3" s="2117"/>
      <c r="PXP3" s="2118"/>
      <c r="PXQ3" s="2116"/>
      <c r="PXR3" s="2117"/>
      <c r="PXS3" s="2117"/>
      <c r="PXT3" s="2117"/>
      <c r="PXU3" s="2117"/>
      <c r="PXV3" s="2117"/>
      <c r="PXW3" s="2117"/>
      <c r="PXX3" s="2118"/>
      <c r="PXY3" s="2116"/>
      <c r="PXZ3" s="2117"/>
      <c r="PYA3" s="2117"/>
      <c r="PYB3" s="2117"/>
      <c r="PYC3" s="2117"/>
      <c r="PYD3" s="2117"/>
      <c r="PYE3" s="2117"/>
      <c r="PYF3" s="2118"/>
      <c r="PYG3" s="2116"/>
      <c r="PYH3" s="2117"/>
      <c r="PYI3" s="2117"/>
      <c r="PYJ3" s="2117"/>
      <c r="PYK3" s="2117"/>
      <c r="PYL3" s="2117"/>
      <c r="PYM3" s="2117"/>
      <c r="PYN3" s="2118"/>
      <c r="PYO3" s="2116"/>
      <c r="PYP3" s="2117"/>
      <c r="PYQ3" s="2117"/>
      <c r="PYR3" s="2117"/>
      <c r="PYS3" s="2117"/>
      <c r="PYT3" s="2117"/>
      <c r="PYU3" s="2117"/>
      <c r="PYV3" s="2118"/>
      <c r="PYW3" s="2116"/>
      <c r="PYX3" s="2117"/>
      <c r="PYY3" s="2117"/>
      <c r="PYZ3" s="2117"/>
      <c r="PZA3" s="2117"/>
      <c r="PZB3" s="2117"/>
      <c r="PZC3" s="2117"/>
      <c r="PZD3" s="2118"/>
      <c r="PZE3" s="2116"/>
      <c r="PZF3" s="2117"/>
      <c r="PZG3" s="2117"/>
      <c r="PZH3" s="2117"/>
      <c r="PZI3" s="2117"/>
      <c r="PZJ3" s="2117"/>
      <c r="PZK3" s="2117"/>
      <c r="PZL3" s="2118"/>
      <c r="PZM3" s="2116"/>
      <c r="PZN3" s="2117"/>
      <c r="PZO3" s="2117"/>
      <c r="PZP3" s="2117"/>
      <c r="PZQ3" s="2117"/>
      <c r="PZR3" s="2117"/>
      <c r="PZS3" s="2117"/>
      <c r="PZT3" s="2118"/>
      <c r="PZU3" s="2116"/>
      <c r="PZV3" s="2117"/>
      <c r="PZW3" s="2117"/>
      <c r="PZX3" s="2117"/>
      <c r="PZY3" s="2117"/>
      <c r="PZZ3" s="2117"/>
      <c r="QAA3" s="2117"/>
      <c r="QAB3" s="2118"/>
      <c r="QAC3" s="2116"/>
      <c r="QAD3" s="2117"/>
      <c r="QAE3" s="2117"/>
      <c r="QAF3" s="2117"/>
      <c r="QAG3" s="2117"/>
      <c r="QAH3" s="2117"/>
      <c r="QAI3" s="2117"/>
      <c r="QAJ3" s="2118"/>
      <c r="QAK3" s="2116"/>
      <c r="QAL3" s="2117"/>
      <c r="QAM3" s="2117"/>
      <c r="QAN3" s="2117"/>
      <c r="QAO3" s="2117"/>
      <c r="QAP3" s="2117"/>
      <c r="QAQ3" s="2117"/>
      <c r="QAR3" s="2118"/>
      <c r="QAS3" s="2116"/>
      <c r="QAT3" s="2117"/>
      <c r="QAU3" s="2117"/>
      <c r="QAV3" s="2117"/>
      <c r="QAW3" s="2117"/>
      <c r="QAX3" s="2117"/>
      <c r="QAY3" s="2117"/>
      <c r="QAZ3" s="2118"/>
      <c r="QBA3" s="2116"/>
      <c r="QBB3" s="2117"/>
      <c r="QBC3" s="2117"/>
      <c r="QBD3" s="2117"/>
      <c r="QBE3" s="2117"/>
      <c r="QBF3" s="2117"/>
      <c r="QBG3" s="2117"/>
      <c r="QBH3" s="2118"/>
      <c r="QBI3" s="2116"/>
      <c r="QBJ3" s="2117"/>
      <c r="QBK3" s="2117"/>
      <c r="QBL3" s="2117"/>
      <c r="QBM3" s="2117"/>
      <c r="QBN3" s="2117"/>
      <c r="QBO3" s="2117"/>
      <c r="QBP3" s="2118"/>
      <c r="QBQ3" s="2116"/>
      <c r="QBR3" s="2117"/>
      <c r="QBS3" s="2117"/>
      <c r="QBT3" s="2117"/>
      <c r="QBU3" s="2117"/>
      <c r="QBV3" s="2117"/>
      <c r="QBW3" s="2117"/>
      <c r="QBX3" s="2118"/>
      <c r="QBY3" s="2116"/>
      <c r="QBZ3" s="2117"/>
      <c r="QCA3" s="2117"/>
      <c r="QCB3" s="2117"/>
      <c r="QCC3" s="2117"/>
      <c r="QCD3" s="2117"/>
      <c r="QCE3" s="2117"/>
      <c r="QCF3" s="2118"/>
      <c r="QCG3" s="2116"/>
      <c r="QCH3" s="2117"/>
      <c r="QCI3" s="2117"/>
      <c r="QCJ3" s="2117"/>
      <c r="QCK3" s="2117"/>
      <c r="QCL3" s="2117"/>
      <c r="QCM3" s="2117"/>
      <c r="QCN3" s="2118"/>
      <c r="QCO3" s="2116"/>
      <c r="QCP3" s="2117"/>
      <c r="QCQ3" s="2117"/>
      <c r="QCR3" s="2117"/>
      <c r="QCS3" s="2117"/>
      <c r="QCT3" s="2117"/>
      <c r="QCU3" s="2117"/>
      <c r="QCV3" s="2118"/>
      <c r="QCW3" s="2116"/>
      <c r="QCX3" s="2117"/>
      <c r="QCY3" s="2117"/>
      <c r="QCZ3" s="2117"/>
      <c r="QDA3" s="2117"/>
      <c r="QDB3" s="2117"/>
      <c r="QDC3" s="2117"/>
      <c r="QDD3" s="2118"/>
      <c r="QDE3" s="2116"/>
      <c r="QDF3" s="2117"/>
      <c r="QDG3" s="2117"/>
      <c r="QDH3" s="2117"/>
      <c r="QDI3" s="2117"/>
      <c r="QDJ3" s="2117"/>
      <c r="QDK3" s="2117"/>
      <c r="QDL3" s="2118"/>
      <c r="QDM3" s="2116"/>
      <c r="QDN3" s="2117"/>
      <c r="QDO3" s="2117"/>
      <c r="QDP3" s="2117"/>
      <c r="QDQ3" s="2117"/>
      <c r="QDR3" s="2117"/>
      <c r="QDS3" s="2117"/>
      <c r="QDT3" s="2118"/>
      <c r="QDU3" s="2116"/>
      <c r="QDV3" s="2117"/>
      <c r="QDW3" s="2117"/>
      <c r="QDX3" s="2117"/>
      <c r="QDY3" s="2117"/>
      <c r="QDZ3" s="2117"/>
      <c r="QEA3" s="2117"/>
      <c r="QEB3" s="2118"/>
      <c r="QEC3" s="2116"/>
      <c r="QED3" s="2117"/>
      <c r="QEE3" s="2117"/>
      <c r="QEF3" s="2117"/>
      <c r="QEG3" s="2117"/>
      <c r="QEH3" s="2117"/>
      <c r="QEI3" s="2117"/>
      <c r="QEJ3" s="2118"/>
      <c r="QEK3" s="2116"/>
      <c r="QEL3" s="2117"/>
      <c r="QEM3" s="2117"/>
      <c r="QEN3" s="2117"/>
      <c r="QEO3" s="2117"/>
      <c r="QEP3" s="2117"/>
      <c r="QEQ3" s="2117"/>
      <c r="QER3" s="2118"/>
      <c r="QES3" s="2116"/>
      <c r="QET3" s="2117"/>
      <c r="QEU3" s="2117"/>
      <c r="QEV3" s="2117"/>
      <c r="QEW3" s="2117"/>
      <c r="QEX3" s="2117"/>
      <c r="QEY3" s="2117"/>
      <c r="QEZ3" s="2118"/>
      <c r="QFA3" s="2116"/>
      <c r="QFB3" s="2117"/>
      <c r="QFC3" s="2117"/>
      <c r="QFD3" s="2117"/>
      <c r="QFE3" s="2117"/>
      <c r="QFF3" s="2117"/>
      <c r="QFG3" s="2117"/>
      <c r="QFH3" s="2118"/>
      <c r="QFI3" s="2116"/>
      <c r="QFJ3" s="2117"/>
      <c r="QFK3" s="2117"/>
      <c r="QFL3" s="2117"/>
      <c r="QFM3" s="2117"/>
      <c r="QFN3" s="2117"/>
      <c r="QFO3" s="2117"/>
      <c r="QFP3" s="2118"/>
      <c r="QFQ3" s="2116"/>
      <c r="QFR3" s="2117"/>
      <c r="QFS3" s="2117"/>
      <c r="QFT3" s="2117"/>
      <c r="QFU3" s="2117"/>
      <c r="QFV3" s="2117"/>
      <c r="QFW3" s="2117"/>
      <c r="QFX3" s="2118"/>
      <c r="QFY3" s="2116"/>
      <c r="QFZ3" s="2117"/>
      <c r="QGA3" s="2117"/>
      <c r="QGB3" s="2117"/>
      <c r="QGC3" s="2117"/>
      <c r="QGD3" s="2117"/>
      <c r="QGE3" s="2117"/>
      <c r="QGF3" s="2118"/>
      <c r="QGG3" s="2116"/>
      <c r="QGH3" s="2117"/>
      <c r="QGI3" s="2117"/>
      <c r="QGJ3" s="2117"/>
      <c r="QGK3" s="2117"/>
      <c r="QGL3" s="2117"/>
      <c r="QGM3" s="2117"/>
      <c r="QGN3" s="2118"/>
      <c r="QGO3" s="2116"/>
      <c r="QGP3" s="2117"/>
      <c r="QGQ3" s="2117"/>
      <c r="QGR3" s="2117"/>
      <c r="QGS3" s="2117"/>
      <c r="QGT3" s="2117"/>
      <c r="QGU3" s="2117"/>
      <c r="QGV3" s="2118"/>
      <c r="QGW3" s="2116"/>
      <c r="QGX3" s="2117"/>
      <c r="QGY3" s="2117"/>
      <c r="QGZ3" s="2117"/>
      <c r="QHA3" s="2117"/>
      <c r="QHB3" s="2117"/>
      <c r="QHC3" s="2117"/>
      <c r="QHD3" s="2118"/>
      <c r="QHE3" s="2116"/>
      <c r="QHF3" s="2117"/>
      <c r="QHG3" s="2117"/>
      <c r="QHH3" s="2117"/>
      <c r="QHI3" s="2117"/>
      <c r="QHJ3" s="2117"/>
      <c r="QHK3" s="2117"/>
      <c r="QHL3" s="2118"/>
      <c r="QHM3" s="2116"/>
      <c r="QHN3" s="2117"/>
      <c r="QHO3" s="2117"/>
      <c r="QHP3" s="2117"/>
      <c r="QHQ3" s="2117"/>
      <c r="QHR3" s="2117"/>
      <c r="QHS3" s="2117"/>
      <c r="QHT3" s="2118"/>
      <c r="QHU3" s="2116"/>
      <c r="QHV3" s="2117"/>
      <c r="QHW3" s="2117"/>
      <c r="QHX3" s="2117"/>
      <c r="QHY3" s="2117"/>
      <c r="QHZ3" s="2117"/>
      <c r="QIA3" s="2117"/>
      <c r="QIB3" s="2118"/>
      <c r="QIC3" s="2116"/>
      <c r="QID3" s="2117"/>
      <c r="QIE3" s="2117"/>
      <c r="QIF3" s="2117"/>
      <c r="QIG3" s="2117"/>
      <c r="QIH3" s="2117"/>
      <c r="QII3" s="2117"/>
      <c r="QIJ3" s="2118"/>
      <c r="QIK3" s="2116"/>
      <c r="QIL3" s="2117"/>
      <c r="QIM3" s="2117"/>
      <c r="QIN3" s="2117"/>
      <c r="QIO3" s="2117"/>
      <c r="QIP3" s="2117"/>
      <c r="QIQ3" s="2117"/>
      <c r="QIR3" s="2118"/>
      <c r="QIS3" s="2116"/>
      <c r="QIT3" s="2117"/>
      <c r="QIU3" s="2117"/>
      <c r="QIV3" s="2117"/>
      <c r="QIW3" s="2117"/>
      <c r="QIX3" s="2117"/>
      <c r="QIY3" s="2117"/>
      <c r="QIZ3" s="2118"/>
      <c r="QJA3" s="2116"/>
      <c r="QJB3" s="2117"/>
      <c r="QJC3" s="2117"/>
      <c r="QJD3" s="2117"/>
      <c r="QJE3" s="2117"/>
      <c r="QJF3" s="2117"/>
      <c r="QJG3" s="2117"/>
      <c r="QJH3" s="2118"/>
      <c r="QJI3" s="2116"/>
      <c r="QJJ3" s="2117"/>
      <c r="QJK3" s="2117"/>
      <c r="QJL3" s="2117"/>
      <c r="QJM3" s="2117"/>
      <c r="QJN3" s="2117"/>
      <c r="QJO3" s="2117"/>
      <c r="QJP3" s="2118"/>
      <c r="QJQ3" s="2116"/>
      <c r="QJR3" s="2117"/>
      <c r="QJS3" s="2117"/>
      <c r="QJT3" s="2117"/>
      <c r="QJU3" s="2117"/>
      <c r="QJV3" s="2117"/>
      <c r="QJW3" s="2117"/>
      <c r="QJX3" s="2118"/>
      <c r="QJY3" s="2116"/>
      <c r="QJZ3" s="2117"/>
      <c r="QKA3" s="2117"/>
      <c r="QKB3" s="2117"/>
      <c r="QKC3" s="2117"/>
      <c r="QKD3" s="2117"/>
      <c r="QKE3" s="2117"/>
      <c r="QKF3" s="2118"/>
      <c r="QKG3" s="2116"/>
      <c r="QKH3" s="2117"/>
      <c r="QKI3" s="2117"/>
      <c r="QKJ3" s="2117"/>
      <c r="QKK3" s="2117"/>
      <c r="QKL3" s="2117"/>
      <c r="QKM3" s="2117"/>
      <c r="QKN3" s="2118"/>
      <c r="QKO3" s="2116"/>
      <c r="QKP3" s="2117"/>
      <c r="QKQ3" s="2117"/>
      <c r="QKR3" s="2117"/>
      <c r="QKS3" s="2117"/>
      <c r="QKT3" s="2117"/>
      <c r="QKU3" s="2117"/>
      <c r="QKV3" s="2118"/>
      <c r="QKW3" s="2116"/>
      <c r="QKX3" s="2117"/>
      <c r="QKY3" s="2117"/>
      <c r="QKZ3" s="2117"/>
      <c r="QLA3" s="2117"/>
      <c r="QLB3" s="2117"/>
      <c r="QLC3" s="2117"/>
      <c r="QLD3" s="2118"/>
      <c r="QLE3" s="2116"/>
      <c r="QLF3" s="2117"/>
      <c r="QLG3" s="2117"/>
      <c r="QLH3" s="2117"/>
      <c r="QLI3" s="2117"/>
      <c r="QLJ3" s="2117"/>
      <c r="QLK3" s="2117"/>
      <c r="QLL3" s="2118"/>
      <c r="QLM3" s="2116"/>
      <c r="QLN3" s="2117"/>
      <c r="QLO3" s="2117"/>
      <c r="QLP3" s="2117"/>
      <c r="QLQ3" s="2117"/>
      <c r="QLR3" s="2117"/>
      <c r="QLS3" s="2117"/>
      <c r="QLT3" s="2118"/>
      <c r="QLU3" s="2116"/>
      <c r="QLV3" s="2117"/>
      <c r="QLW3" s="2117"/>
      <c r="QLX3" s="2117"/>
      <c r="QLY3" s="2117"/>
      <c r="QLZ3" s="2117"/>
      <c r="QMA3" s="2117"/>
      <c r="QMB3" s="2118"/>
      <c r="QMC3" s="2116"/>
      <c r="QMD3" s="2117"/>
      <c r="QME3" s="2117"/>
      <c r="QMF3" s="2117"/>
      <c r="QMG3" s="2117"/>
      <c r="QMH3" s="2117"/>
      <c r="QMI3" s="2117"/>
      <c r="QMJ3" s="2118"/>
      <c r="QMK3" s="2116"/>
      <c r="QML3" s="2117"/>
      <c r="QMM3" s="2117"/>
      <c r="QMN3" s="2117"/>
      <c r="QMO3" s="2117"/>
      <c r="QMP3" s="2117"/>
      <c r="QMQ3" s="2117"/>
      <c r="QMR3" s="2118"/>
      <c r="QMS3" s="2116"/>
      <c r="QMT3" s="2117"/>
      <c r="QMU3" s="2117"/>
      <c r="QMV3" s="2117"/>
      <c r="QMW3" s="2117"/>
      <c r="QMX3" s="2117"/>
      <c r="QMY3" s="2117"/>
      <c r="QMZ3" s="2118"/>
      <c r="QNA3" s="2116"/>
      <c r="QNB3" s="2117"/>
      <c r="QNC3" s="2117"/>
      <c r="QND3" s="2117"/>
      <c r="QNE3" s="2117"/>
      <c r="QNF3" s="2117"/>
      <c r="QNG3" s="2117"/>
      <c r="QNH3" s="2118"/>
      <c r="QNI3" s="2116"/>
      <c r="QNJ3" s="2117"/>
      <c r="QNK3" s="2117"/>
      <c r="QNL3" s="2117"/>
      <c r="QNM3" s="2117"/>
      <c r="QNN3" s="2117"/>
      <c r="QNO3" s="2117"/>
      <c r="QNP3" s="2118"/>
      <c r="QNQ3" s="2116"/>
      <c r="QNR3" s="2117"/>
      <c r="QNS3" s="2117"/>
      <c r="QNT3" s="2117"/>
      <c r="QNU3" s="2117"/>
      <c r="QNV3" s="2117"/>
      <c r="QNW3" s="2117"/>
      <c r="QNX3" s="2118"/>
      <c r="QNY3" s="2116"/>
      <c r="QNZ3" s="2117"/>
      <c r="QOA3" s="2117"/>
      <c r="QOB3" s="2117"/>
      <c r="QOC3" s="2117"/>
      <c r="QOD3" s="2117"/>
      <c r="QOE3" s="2117"/>
      <c r="QOF3" s="2118"/>
      <c r="QOG3" s="2116"/>
      <c r="QOH3" s="2117"/>
      <c r="QOI3" s="2117"/>
      <c r="QOJ3" s="2117"/>
      <c r="QOK3" s="2117"/>
      <c r="QOL3" s="2117"/>
      <c r="QOM3" s="2117"/>
      <c r="QON3" s="2118"/>
      <c r="QOO3" s="2116"/>
      <c r="QOP3" s="2117"/>
      <c r="QOQ3" s="2117"/>
      <c r="QOR3" s="2117"/>
      <c r="QOS3" s="2117"/>
      <c r="QOT3" s="2117"/>
      <c r="QOU3" s="2117"/>
      <c r="QOV3" s="2118"/>
      <c r="QOW3" s="2116"/>
      <c r="QOX3" s="2117"/>
      <c r="QOY3" s="2117"/>
      <c r="QOZ3" s="2117"/>
      <c r="QPA3" s="2117"/>
      <c r="QPB3" s="2117"/>
      <c r="QPC3" s="2117"/>
      <c r="QPD3" s="2118"/>
      <c r="QPE3" s="2116"/>
      <c r="QPF3" s="2117"/>
      <c r="QPG3" s="2117"/>
      <c r="QPH3" s="2117"/>
      <c r="QPI3" s="2117"/>
      <c r="QPJ3" s="2117"/>
      <c r="QPK3" s="2117"/>
      <c r="QPL3" s="2118"/>
      <c r="QPM3" s="2116"/>
      <c r="QPN3" s="2117"/>
      <c r="QPO3" s="2117"/>
      <c r="QPP3" s="2117"/>
      <c r="QPQ3" s="2117"/>
      <c r="QPR3" s="2117"/>
      <c r="QPS3" s="2117"/>
      <c r="QPT3" s="2118"/>
      <c r="QPU3" s="2116"/>
      <c r="QPV3" s="2117"/>
      <c r="QPW3" s="2117"/>
      <c r="QPX3" s="2117"/>
      <c r="QPY3" s="2117"/>
      <c r="QPZ3" s="2117"/>
      <c r="QQA3" s="2117"/>
      <c r="QQB3" s="2118"/>
      <c r="QQC3" s="2116"/>
      <c r="QQD3" s="2117"/>
      <c r="QQE3" s="2117"/>
      <c r="QQF3" s="2117"/>
      <c r="QQG3" s="2117"/>
      <c r="QQH3" s="2117"/>
      <c r="QQI3" s="2117"/>
      <c r="QQJ3" s="2118"/>
      <c r="QQK3" s="2116"/>
      <c r="QQL3" s="2117"/>
      <c r="QQM3" s="2117"/>
      <c r="QQN3" s="2117"/>
      <c r="QQO3" s="2117"/>
      <c r="QQP3" s="2117"/>
      <c r="QQQ3" s="2117"/>
      <c r="QQR3" s="2118"/>
      <c r="QQS3" s="2116"/>
      <c r="QQT3" s="2117"/>
      <c r="QQU3" s="2117"/>
      <c r="QQV3" s="2117"/>
      <c r="QQW3" s="2117"/>
      <c r="QQX3" s="2117"/>
      <c r="QQY3" s="2117"/>
      <c r="QQZ3" s="2118"/>
      <c r="QRA3" s="2116"/>
      <c r="QRB3" s="2117"/>
      <c r="QRC3" s="2117"/>
      <c r="QRD3" s="2117"/>
      <c r="QRE3" s="2117"/>
      <c r="QRF3" s="2117"/>
      <c r="QRG3" s="2117"/>
      <c r="QRH3" s="2118"/>
      <c r="QRI3" s="2116"/>
      <c r="QRJ3" s="2117"/>
      <c r="QRK3" s="2117"/>
      <c r="QRL3" s="2117"/>
      <c r="QRM3" s="2117"/>
      <c r="QRN3" s="2117"/>
      <c r="QRO3" s="2117"/>
      <c r="QRP3" s="2118"/>
      <c r="QRQ3" s="2116"/>
      <c r="QRR3" s="2117"/>
      <c r="QRS3" s="2117"/>
      <c r="QRT3" s="2117"/>
      <c r="QRU3" s="2117"/>
      <c r="QRV3" s="2117"/>
      <c r="QRW3" s="2117"/>
      <c r="QRX3" s="2118"/>
      <c r="QRY3" s="2116"/>
      <c r="QRZ3" s="2117"/>
      <c r="QSA3" s="2117"/>
      <c r="QSB3" s="2117"/>
      <c r="QSC3" s="2117"/>
      <c r="QSD3" s="2117"/>
      <c r="QSE3" s="2117"/>
      <c r="QSF3" s="2118"/>
      <c r="QSG3" s="2116"/>
      <c r="QSH3" s="2117"/>
      <c r="QSI3" s="2117"/>
      <c r="QSJ3" s="2117"/>
      <c r="QSK3" s="2117"/>
      <c r="QSL3" s="2117"/>
      <c r="QSM3" s="2117"/>
      <c r="QSN3" s="2118"/>
      <c r="QSO3" s="2116"/>
      <c r="QSP3" s="2117"/>
      <c r="QSQ3" s="2117"/>
      <c r="QSR3" s="2117"/>
      <c r="QSS3" s="2117"/>
      <c r="QST3" s="2117"/>
      <c r="QSU3" s="2117"/>
      <c r="QSV3" s="2118"/>
      <c r="QSW3" s="2116"/>
      <c r="QSX3" s="2117"/>
      <c r="QSY3" s="2117"/>
      <c r="QSZ3" s="2117"/>
      <c r="QTA3" s="2117"/>
      <c r="QTB3" s="2117"/>
      <c r="QTC3" s="2117"/>
      <c r="QTD3" s="2118"/>
      <c r="QTE3" s="2116"/>
      <c r="QTF3" s="2117"/>
      <c r="QTG3" s="2117"/>
      <c r="QTH3" s="2117"/>
      <c r="QTI3" s="2117"/>
      <c r="QTJ3" s="2117"/>
      <c r="QTK3" s="2117"/>
      <c r="QTL3" s="2118"/>
      <c r="QTM3" s="2116"/>
      <c r="QTN3" s="2117"/>
      <c r="QTO3" s="2117"/>
      <c r="QTP3" s="2117"/>
      <c r="QTQ3" s="2117"/>
      <c r="QTR3" s="2117"/>
      <c r="QTS3" s="2117"/>
      <c r="QTT3" s="2118"/>
      <c r="QTU3" s="2116"/>
      <c r="QTV3" s="2117"/>
      <c r="QTW3" s="2117"/>
      <c r="QTX3" s="2117"/>
      <c r="QTY3" s="2117"/>
      <c r="QTZ3" s="2117"/>
      <c r="QUA3" s="2117"/>
      <c r="QUB3" s="2118"/>
      <c r="QUC3" s="2116"/>
      <c r="QUD3" s="2117"/>
      <c r="QUE3" s="2117"/>
      <c r="QUF3" s="2117"/>
      <c r="QUG3" s="2117"/>
      <c r="QUH3" s="2117"/>
      <c r="QUI3" s="2117"/>
      <c r="QUJ3" s="2118"/>
      <c r="QUK3" s="2116"/>
      <c r="QUL3" s="2117"/>
      <c r="QUM3" s="2117"/>
      <c r="QUN3" s="2117"/>
      <c r="QUO3" s="2117"/>
      <c r="QUP3" s="2117"/>
      <c r="QUQ3" s="2117"/>
      <c r="QUR3" s="2118"/>
      <c r="QUS3" s="2116"/>
      <c r="QUT3" s="2117"/>
      <c r="QUU3" s="2117"/>
      <c r="QUV3" s="2117"/>
      <c r="QUW3" s="2117"/>
      <c r="QUX3" s="2117"/>
      <c r="QUY3" s="2117"/>
      <c r="QUZ3" s="2118"/>
      <c r="QVA3" s="2116"/>
      <c r="QVB3" s="2117"/>
      <c r="QVC3" s="2117"/>
      <c r="QVD3" s="2117"/>
      <c r="QVE3" s="2117"/>
      <c r="QVF3" s="2117"/>
      <c r="QVG3" s="2117"/>
      <c r="QVH3" s="2118"/>
      <c r="QVI3" s="2116"/>
      <c r="QVJ3" s="2117"/>
      <c r="QVK3" s="2117"/>
      <c r="QVL3" s="2117"/>
      <c r="QVM3" s="2117"/>
      <c r="QVN3" s="2117"/>
      <c r="QVO3" s="2117"/>
      <c r="QVP3" s="2118"/>
      <c r="QVQ3" s="2116"/>
      <c r="QVR3" s="2117"/>
      <c r="QVS3" s="2117"/>
      <c r="QVT3" s="2117"/>
      <c r="QVU3" s="2117"/>
      <c r="QVV3" s="2117"/>
      <c r="QVW3" s="2117"/>
      <c r="QVX3" s="2118"/>
      <c r="QVY3" s="2116"/>
      <c r="QVZ3" s="2117"/>
      <c r="QWA3" s="2117"/>
      <c r="QWB3" s="2117"/>
      <c r="QWC3" s="2117"/>
      <c r="QWD3" s="2117"/>
      <c r="QWE3" s="2117"/>
      <c r="QWF3" s="2118"/>
      <c r="QWG3" s="2116"/>
      <c r="QWH3" s="2117"/>
      <c r="QWI3" s="2117"/>
      <c r="QWJ3" s="2117"/>
      <c r="QWK3" s="2117"/>
      <c r="QWL3" s="2117"/>
      <c r="QWM3" s="2117"/>
      <c r="QWN3" s="2118"/>
      <c r="QWO3" s="2116"/>
      <c r="QWP3" s="2117"/>
      <c r="QWQ3" s="2117"/>
      <c r="QWR3" s="2117"/>
      <c r="QWS3" s="2117"/>
      <c r="QWT3" s="2117"/>
      <c r="QWU3" s="2117"/>
      <c r="QWV3" s="2118"/>
      <c r="QWW3" s="2116"/>
      <c r="QWX3" s="2117"/>
      <c r="QWY3" s="2117"/>
      <c r="QWZ3" s="2117"/>
      <c r="QXA3" s="2117"/>
      <c r="QXB3" s="2117"/>
      <c r="QXC3" s="2117"/>
      <c r="QXD3" s="2118"/>
      <c r="QXE3" s="2116"/>
      <c r="QXF3" s="2117"/>
      <c r="QXG3" s="2117"/>
      <c r="QXH3" s="2117"/>
      <c r="QXI3" s="2117"/>
      <c r="QXJ3" s="2117"/>
      <c r="QXK3" s="2117"/>
      <c r="QXL3" s="2118"/>
      <c r="QXM3" s="2116"/>
      <c r="QXN3" s="2117"/>
      <c r="QXO3" s="2117"/>
      <c r="QXP3" s="2117"/>
      <c r="QXQ3" s="2117"/>
      <c r="QXR3" s="2117"/>
      <c r="QXS3" s="2117"/>
      <c r="QXT3" s="2118"/>
      <c r="QXU3" s="2116"/>
      <c r="QXV3" s="2117"/>
      <c r="QXW3" s="2117"/>
      <c r="QXX3" s="2117"/>
      <c r="QXY3" s="2117"/>
      <c r="QXZ3" s="2117"/>
      <c r="QYA3" s="2117"/>
      <c r="QYB3" s="2118"/>
      <c r="QYC3" s="2116"/>
      <c r="QYD3" s="2117"/>
      <c r="QYE3" s="2117"/>
      <c r="QYF3" s="2117"/>
      <c r="QYG3" s="2117"/>
      <c r="QYH3" s="2117"/>
      <c r="QYI3" s="2117"/>
      <c r="QYJ3" s="2118"/>
      <c r="QYK3" s="2116"/>
      <c r="QYL3" s="2117"/>
      <c r="QYM3" s="2117"/>
      <c r="QYN3" s="2117"/>
      <c r="QYO3" s="2117"/>
      <c r="QYP3" s="2117"/>
      <c r="QYQ3" s="2117"/>
      <c r="QYR3" s="2118"/>
      <c r="QYS3" s="2116"/>
      <c r="QYT3" s="2117"/>
      <c r="QYU3" s="2117"/>
      <c r="QYV3" s="2117"/>
      <c r="QYW3" s="2117"/>
      <c r="QYX3" s="2117"/>
      <c r="QYY3" s="2117"/>
      <c r="QYZ3" s="2118"/>
      <c r="QZA3" s="2116"/>
      <c r="QZB3" s="2117"/>
      <c r="QZC3" s="2117"/>
      <c r="QZD3" s="2117"/>
      <c r="QZE3" s="2117"/>
      <c r="QZF3" s="2117"/>
      <c r="QZG3" s="2117"/>
      <c r="QZH3" s="2118"/>
      <c r="QZI3" s="2116"/>
      <c r="QZJ3" s="2117"/>
      <c r="QZK3" s="2117"/>
      <c r="QZL3" s="2117"/>
      <c r="QZM3" s="2117"/>
      <c r="QZN3" s="2117"/>
      <c r="QZO3" s="2117"/>
      <c r="QZP3" s="2118"/>
      <c r="QZQ3" s="2116"/>
      <c r="QZR3" s="2117"/>
      <c r="QZS3" s="2117"/>
      <c r="QZT3" s="2117"/>
      <c r="QZU3" s="2117"/>
      <c r="QZV3" s="2117"/>
      <c r="QZW3" s="2117"/>
      <c r="QZX3" s="2118"/>
      <c r="QZY3" s="2116"/>
      <c r="QZZ3" s="2117"/>
      <c r="RAA3" s="2117"/>
      <c r="RAB3" s="2117"/>
      <c r="RAC3" s="2117"/>
      <c r="RAD3" s="2117"/>
      <c r="RAE3" s="2117"/>
      <c r="RAF3" s="2118"/>
      <c r="RAG3" s="2116"/>
      <c r="RAH3" s="2117"/>
      <c r="RAI3" s="2117"/>
      <c r="RAJ3" s="2117"/>
      <c r="RAK3" s="2117"/>
      <c r="RAL3" s="2117"/>
      <c r="RAM3" s="2117"/>
      <c r="RAN3" s="2118"/>
      <c r="RAO3" s="2116"/>
      <c r="RAP3" s="2117"/>
      <c r="RAQ3" s="2117"/>
      <c r="RAR3" s="2117"/>
      <c r="RAS3" s="2117"/>
      <c r="RAT3" s="2117"/>
      <c r="RAU3" s="2117"/>
      <c r="RAV3" s="2118"/>
      <c r="RAW3" s="2116"/>
      <c r="RAX3" s="2117"/>
      <c r="RAY3" s="2117"/>
      <c r="RAZ3" s="2117"/>
      <c r="RBA3" s="2117"/>
      <c r="RBB3" s="2117"/>
      <c r="RBC3" s="2117"/>
      <c r="RBD3" s="2118"/>
      <c r="RBE3" s="2116"/>
      <c r="RBF3" s="2117"/>
      <c r="RBG3" s="2117"/>
      <c r="RBH3" s="2117"/>
      <c r="RBI3" s="2117"/>
      <c r="RBJ3" s="2117"/>
      <c r="RBK3" s="2117"/>
      <c r="RBL3" s="2118"/>
      <c r="RBM3" s="2116"/>
      <c r="RBN3" s="2117"/>
      <c r="RBO3" s="2117"/>
      <c r="RBP3" s="2117"/>
      <c r="RBQ3" s="2117"/>
      <c r="RBR3" s="2117"/>
      <c r="RBS3" s="2117"/>
      <c r="RBT3" s="2118"/>
      <c r="RBU3" s="2116"/>
      <c r="RBV3" s="2117"/>
      <c r="RBW3" s="2117"/>
      <c r="RBX3" s="2117"/>
      <c r="RBY3" s="2117"/>
      <c r="RBZ3" s="2117"/>
      <c r="RCA3" s="2117"/>
      <c r="RCB3" s="2118"/>
      <c r="RCC3" s="2116"/>
      <c r="RCD3" s="2117"/>
      <c r="RCE3" s="2117"/>
      <c r="RCF3" s="2117"/>
      <c r="RCG3" s="2117"/>
      <c r="RCH3" s="2117"/>
      <c r="RCI3" s="2117"/>
      <c r="RCJ3" s="2118"/>
      <c r="RCK3" s="2116"/>
      <c r="RCL3" s="2117"/>
      <c r="RCM3" s="2117"/>
      <c r="RCN3" s="2117"/>
      <c r="RCO3" s="2117"/>
      <c r="RCP3" s="2117"/>
      <c r="RCQ3" s="2117"/>
      <c r="RCR3" s="2118"/>
      <c r="RCS3" s="2116"/>
      <c r="RCT3" s="2117"/>
      <c r="RCU3" s="2117"/>
      <c r="RCV3" s="2117"/>
      <c r="RCW3" s="2117"/>
      <c r="RCX3" s="2117"/>
      <c r="RCY3" s="2117"/>
      <c r="RCZ3" s="2118"/>
      <c r="RDA3" s="2116"/>
      <c r="RDB3" s="2117"/>
      <c r="RDC3" s="2117"/>
      <c r="RDD3" s="2117"/>
      <c r="RDE3" s="2117"/>
      <c r="RDF3" s="2117"/>
      <c r="RDG3" s="2117"/>
      <c r="RDH3" s="2118"/>
      <c r="RDI3" s="2116"/>
      <c r="RDJ3" s="2117"/>
      <c r="RDK3" s="2117"/>
      <c r="RDL3" s="2117"/>
      <c r="RDM3" s="2117"/>
      <c r="RDN3" s="2117"/>
      <c r="RDO3" s="2117"/>
      <c r="RDP3" s="2118"/>
      <c r="RDQ3" s="2116"/>
      <c r="RDR3" s="2117"/>
      <c r="RDS3" s="2117"/>
      <c r="RDT3" s="2117"/>
      <c r="RDU3" s="2117"/>
      <c r="RDV3" s="2117"/>
      <c r="RDW3" s="2117"/>
      <c r="RDX3" s="2118"/>
      <c r="RDY3" s="2116"/>
      <c r="RDZ3" s="2117"/>
      <c r="REA3" s="2117"/>
      <c r="REB3" s="2117"/>
      <c r="REC3" s="2117"/>
      <c r="RED3" s="2117"/>
      <c r="REE3" s="2117"/>
      <c r="REF3" s="2118"/>
      <c r="REG3" s="2116"/>
      <c r="REH3" s="2117"/>
      <c r="REI3" s="2117"/>
      <c r="REJ3" s="2117"/>
      <c r="REK3" s="2117"/>
      <c r="REL3" s="2117"/>
      <c r="REM3" s="2117"/>
      <c r="REN3" s="2118"/>
      <c r="REO3" s="2116"/>
      <c r="REP3" s="2117"/>
      <c r="REQ3" s="2117"/>
      <c r="RER3" s="2117"/>
      <c r="RES3" s="2117"/>
      <c r="RET3" s="2117"/>
      <c r="REU3" s="2117"/>
      <c r="REV3" s="2118"/>
      <c r="REW3" s="2116"/>
      <c r="REX3" s="2117"/>
      <c r="REY3" s="2117"/>
      <c r="REZ3" s="2117"/>
      <c r="RFA3" s="2117"/>
      <c r="RFB3" s="2117"/>
      <c r="RFC3" s="2117"/>
      <c r="RFD3" s="2118"/>
      <c r="RFE3" s="2116"/>
      <c r="RFF3" s="2117"/>
      <c r="RFG3" s="2117"/>
      <c r="RFH3" s="2117"/>
      <c r="RFI3" s="2117"/>
      <c r="RFJ3" s="2117"/>
      <c r="RFK3" s="2117"/>
      <c r="RFL3" s="2118"/>
      <c r="RFM3" s="2116"/>
      <c r="RFN3" s="2117"/>
      <c r="RFO3" s="2117"/>
      <c r="RFP3" s="2117"/>
      <c r="RFQ3" s="2117"/>
      <c r="RFR3" s="2117"/>
      <c r="RFS3" s="2117"/>
      <c r="RFT3" s="2118"/>
      <c r="RFU3" s="2116"/>
      <c r="RFV3" s="2117"/>
      <c r="RFW3" s="2117"/>
      <c r="RFX3" s="2117"/>
      <c r="RFY3" s="2117"/>
      <c r="RFZ3" s="2117"/>
      <c r="RGA3" s="2117"/>
      <c r="RGB3" s="2118"/>
      <c r="RGC3" s="2116"/>
      <c r="RGD3" s="2117"/>
      <c r="RGE3" s="2117"/>
      <c r="RGF3" s="2117"/>
      <c r="RGG3" s="2117"/>
      <c r="RGH3" s="2117"/>
      <c r="RGI3" s="2117"/>
      <c r="RGJ3" s="2118"/>
      <c r="RGK3" s="2116"/>
      <c r="RGL3" s="2117"/>
      <c r="RGM3" s="2117"/>
      <c r="RGN3" s="2117"/>
      <c r="RGO3" s="2117"/>
      <c r="RGP3" s="2117"/>
      <c r="RGQ3" s="2117"/>
      <c r="RGR3" s="2118"/>
      <c r="RGS3" s="2116"/>
      <c r="RGT3" s="2117"/>
      <c r="RGU3" s="2117"/>
      <c r="RGV3" s="2117"/>
      <c r="RGW3" s="2117"/>
      <c r="RGX3" s="2117"/>
      <c r="RGY3" s="2117"/>
      <c r="RGZ3" s="2118"/>
      <c r="RHA3" s="2116"/>
      <c r="RHB3" s="2117"/>
      <c r="RHC3" s="2117"/>
      <c r="RHD3" s="2117"/>
      <c r="RHE3" s="2117"/>
      <c r="RHF3" s="2117"/>
      <c r="RHG3" s="2117"/>
      <c r="RHH3" s="2118"/>
      <c r="RHI3" s="2116"/>
      <c r="RHJ3" s="2117"/>
      <c r="RHK3" s="2117"/>
      <c r="RHL3" s="2117"/>
      <c r="RHM3" s="2117"/>
      <c r="RHN3" s="2117"/>
      <c r="RHO3" s="2117"/>
      <c r="RHP3" s="2118"/>
      <c r="RHQ3" s="2116"/>
      <c r="RHR3" s="2117"/>
      <c r="RHS3" s="2117"/>
      <c r="RHT3" s="2117"/>
      <c r="RHU3" s="2117"/>
      <c r="RHV3" s="2117"/>
      <c r="RHW3" s="2117"/>
      <c r="RHX3" s="2118"/>
      <c r="RHY3" s="2116"/>
      <c r="RHZ3" s="2117"/>
      <c r="RIA3" s="2117"/>
      <c r="RIB3" s="2117"/>
      <c r="RIC3" s="2117"/>
      <c r="RID3" s="2117"/>
      <c r="RIE3" s="2117"/>
      <c r="RIF3" s="2118"/>
      <c r="RIG3" s="2116"/>
      <c r="RIH3" s="2117"/>
      <c r="RII3" s="2117"/>
      <c r="RIJ3" s="2117"/>
      <c r="RIK3" s="2117"/>
      <c r="RIL3" s="2117"/>
      <c r="RIM3" s="2117"/>
      <c r="RIN3" s="2118"/>
      <c r="RIO3" s="2116"/>
      <c r="RIP3" s="2117"/>
      <c r="RIQ3" s="2117"/>
      <c r="RIR3" s="2117"/>
      <c r="RIS3" s="2117"/>
      <c r="RIT3" s="2117"/>
      <c r="RIU3" s="2117"/>
      <c r="RIV3" s="2118"/>
      <c r="RIW3" s="2116"/>
      <c r="RIX3" s="2117"/>
      <c r="RIY3" s="2117"/>
      <c r="RIZ3" s="2117"/>
      <c r="RJA3" s="2117"/>
      <c r="RJB3" s="2117"/>
      <c r="RJC3" s="2117"/>
      <c r="RJD3" s="2118"/>
      <c r="RJE3" s="2116"/>
      <c r="RJF3" s="2117"/>
      <c r="RJG3" s="2117"/>
      <c r="RJH3" s="2117"/>
      <c r="RJI3" s="2117"/>
      <c r="RJJ3" s="2117"/>
      <c r="RJK3" s="2117"/>
      <c r="RJL3" s="2118"/>
      <c r="RJM3" s="2116"/>
      <c r="RJN3" s="2117"/>
      <c r="RJO3" s="2117"/>
      <c r="RJP3" s="2117"/>
      <c r="RJQ3" s="2117"/>
      <c r="RJR3" s="2117"/>
      <c r="RJS3" s="2117"/>
      <c r="RJT3" s="2118"/>
      <c r="RJU3" s="2116"/>
      <c r="RJV3" s="2117"/>
      <c r="RJW3" s="2117"/>
      <c r="RJX3" s="2117"/>
      <c r="RJY3" s="2117"/>
      <c r="RJZ3" s="2117"/>
      <c r="RKA3" s="2117"/>
      <c r="RKB3" s="2118"/>
      <c r="RKC3" s="2116"/>
      <c r="RKD3" s="2117"/>
      <c r="RKE3" s="2117"/>
      <c r="RKF3" s="2117"/>
      <c r="RKG3" s="2117"/>
      <c r="RKH3" s="2117"/>
      <c r="RKI3" s="2117"/>
      <c r="RKJ3" s="2118"/>
      <c r="RKK3" s="2116"/>
      <c r="RKL3" s="2117"/>
      <c r="RKM3" s="2117"/>
      <c r="RKN3" s="2117"/>
      <c r="RKO3" s="2117"/>
      <c r="RKP3" s="2117"/>
      <c r="RKQ3" s="2117"/>
      <c r="RKR3" s="2118"/>
      <c r="RKS3" s="2116"/>
      <c r="RKT3" s="2117"/>
      <c r="RKU3" s="2117"/>
      <c r="RKV3" s="2117"/>
      <c r="RKW3" s="2117"/>
      <c r="RKX3" s="2117"/>
      <c r="RKY3" s="2117"/>
      <c r="RKZ3" s="2118"/>
      <c r="RLA3" s="2116"/>
      <c r="RLB3" s="2117"/>
      <c r="RLC3" s="2117"/>
      <c r="RLD3" s="2117"/>
      <c r="RLE3" s="2117"/>
      <c r="RLF3" s="2117"/>
      <c r="RLG3" s="2117"/>
      <c r="RLH3" s="2118"/>
      <c r="RLI3" s="2116"/>
      <c r="RLJ3" s="2117"/>
      <c r="RLK3" s="2117"/>
      <c r="RLL3" s="2117"/>
      <c r="RLM3" s="2117"/>
      <c r="RLN3" s="2117"/>
      <c r="RLO3" s="2117"/>
      <c r="RLP3" s="2118"/>
      <c r="RLQ3" s="2116"/>
      <c r="RLR3" s="2117"/>
      <c r="RLS3" s="2117"/>
      <c r="RLT3" s="2117"/>
      <c r="RLU3" s="2117"/>
      <c r="RLV3" s="2117"/>
      <c r="RLW3" s="2117"/>
      <c r="RLX3" s="2118"/>
      <c r="RLY3" s="2116"/>
      <c r="RLZ3" s="2117"/>
      <c r="RMA3" s="2117"/>
      <c r="RMB3" s="2117"/>
      <c r="RMC3" s="2117"/>
      <c r="RMD3" s="2117"/>
      <c r="RME3" s="2117"/>
      <c r="RMF3" s="2118"/>
      <c r="RMG3" s="2116"/>
      <c r="RMH3" s="2117"/>
      <c r="RMI3" s="2117"/>
      <c r="RMJ3" s="2117"/>
      <c r="RMK3" s="2117"/>
      <c r="RML3" s="2117"/>
      <c r="RMM3" s="2117"/>
      <c r="RMN3" s="2118"/>
      <c r="RMO3" s="2116"/>
      <c r="RMP3" s="2117"/>
      <c r="RMQ3" s="2117"/>
      <c r="RMR3" s="2117"/>
      <c r="RMS3" s="2117"/>
      <c r="RMT3" s="2117"/>
      <c r="RMU3" s="2117"/>
      <c r="RMV3" s="2118"/>
      <c r="RMW3" s="2116"/>
      <c r="RMX3" s="2117"/>
      <c r="RMY3" s="2117"/>
      <c r="RMZ3" s="2117"/>
      <c r="RNA3" s="2117"/>
      <c r="RNB3" s="2117"/>
      <c r="RNC3" s="2117"/>
      <c r="RND3" s="2118"/>
      <c r="RNE3" s="2116"/>
      <c r="RNF3" s="2117"/>
      <c r="RNG3" s="2117"/>
      <c r="RNH3" s="2117"/>
      <c r="RNI3" s="2117"/>
      <c r="RNJ3" s="2117"/>
      <c r="RNK3" s="2117"/>
      <c r="RNL3" s="2118"/>
      <c r="RNM3" s="2116"/>
      <c r="RNN3" s="2117"/>
      <c r="RNO3" s="2117"/>
      <c r="RNP3" s="2117"/>
      <c r="RNQ3" s="2117"/>
      <c r="RNR3" s="2117"/>
      <c r="RNS3" s="2117"/>
      <c r="RNT3" s="2118"/>
      <c r="RNU3" s="2116"/>
      <c r="RNV3" s="2117"/>
      <c r="RNW3" s="2117"/>
      <c r="RNX3" s="2117"/>
      <c r="RNY3" s="2117"/>
      <c r="RNZ3" s="2117"/>
      <c r="ROA3" s="2117"/>
      <c r="ROB3" s="2118"/>
      <c r="ROC3" s="2116"/>
      <c r="ROD3" s="2117"/>
      <c r="ROE3" s="2117"/>
      <c r="ROF3" s="2117"/>
      <c r="ROG3" s="2117"/>
      <c r="ROH3" s="2117"/>
      <c r="ROI3" s="2117"/>
      <c r="ROJ3" s="2118"/>
      <c r="ROK3" s="2116"/>
      <c r="ROL3" s="2117"/>
      <c r="ROM3" s="2117"/>
      <c r="RON3" s="2117"/>
      <c r="ROO3" s="2117"/>
      <c r="ROP3" s="2117"/>
      <c r="ROQ3" s="2117"/>
      <c r="ROR3" s="2118"/>
      <c r="ROS3" s="2116"/>
      <c r="ROT3" s="2117"/>
      <c r="ROU3" s="2117"/>
      <c r="ROV3" s="2117"/>
      <c r="ROW3" s="2117"/>
      <c r="ROX3" s="2117"/>
      <c r="ROY3" s="2117"/>
      <c r="ROZ3" s="2118"/>
      <c r="RPA3" s="2116"/>
      <c r="RPB3" s="2117"/>
      <c r="RPC3" s="2117"/>
      <c r="RPD3" s="2117"/>
      <c r="RPE3" s="2117"/>
      <c r="RPF3" s="2117"/>
      <c r="RPG3" s="2117"/>
      <c r="RPH3" s="2118"/>
      <c r="RPI3" s="2116"/>
      <c r="RPJ3" s="2117"/>
      <c r="RPK3" s="2117"/>
      <c r="RPL3" s="2117"/>
      <c r="RPM3" s="2117"/>
      <c r="RPN3" s="2117"/>
      <c r="RPO3" s="2117"/>
      <c r="RPP3" s="2118"/>
      <c r="RPQ3" s="2116"/>
      <c r="RPR3" s="2117"/>
      <c r="RPS3" s="2117"/>
      <c r="RPT3" s="2117"/>
      <c r="RPU3" s="2117"/>
      <c r="RPV3" s="2117"/>
      <c r="RPW3" s="2117"/>
      <c r="RPX3" s="2118"/>
      <c r="RPY3" s="2116"/>
      <c r="RPZ3" s="2117"/>
      <c r="RQA3" s="2117"/>
      <c r="RQB3" s="2117"/>
      <c r="RQC3" s="2117"/>
      <c r="RQD3" s="2117"/>
      <c r="RQE3" s="2117"/>
      <c r="RQF3" s="2118"/>
      <c r="RQG3" s="2116"/>
      <c r="RQH3" s="2117"/>
      <c r="RQI3" s="2117"/>
      <c r="RQJ3" s="2117"/>
      <c r="RQK3" s="2117"/>
      <c r="RQL3" s="2117"/>
      <c r="RQM3" s="2117"/>
      <c r="RQN3" s="2118"/>
      <c r="RQO3" s="2116"/>
      <c r="RQP3" s="2117"/>
      <c r="RQQ3" s="2117"/>
      <c r="RQR3" s="2117"/>
      <c r="RQS3" s="2117"/>
      <c r="RQT3" s="2117"/>
      <c r="RQU3" s="2117"/>
      <c r="RQV3" s="2118"/>
      <c r="RQW3" s="2116"/>
      <c r="RQX3" s="2117"/>
      <c r="RQY3" s="2117"/>
      <c r="RQZ3" s="2117"/>
      <c r="RRA3" s="2117"/>
      <c r="RRB3" s="2117"/>
      <c r="RRC3" s="2117"/>
      <c r="RRD3" s="2118"/>
      <c r="RRE3" s="2116"/>
      <c r="RRF3" s="2117"/>
      <c r="RRG3" s="2117"/>
      <c r="RRH3" s="2117"/>
      <c r="RRI3" s="2117"/>
      <c r="RRJ3" s="2117"/>
      <c r="RRK3" s="2117"/>
      <c r="RRL3" s="2118"/>
      <c r="RRM3" s="2116"/>
      <c r="RRN3" s="2117"/>
      <c r="RRO3" s="2117"/>
      <c r="RRP3" s="2117"/>
      <c r="RRQ3" s="2117"/>
      <c r="RRR3" s="2117"/>
      <c r="RRS3" s="2117"/>
      <c r="RRT3" s="2118"/>
      <c r="RRU3" s="2116"/>
      <c r="RRV3" s="2117"/>
      <c r="RRW3" s="2117"/>
      <c r="RRX3" s="2117"/>
      <c r="RRY3" s="2117"/>
      <c r="RRZ3" s="2117"/>
      <c r="RSA3" s="2117"/>
      <c r="RSB3" s="2118"/>
      <c r="RSC3" s="2116"/>
      <c r="RSD3" s="2117"/>
      <c r="RSE3" s="2117"/>
      <c r="RSF3" s="2117"/>
      <c r="RSG3" s="2117"/>
      <c r="RSH3" s="2117"/>
      <c r="RSI3" s="2117"/>
      <c r="RSJ3" s="2118"/>
      <c r="RSK3" s="2116"/>
      <c r="RSL3" s="2117"/>
      <c r="RSM3" s="2117"/>
      <c r="RSN3" s="2117"/>
      <c r="RSO3" s="2117"/>
      <c r="RSP3" s="2117"/>
      <c r="RSQ3" s="2117"/>
      <c r="RSR3" s="2118"/>
      <c r="RSS3" s="2116"/>
      <c r="RST3" s="2117"/>
      <c r="RSU3" s="2117"/>
      <c r="RSV3" s="2117"/>
      <c r="RSW3" s="2117"/>
      <c r="RSX3" s="2117"/>
      <c r="RSY3" s="2117"/>
      <c r="RSZ3" s="2118"/>
      <c r="RTA3" s="2116"/>
      <c r="RTB3" s="2117"/>
      <c r="RTC3" s="2117"/>
      <c r="RTD3" s="2117"/>
      <c r="RTE3" s="2117"/>
      <c r="RTF3" s="2117"/>
      <c r="RTG3" s="2117"/>
      <c r="RTH3" s="2118"/>
      <c r="RTI3" s="2116"/>
      <c r="RTJ3" s="2117"/>
      <c r="RTK3" s="2117"/>
      <c r="RTL3" s="2117"/>
      <c r="RTM3" s="2117"/>
      <c r="RTN3" s="2117"/>
      <c r="RTO3" s="2117"/>
      <c r="RTP3" s="2118"/>
      <c r="RTQ3" s="2116"/>
      <c r="RTR3" s="2117"/>
      <c r="RTS3" s="2117"/>
      <c r="RTT3" s="2117"/>
      <c r="RTU3" s="2117"/>
      <c r="RTV3" s="2117"/>
      <c r="RTW3" s="2117"/>
      <c r="RTX3" s="2118"/>
      <c r="RTY3" s="2116"/>
      <c r="RTZ3" s="2117"/>
      <c r="RUA3" s="2117"/>
      <c r="RUB3" s="2117"/>
      <c r="RUC3" s="2117"/>
      <c r="RUD3" s="2117"/>
      <c r="RUE3" s="2117"/>
      <c r="RUF3" s="2118"/>
      <c r="RUG3" s="2116"/>
      <c r="RUH3" s="2117"/>
      <c r="RUI3" s="2117"/>
      <c r="RUJ3" s="2117"/>
      <c r="RUK3" s="2117"/>
      <c r="RUL3" s="2117"/>
      <c r="RUM3" s="2117"/>
      <c r="RUN3" s="2118"/>
      <c r="RUO3" s="2116"/>
      <c r="RUP3" s="2117"/>
      <c r="RUQ3" s="2117"/>
      <c r="RUR3" s="2117"/>
      <c r="RUS3" s="2117"/>
      <c r="RUT3" s="2117"/>
      <c r="RUU3" s="2117"/>
      <c r="RUV3" s="2118"/>
      <c r="RUW3" s="2116"/>
      <c r="RUX3" s="2117"/>
      <c r="RUY3" s="2117"/>
      <c r="RUZ3" s="2117"/>
      <c r="RVA3" s="2117"/>
      <c r="RVB3" s="2117"/>
      <c r="RVC3" s="2117"/>
      <c r="RVD3" s="2118"/>
      <c r="RVE3" s="2116"/>
      <c r="RVF3" s="2117"/>
      <c r="RVG3" s="2117"/>
      <c r="RVH3" s="2117"/>
      <c r="RVI3" s="2117"/>
      <c r="RVJ3" s="2117"/>
      <c r="RVK3" s="2117"/>
      <c r="RVL3" s="2118"/>
      <c r="RVM3" s="2116"/>
      <c r="RVN3" s="2117"/>
      <c r="RVO3" s="2117"/>
      <c r="RVP3" s="2117"/>
      <c r="RVQ3" s="2117"/>
      <c r="RVR3" s="2117"/>
      <c r="RVS3" s="2117"/>
      <c r="RVT3" s="2118"/>
      <c r="RVU3" s="2116"/>
      <c r="RVV3" s="2117"/>
      <c r="RVW3" s="2117"/>
      <c r="RVX3" s="2117"/>
      <c r="RVY3" s="2117"/>
      <c r="RVZ3" s="2117"/>
      <c r="RWA3" s="2117"/>
      <c r="RWB3" s="2118"/>
      <c r="RWC3" s="2116"/>
      <c r="RWD3" s="2117"/>
      <c r="RWE3" s="2117"/>
      <c r="RWF3" s="2117"/>
      <c r="RWG3" s="2117"/>
      <c r="RWH3" s="2117"/>
      <c r="RWI3" s="2117"/>
      <c r="RWJ3" s="2118"/>
      <c r="RWK3" s="2116"/>
      <c r="RWL3" s="2117"/>
      <c r="RWM3" s="2117"/>
      <c r="RWN3" s="2117"/>
      <c r="RWO3" s="2117"/>
      <c r="RWP3" s="2117"/>
      <c r="RWQ3" s="2117"/>
      <c r="RWR3" s="2118"/>
      <c r="RWS3" s="2116"/>
      <c r="RWT3" s="2117"/>
      <c r="RWU3" s="2117"/>
      <c r="RWV3" s="2117"/>
      <c r="RWW3" s="2117"/>
      <c r="RWX3" s="2117"/>
      <c r="RWY3" s="2117"/>
      <c r="RWZ3" s="2118"/>
      <c r="RXA3" s="2116"/>
      <c r="RXB3" s="2117"/>
      <c r="RXC3" s="2117"/>
      <c r="RXD3" s="2117"/>
      <c r="RXE3" s="2117"/>
      <c r="RXF3" s="2117"/>
      <c r="RXG3" s="2117"/>
      <c r="RXH3" s="2118"/>
      <c r="RXI3" s="2116"/>
      <c r="RXJ3" s="2117"/>
      <c r="RXK3" s="2117"/>
      <c r="RXL3" s="2117"/>
      <c r="RXM3" s="2117"/>
      <c r="RXN3" s="2117"/>
      <c r="RXO3" s="2117"/>
      <c r="RXP3" s="2118"/>
      <c r="RXQ3" s="2116"/>
      <c r="RXR3" s="2117"/>
      <c r="RXS3" s="2117"/>
      <c r="RXT3" s="2117"/>
      <c r="RXU3" s="2117"/>
      <c r="RXV3" s="2117"/>
      <c r="RXW3" s="2117"/>
      <c r="RXX3" s="2118"/>
      <c r="RXY3" s="2116"/>
      <c r="RXZ3" s="2117"/>
      <c r="RYA3" s="2117"/>
      <c r="RYB3" s="2117"/>
      <c r="RYC3" s="2117"/>
      <c r="RYD3" s="2117"/>
      <c r="RYE3" s="2117"/>
      <c r="RYF3" s="2118"/>
      <c r="RYG3" s="2116"/>
      <c r="RYH3" s="2117"/>
      <c r="RYI3" s="2117"/>
      <c r="RYJ3" s="2117"/>
      <c r="RYK3" s="2117"/>
      <c r="RYL3" s="2117"/>
      <c r="RYM3" s="2117"/>
      <c r="RYN3" s="2118"/>
      <c r="RYO3" s="2116"/>
      <c r="RYP3" s="2117"/>
      <c r="RYQ3" s="2117"/>
      <c r="RYR3" s="2117"/>
      <c r="RYS3" s="2117"/>
      <c r="RYT3" s="2117"/>
      <c r="RYU3" s="2117"/>
      <c r="RYV3" s="2118"/>
      <c r="RYW3" s="2116"/>
      <c r="RYX3" s="2117"/>
      <c r="RYY3" s="2117"/>
      <c r="RYZ3" s="2117"/>
      <c r="RZA3" s="2117"/>
      <c r="RZB3" s="2117"/>
      <c r="RZC3" s="2117"/>
      <c r="RZD3" s="2118"/>
      <c r="RZE3" s="2116"/>
      <c r="RZF3" s="2117"/>
      <c r="RZG3" s="2117"/>
      <c r="RZH3" s="2117"/>
      <c r="RZI3" s="2117"/>
      <c r="RZJ3" s="2117"/>
      <c r="RZK3" s="2117"/>
      <c r="RZL3" s="2118"/>
      <c r="RZM3" s="2116"/>
      <c r="RZN3" s="2117"/>
      <c r="RZO3" s="2117"/>
      <c r="RZP3" s="2117"/>
      <c r="RZQ3" s="2117"/>
      <c r="RZR3" s="2117"/>
      <c r="RZS3" s="2117"/>
      <c r="RZT3" s="2118"/>
      <c r="RZU3" s="2116"/>
      <c r="RZV3" s="2117"/>
      <c r="RZW3" s="2117"/>
      <c r="RZX3" s="2117"/>
      <c r="RZY3" s="2117"/>
      <c r="RZZ3" s="2117"/>
      <c r="SAA3" s="2117"/>
      <c r="SAB3" s="2118"/>
      <c r="SAC3" s="2116"/>
      <c r="SAD3" s="2117"/>
      <c r="SAE3" s="2117"/>
      <c r="SAF3" s="2117"/>
      <c r="SAG3" s="2117"/>
      <c r="SAH3" s="2117"/>
      <c r="SAI3" s="2117"/>
      <c r="SAJ3" s="2118"/>
      <c r="SAK3" s="2116"/>
      <c r="SAL3" s="2117"/>
      <c r="SAM3" s="2117"/>
      <c r="SAN3" s="2117"/>
      <c r="SAO3" s="2117"/>
      <c r="SAP3" s="2117"/>
      <c r="SAQ3" s="2117"/>
      <c r="SAR3" s="2118"/>
      <c r="SAS3" s="2116"/>
      <c r="SAT3" s="2117"/>
      <c r="SAU3" s="2117"/>
      <c r="SAV3" s="2117"/>
      <c r="SAW3" s="2117"/>
      <c r="SAX3" s="2117"/>
      <c r="SAY3" s="2117"/>
      <c r="SAZ3" s="2118"/>
      <c r="SBA3" s="2116"/>
      <c r="SBB3" s="2117"/>
      <c r="SBC3" s="2117"/>
      <c r="SBD3" s="2117"/>
      <c r="SBE3" s="2117"/>
      <c r="SBF3" s="2117"/>
      <c r="SBG3" s="2117"/>
      <c r="SBH3" s="2118"/>
      <c r="SBI3" s="2116"/>
      <c r="SBJ3" s="2117"/>
      <c r="SBK3" s="2117"/>
      <c r="SBL3" s="2117"/>
      <c r="SBM3" s="2117"/>
      <c r="SBN3" s="2117"/>
      <c r="SBO3" s="2117"/>
      <c r="SBP3" s="2118"/>
      <c r="SBQ3" s="2116"/>
      <c r="SBR3" s="2117"/>
      <c r="SBS3" s="2117"/>
      <c r="SBT3" s="2117"/>
      <c r="SBU3" s="2117"/>
      <c r="SBV3" s="2117"/>
      <c r="SBW3" s="2117"/>
      <c r="SBX3" s="2118"/>
      <c r="SBY3" s="2116"/>
      <c r="SBZ3" s="2117"/>
      <c r="SCA3" s="2117"/>
      <c r="SCB3" s="2117"/>
      <c r="SCC3" s="2117"/>
      <c r="SCD3" s="2117"/>
      <c r="SCE3" s="2117"/>
      <c r="SCF3" s="2118"/>
      <c r="SCG3" s="2116"/>
      <c r="SCH3" s="2117"/>
      <c r="SCI3" s="2117"/>
      <c r="SCJ3" s="2117"/>
      <c r="SCK3" s="2117"/>
      <c r="SCL3" s="2117"/>
      <c r="SCM3" s="2117"/>
      <c r="SCN3" s="2118"/>
      <c r="SCO3" s="2116"/>
      <c r="SCP3" s="2117"/>
      <c r="SCQ3" s="2117"/>
      <c r="SCR3" s="2117"/>
      <c r="SCS3" s="2117"/>
      <c r="SCT3" s="2117"/>
      <c r="SCU3" s="2117"/>
      <c r="SCV3" s="2118"/>
      <c r="SCW3" s="2116"/>
      <c r="SCX3" s="2117"/>
      <c r="SCY3" s="2117"/>
      <c r="SCZ3" s="2117"/>
      <c r="SDA3" s="2117"/>
      <c r="SDB3" s="2117"/>
      <c r="SDC3" s="2117"/>
      <c r="SDD3" s="2118"/>
      <c r="SDE3" s="2116"/>
      <c r="SDF3" s="2117"/>
      <c r="SDG3" s="2117"/>
      <c r="SDH3" s="2117"/>
      <c r="SDI3" s="2117"/>
      <c r="SDJ3" s="2117"/>
      <c r="SDK3" s="2117"/>
      <c r="SDL3" s="2118"/>
      <c r="SDM3" s="2116"/>
      <c r="SDN3" s="2117"/>
      <c r="SDO3" s="2117"/>
      <c r="SDP3" s="2117"/>
      <c r="SDQ3" s="2117"/>
      <c r="SDR3" s="2117"/>
      <c r="SDS3" s="2117"/>
      <c r="SDT3" s="2118"/>
      <c r="SDU3" s="2116"/>
      <c r="SDV3" s="2117"/>
      <c r="SDW3" s="2117"/>
      <c r="SDX3" s="2117"/>
      <c r="SDY3" s="2117"/>
      <c r="SDZ3" s="2117"/>
      <c r="SEA3" s="2117"/>
      <c r="SEB3" s="2118"/>
      <c r="SEC3" s="2116"/>
      <c r="SED3" s="2117"/>
      <c r="SEE3" s="2117"/>
      <c r="SEF3" s="2117"/>
      <c r="SEG3" s="2117"/>
      <c r="SEH3" s="2117"/>
      <c r="SEI3" s="2117"/>
      <c r="SEJ3" s="2118"/>
      <c r="SEK3" s="2116"/>
      <c r="SEL3" s="2117"/>
      <c r="SEM3" s="2117"/>
      <c r="SEN3" s="2117"/>
      <c r="SEO3" s="2117"/>
      <c r="SEP3" s="2117"/>
      <c r="SEQ3" s="2117"/>
      <c r="SER3" s="2118"/>
      <c r="SES3" s="2116"/>
      <c r="SET3" s="2117"/>
      <c r="SEU3" s="2117"/>
      <c r="SEV3" s="2117"/>
      <c r="SEW3" s="2117"/>
      <c r="SEX3" s="2117"/>
      <c r="SEY3" s="2117"/>
      <c r="SEZ3" s="2118"/>
      <c r="SFA3" s="2116"/>
      <c r="SFB3" s="2117"/>
      <c r="SFC3" s="2117"/>
      <c r="SFD3" s="2117"/>
      <c r="SFE3" s="2117"/>
      <c r="SFF3" s="2117"/>
      <c r="SFG3" s="2117"/>
      <c r="SFH3" s="2118"/>
      <c r="SFI3" s="2116"/>
      <c r="SFJ3" s="2117"/>
      <c r="SFK3" s="2117"/>
      <c r="SFL3" s="2117"/>
      <c r="SFM3" s="2117"/>
      <c r="SFN3" s="2117"/>
      <c r="SFO3" s="2117"/>
      <c r="SFP3" s="2118"/>
      <c r="SFQ3" s="2116"/>
      <c r="SFR3" s="2117"/>
      <c r="SFS3" s="2117"/>
      <c r="SFT3" s="2117"/>
      <c r="SFU3" s="2117"/>
      <c r="SFV3" s="2117"/>
      <c r="SFW3" s="2117"/>
      <c r="SFX3" s="2118"/>
      <c r="SFY3" s="2116"/>
      <c r="SFZ3" s="2117"/>
      <c r="SGA3" s="2117"/>
      <c r="SGB3" s="2117"/>
      <c r="SGC3" s="2117"/>
      <c r="SGD3" s="2117"/>
      <c r="SGE3" s="2117"/>
      <c r="SGF3" s="2118"/>
      <c r="SGG3" s="2116"/>
      <c r="SGH3" s="2117"/>
      <c r="SGI3" s="2117"/>
      <c r="SGJ3" s="2117"/>
      <c r="SGK3" s="2117"/>
      <c r="SGL3" s="2117"/>
      <c r="SGM3" s="2117"/>
      <c r="SGN3" s="2118"/>
      <c r="SGO3" s="2116"/>
      <c r="SGP3" s="2117"/>
      <c r="SGQ3" s="2117"/>
      <c r="SGR3" s="2117"/>
      <c r="SGS3" s="2117"/>
      <c r="SGT3" s="2117"/>
      <c r="SGU3" s="2117"/>
      <c r="SGV3" s="2118"/>
      <c r="SGW3" s="2116"/>
      <c r="SGX3" s="2117"/>
      <c r="SGY3" s="2117"/>
      <c r="SGZ3" s="2117"/>
      <c r="SHA3" s="2117"/>
      <c r="SHB3" s="2117"/>
      <c r="SHC3" s="2117"/>
      <c r="SHD3" s="2118"/>
      <c r="SHE3" s="2116"/>
      <c r="SHF3" s="2117"/>
      <c r="SHG3" s="2117"/>
      <c r="SHH3" s="2117"/>
      <c r="SHI3" s="2117"/>
      <c r="SHJ3" s="2117"/>
      <c r="SHK3" s="2117"/>
      <c r="SHL3" s="2118"/>
      <c r="SHM3" s="2116"/>
      <c r="SHN3" s="2117"/>
      <c r="SHO3" s="2117"/>
      <c r="SHP3" s="2117"/>
      <c r="SHQ3" s="2117"/>
      <c r="SHR3" s="2117"/>
      <c r="SHS3" s="2117"/>
      <c r="SHT3" s="2118"/>
      <c r="SHU3" s="2116"/>
      <c r="SHV3" s="2117"/>
      <c r="SHW3" s="2117"/>
      <c r="SHX3" s="2117"/>
      <c r="SHY3" s="2117"/>
      <c r="SHZ3" s="2117"/>
      <c r="SIA3" s="2117"/>
      <c r="SIB3" s="2118"/>
      <c r="SIC3" s="2116"/>
      <c r="SID3" s="2117"/>
      <c r="SIE3" s="2117"/>
      <c r="SIF3" s="2117"/>
      <c r="SIG3" s="2117"/>
      <c r="SIH3" s="2117"/>
      <c r="SII3" s="2117"/>
      <c r="SIJ3" s="2118"/>
      <c r="SIK3" s="2116"/>
      <c r="SIL3" s="2117"/>
      <c r="SIM3" s="2117"/>
      <c r="SIN3" s="2117"/>
      <c r="SIO3" s="2117"/>
      <c r="SIP3" s="2117"/>
      <c r="SIQ3" s="2117"/>
      <c r="SIR3" s="2118"/>
      <c r="SIS3" s="2116"/>
      <c r="SIT3" s="2117"/>
      <c r="SIU3" s="2117"/>
      <c r="SIV3" s="2117"/>
      <c r="SIW3" s="2117"/>
      <c r="SIX3" s="2117"/>
      <c r="SIY3" s="2117"/>
      <c r="SIZ3" s="2118"/>
      <c r="SJA3" s="2116"/>
      <c r="SJB3" s="2117"/>
      <c r="SJC3" s="2117"/>
      <c r="SJD3" s="2117"/>
      <c r="SJE3" s="2117"/>
      <c r="SJF3" s="2117"/>
      <c r="SJG3" s="2117"/>
      <c r="SJH3" s="2118"/>
      <c r="SJI3" s="2116"/>
      <c r="SJJ3" s="2117"/>
      <c r="SJK3" s="2117"/>
      <c r="SJL3" s="2117"/>
      <c r="SJM3" s="2117"/>
      <c r="SJN3" s="2117"/>
      <c r="SJO3" s="2117"/>
      <c r="SJP3" s="2118"/>
      <c r="SJQ3" s="2116"/>
      <c r="SJR3" s="2117"/>
      <c r="SJS3" s="2117"/>
      <c r="SJT3" s="2117"/>
      <c r="SJU3" s="2117"/>
      <c r="SJV3" s="2117"/>
      <c r="SJW3" s="2117"/>
      <c r="SJX3" s="2118"/>
      <c r="SJY3" s="2116"/>
      <c r="SJZ3" s="2117"/>
      <c r="SKA3" s="2117"/>
      <c r="SKB3" s="2117"/>
      <c r="SKC3" s="2117"/>
      <c r="SKD3" s="2117"/>
      <c r="SKE3" s="2117"/>
      <c r="SKF3" s="2118"/>
      <c r="SKG3" s="2116"/>
      <c r="SKH3" s="2117"/>
      <c r="SKI3" s="2117"/>
      <c r="SKJ3" s="2117"/>
      <c r="SKK3" s="2117"/>
      <c r="SKL3" s="2117"/>
      <c r="SKM3" s="2117"/>
      <c r="SKN3" s="2118"/>
      <c r="SKO3" s="2116"/>
      <c r="SKP3" s="2117"/>
      <c r="SKQ3" s="2117"/>
      <c r="SKR3" s="2117"/>
      <c r="SKS3" s="2117"/>
      <c r="SKT3" s="2117"/>
      <c r="SKU3" s="2117"/>
      <c r="SKV3" s="2118"/>
      <c r="SKW3" s="2116"/>
      <c r="SKX3" s="2117"/>
      <c r="SKY3" s="2117"/>
      <c r="SKZ3" s="2117"/>
      <c r="SLA3" s="2117"/>
      <c r="SLB3" s="2117"/>
      <c r="SLC3" s="2117"/>
      <c r="SLD3" s="2118"/>
      <c r="SLE3" s="2116"/>
      <c r="SLF3" s="2117"/>
      <c r="SLG3" s="2117"/>
      <c r="SLH3" s="2117"/>
      <c r="SLI3" s="2117"/>
      <c r="SLJ3" s="2117"/>
      <c r="SLK3" s="2117"/>
      <c r="SLL3" s="2118"/>
      <c r="SLM3" s="2116"/>
      <c r="SLN3" s="2117"/>
      <c r="SLO3" s="2117"/>
      <c r="SLP3" s="2117"/>
      <c r="SLQ3" s="2117"/>
      <c r="SLR3" s="2117"/>
      <c r="SLS3" s="2117"/>
      <c r="SLT3" s="2118"/>
      <c r="SLU3" s="2116"/>
      <c r="SLV3" s="2117"/>
      <c r="SLW3" s="2117"/>
      <c r="SLX3" s="2117"/>
      <c r="SLY3" s="2117"/>
      <c r="SLZ3" s="2117"/>
      <c r="SMA3" s="2117"/>
      <c r="SMB3" s="2118"/>
      <c r="SMC3" s="2116"/>
      <c r="SMD3" s="2117"/>
      <c r="SME3" s="2117"/>
      <c r="SMF3" s="2117"/>
      <c r="SMG3" s="2117"/>
      <c r="SMH3" s="2117"/>
      <c r="SMI3" s="2117"/>
      <c r="SMJ3" s="2118"/>
      <c r="SMK3" s="2116"/>
      <c r="SML3" s="2117"/>
      <c r="SMM3" s="2117"/>
      <c r="SMN3" s="2117"/>
      <c r="SMO3" s="2117"/>
      <c r="SMP3" s="2117"/>
      <c r="SMQ3" s="2117"/>
      <c r="SMR3" s="2118"/>
      <c r="SMS3" s="2116"/>
      <c r="SMT3" s="2117"/>
      <c r="SMU3" s="2117"/>
      <c r="SMV3" s="2117"/>
      <c r="SMW3" s="2117"/>
      <c r="SMX3" s="2117"/>
      <c r="SMY3" s="2117"/>
      <c r="SMZ3" s="2118"/>
      <c r="SNA3" s="2116"/>
      <c r="SNB3" s="2117"/>
      <c r="SNC3" s="2117"/>
      <c r="SND3" s="2117"/>
      <c r="SNE3" s="2117"/>
      <c r="SNF3" s="2117"/>
      <c r="SNG3" s="2117"/>
      <c r="SNH3" s="2118"/>
      <c r="SNI3" s="2116"/>
      <c r="SNJ3" s="2117"/>
      <c r="SNK3" s="2117"/>
      <c r="SNL3" s="2117"/>
      <c r="SNM3" s="2117"/>
      <c r="SNN3" s="2117"/>
      <c r="SNO3" s="2117"/>
      <c r="SNP3" s="2118"/>
      <c r="SNQ3" s="2116"/>
      <c r="SNR3" s="2117"/>
      <c r="SNS3" s="2117"/>
      <c r="SNT3" s="2117"/>
      <c r="SNU3" s="2117"/>
      <c r="SNV3" s="2117"/>
      <c r="SNW3" s="2117"/>
      <c r="SNX3" s="2118"/>
      <c r="SNY3" s="2116"/>
      <c r="SNZ3" s="2117"/>
      <c r="SOA3" s="2117"/>
      <c r="SOB3" s="2117"/>
      <c r="SOC3" s="2117"/>
      <c r="SOD3" s="2117"/>
      <c r="SOE3" s="2117"/>
      <c r="SOF3" s="2118"/>
      <c r="SOG3" s="2116"/>
      <c r="SOH3" s="2117"/>
      <c r="SOI3" s="2117"/>
      <c r="SOJ3" s="2117"/>
      <c r="SOK3" s="2117"/>
      <c r="SOL3" s="2117"/>
      <c r="SOM3" s="2117"/>
      <c r="SON3" s="2118"/>
      <c r="SOO3" s="2116"/>
      <c r="SOP3" s="2117"/>
      <c r="SOQ3" s="2117"/>
      <c r="SOR3" s="2117"/>
      <c r="SOS3" s="2117"/>
      <c r="SOT3" s="2117"/>
      <c r="SOU3" s="2117"/>
      <c r="SOV3" s="2118"/>
      <c r="SOW3" s="2116"/>
      <c r="SOX3" s="2117"/>
      <c r="SOY3" s="2117"/>
      <c r="SOZ3" s="2117"/>
      <c r="SPA3" s="2117"/>
      <c r="SPB3" s="2117"/>
      <c r="SPC3" s="2117"/>
      <c r="SPD3" s="2118"/>
      <c r="SPE3" s="2116"/>
      <c r="SPF3" s="2117"/>
      <c r="SPG3" s="2117"/>
      <c r="SPH3" s="2117"/>
      <c r="SPI3" s="2117"/>
      <c r="SPJ3" s="2117"/>
      <c r="SPK3" s="2117"/>
      <c r="SPL3" s="2118"/>
      <c r="SPM3" s="2116"/>
      <c r="SPN3" s="2117"/>
      <c r="SPO3" s="2117"/>
      <c r="SPP3" s="2117"/>
      <c r="SPQ3" s="2117"/>
      <c r="SPR3" s="2117"/>
      <c r="SPS3" s="2117"/>
      <c r="SPT3" s="2118"/>
      <c r="SPU3" s="2116"/>
      <c r="SPV3" s="2117"/>
      <c r="SPW3" s="2117"/>
      <c r="SPX3" s="2117"/>
      <c r="SPY3" s="2117"/>
      <c r="SPZ3" s="2117"/>
      <c r="SQA3" s="2117"/>
      <c r="SQB3" s="2118"/>
      <c r="SQC3" s="2116"/>
      <c r="SQD3" s="2117"/>
      <c r="SQE3" s="2117"/>
      <c r="SQF3" s="2117"/>
      <c r="SQG3" s="2117"/>
      <c r="SQH3" s="2117"/>
      <c r="SQI3" s="2117"/>
      <c r="SQJ3" s="2118"/>
      <c r="SQK3" s="2116"/>
      <c r="SQL3" s="2117"/>
      <c r="SQM3" s="2117"/>
      <c r="SQN3" s="2117"/>
      <c r="SQO3" s="2117"/>
      <c r="SQP3" s="2117"/>
      <c r="SQQ3" s="2117"/>
      <c r="SQR3" s="2118"/>
      <c r="SQS3" s="2116"/>
      <c r="SQT3" s="2117"/>
      <c r="SQU3" s="2117"/>
      <c r="SQV3" s="2117"/>
      <c r="SQW3" s="2117"/>
      <c r="SQX3" s="2117"/>
      <c r="SQY3" s="2117"/>
      <c r="SQZ3" s="2118"/>
      <c r="SRA3" s="2116"/>
      <c r="SRB3" s="2117"/>
      <c r="SRC3" s="2117"/>
      <c r="SRD3" s="2117"/>
      <c r="SRE3" s="2117"/>
      <c r="SRF3" s="2117"/>
      <c r="SRG3" s="2117"/>
      <c r="SRH3" s="2118"/>
      <c r="SRI3" s="2116"/>
      <c r="SRJ3" s="2117"/>
      <c r="SRK3" s="2117"/>
      <c r="SRL3" s="2117"/>
      <c r="SRM3" s="2117"/>
      <c r="SRN3" s="2117"/>
      <c r="SRO3" s="2117"/>
      <c r="SRP3" s="2118"/>
      <c r="SRQ3" s="2116"/>
      <c r="SRR3" s="2117"/>
      <c r="SRS3" s="2117"/>
      <c r="SRT3" s="2117"/>
      <c r="SRU3" s="2117"/>
      <c r="SRV3" s="2117"/>
      <c r="SRW3" s="2117"/>
      <c r="SRX3" s="2118"/>
      <c r="SRY3" s="2116"/>
      <c r="SRZ3" s="2117"/>
      <c r="SSA3" s="2117"/>
      <c r="SSB3" s="2117"/>
      <c r="SSC3" s="2117"/>
      <c r="SSD3" s="2117"/>
      <c r="SSE3" s="2117"/>
      <c r="SSF3" s="2118"/>
      <c r="SSG3" s="2116"/>
      <c r="SSH3" s="2117"/>
      <c r="SSI3" s="2117"/>
      <c r="SSJ3" s="2117"/>
      <c r="SSK3" s="2117"/>
      <c r="SSL3" s="2117"/>
      <c r="SSM3" s="2117"/>
      <c r="SSN3" s="2118"/>
      <c r="SSO3" s="2116"/>
      <c r="SSP3" s="2117"/>
      <c r="SSQ3" s="2117"/>
      <c r="SSR3" s="2117"/>
      <c r="SSS3" s="2117"/>
      <c r="SST3" s="2117"/>
      <c r="SSU3" s="2117"/>
      <c r="SSV3" s="2118"/>
      <c r="SSW3" s="2116"/>
      <c r="SSX3" s="2117"/>
      <c r="SSY3" s="2117"/>
      <c r="SSZ3" s="2117"/>
      <c r="STA3" s="2117"/>
      <c r="STB3" s="2117"/>
      <c r="STC3" s="2117"/>
      <c r="STD3" s="2118"/>
      <c r="STE3" s="2116"/>
      <c r="STF3" s="2117"/>
      <c r="STG3" s="2117"/>
      <c r="STH3" s="2117"/>
      <c r="STI3" s="2117"/>
      <c r="STJ3" s="2117"/>
      <c r="STK3" s="2117"/>
      <c r="STL3" s="2118"/>
      <c r="STM3" s="2116"/>
      <c r="STN3" s="2117"/>
      <c r="STO3" s="2117"/>
      <c r="STP3" s="2117"/>
      <c r="STQ3" s="2117"/>
      <c r="STR3" s="2117"/>
      <c r="STS3" s="2117"/>
      <c r="STT3" s="2118"/>
      <c r="STU3" s="2116"/>
      <c r="STV3" s="2117"/>
      <c r="STW3" s="2117"/>
      <c r="STX3" s="2117"/>
      <c r="STY3" s="2117"/>
      <c r="STZ3" s="2117"/>
      <c r="SUA3" s="2117"/>
      <c r="SUB3" s="2118"/>
      <c r="SUC3" s="2116"/>
      <c r="SUD3" s="2117"/>
      <c r="SUE3" s="2117"/>
      <c r="SUF3" s="2117"/>
      <c r="SUG3" s="2117"/>
      <c r="SUH3" s="2117"/>
      <c r="SUI3" s="2117"/>
      <c r="SUJ3" s="2118"/>
      <c r="SUK3" s="2116"/>
      <c r="SUL3" s="2117"/>
      <c r="SUM3" s="2117"/>
      <c r="SUN3" s="2117"/>
      <c r="SUO3" s="2117"/>
      <c r="SUP3" s="2117"/>
      <c r="SUQ3" s="2117"/>
      <c r="SUR3" s="2118"/>
      <c r="SUS3" s="2116"/>
      <c r="SUT3" s="2117"/>
      <c r="SUU3" s="2117"/>
      <c r="SUV3" s="2117"/>
      <c r="SUW3" s="2117"/>
      <c r="SUX3" s="2117"/>
      <c r="SUY3" s="2117"/>
      <c r="SUZ3" s="2118"/>
      <c r="SVA3" s="2116"/>
      <c r="SVB3" s="2117"/>
      <c r="SVC3" s="2117"/>
      <c r="SVD3" s="2117"/>
      <c r="SVE3" s="2117"/>
      <c r="SVF3" s="2117"/>
      <c r="SVG3" s="2117"/>
      <c r="SVH3" s="2118"/>
      <c r="SVI3" s="2116"/>
      <c r="SVJ3" s="2117"/>
      <c r="SVK3" s="2117"/>
      <c r="SVL3" s="2117"/>
      <c r="SVM3" s="2117"/>
      <c r="SVN3" s="2117"/>
      <c r="SVO3" s="2117"/>
      <c r="SVP3" s="2118"/>
      <c r="SVQ3" s="2116"/>
      <c r="SVR3" s="2117"/>
      <c r="SVS3" s="2117"/>
      <c r="SVT3" s="2117"/>
      <c r="SVU3" s="2117"/>
      <c r="SVV3" s="2117"/>
      <c r="SVW3" s="2117"/>
      <c r="SVX3" s="2118"/>
      <c r="SVY3" s="2116"/>
      <c r="SVZ3" s="2117"/>
      <c r="SWA3" s="2117"/>
      <c r="SWB3" s="2117"/>
      <c r="SWC3" s="2117"/>
      <c r="SWD3" s="2117"/>
      <c r="SWE3" s="2117"/>
      <c r="SWF3" s="2118"/>
      <c r="SWG3" s="2116"/>
      <c r="SWH3" s="2117"/>
      <c r="SWI3" s="2117"/>
      <c r="SWJ3" s="2117"/>
      <c r="SWK3" s="2117"/>
      <c r="SWL3" s="2117"/>
      <c r="SWM3" s="2117"/>
      <c r="SWN3" s="2118"/>
      <c r="SWO3" s="2116"/>
      <c r="SWP3" s="2117"/>
      <c r="SWQ3" s="2117"/>
      <c r="SWR3" s="2117"/>
      <c r="SWS3" s="2117"/>
      <c r="SWT3" s="2117"/>
      <c r="SWU3" s="2117"/>
      <c r="SWV3" s="2118"/>
      <c r="SWW3" s="2116"/>
      <c r="SWX3" s="2117"/>
      <c r="SWY3" s="2117"/>
      <c r="SWZ3" s="2117"/>
      <c r="SXA3" s="2117"/>
      <c r="SXB3" s="2117"/>
      <c r="SXC3" s="2117"/>
      <c r="SXD3" s="2118"/>
      <c r="SXE3" s="2116"/>
      <c r="SXF3" s="2117"/>
      <c r="SXG3" s="2117"/>
      <c r="SXH3" s="2117"/>
      <c r="SXI3" s="2117"/>
      <c r="SXJ3" s="2117"/>
      <c r="SXK3" s="2117"/>
      <c r="SXL3" s="2118"/>
      <c r="SXM3" s="2116"/>
      <c r="SXN3" s="2117"/>
      <c r="SXO3" s="2117"/>
      <c r="SXP3" s="2117"/>
      <c r="SXQ3" s="2117"/>
      <c r="SXR3" s="2117"/>
      <c r="SXS3" s="2117"/>
      <c r="SXT3" s="2118"/>
      <c r="SXU3" s="2116"/>
      <c r="SXV3" s="2117"/>
      <c r="SXW3" s="2117"/>
      <c r="SXX3" s="2117"/>
      <c r="SXY3" s="2117"/>
      <c r="SXZ3" s="2117"/>
      <c r="SYA3" s="2117"/>
      <c r="SYB3" s="2118"/>
      <c r="SYC3" s="2116"/>
      <c r="SYD3" s="2117"/>
      <c r="SYE3" s="2117"/>
      <c r="SYF3" s="2117"/>
      <c r="SYG3" s="2117"/>
      <c r="SYH3" s="2117"/>
      <c r="SYI3" s="2117"/>
      <c r="SYJ3" s="2118"/>
      <c r="SYK3" s="2116"/>
      <c r="SYL3" s="2117"/>
      <c r="SYM3" s="2117"/>
      <c r="SYN3" s="2117"/>
      <c r="SYO3" s="2117"/>
      <c r="SYP3" s="2117"/>
      <c r="SYQ3" s="2117"/>
      <c r="SYR3" s="2118"/>
      <c r="SYS3" s="2116"/>
      <c r="SYT3" s="2117"/>
      <c r="SYU3" s="2117"/>
      <c r="SYV3" s="2117"/>
      <c r="SYW3" s="2117"/>
      <c r="SYX3" s="2117"/>
      <c r="SYY3" s="2117"/>
      <c r="SYZ3" s="2118"/>
      <c r="SZA3" s="2116"/>
      <c r="SZB3" s="2117"/>
      <c r="SZC3" s="2117"/>
      <c r="SZD3" s="2117"/>
      <c r="SZE3" s="2117"/>
      <c r="SZF3" s="2117"/>
      <c r="SZG3" s="2117"/>
      <c r="SZH3" s="2118"/>
      <c r="SZI3" s="2116"/>
      <c r="SZJ3" s="2117"/>
      <c r="SZK3" s="2117"/>
      <c r="SZL3" s="2117"/>
      <c r="SZM3" s="2117"/>
      <c r="SZN3" s="2117"/>
      <c r="SZO3" s="2117"/>
      <c r="SZP3" s="2118"/>
      <c r="SZQ3" s="2116"/>
      <c r="SZR3" s="2117"/>
      <c r="SZS3" s="2117"/>
      <c r="SZT3" s="2117"/>
      <c r="SZU3" s="2117"/>
      <c r="SZV3" s="2117"/>
      <c r="SZW3" s="2117"/>
      <c r="SZX3" s="2118"/>
      <c r="SZY3" s="2116"/>
      <c r="SZZ3" s="2117"/>
      <c r="TAA3" s="2117"/>
      <c r="TAB3" s="2117"/>
      <c r="TAC3" s="2117"/>
      <c r="TAD3" s="2117"/>
      <c r="TAE3" s="2117"/>
      <c r="TAF3" s="2118"/>
      <c r="TAG3" s="2116"/>
      <c r="TAH3" s="2117"/>
      <c r="TAI3" s="2117"/>
      <c r="TAJ3" s="2117"/>
      <c r="TAK3" s="2117"/>
      <c r="TAL3" s="2117"/>
      <c r="TAM3" s="2117"/>
      <c r="TAN3" s="2118"/>
      <c r="TAO3" s="2116"/>
      <c r="TAP3" s="2117"/>
      <c r="TAQ3" s="2117"/>
      <c r="TAR3" s="2117"/>
      <c r="TAS3" s="2117"/>
      <c r="TAT3" s="2117"/>
      <c r="TAU3" s="2117"/>
      <c r="TAV3" s="2118"/>
      <c r="TAW3" s="2116"/>
      <c r="TAX3" s="2117"/>
      <c r="TAY3" s="2117"/>
      <c r="TAZ3" s="2117"/>
      <c r="TBA3" s="2117"/>
      <c r="TBB3" s="2117"/>
      <c r="TBC3" s="2117"/>
      <c r="TBD3" s="2118"/>
      <c r="TBE3" s="2116"/>
      <c r="TBF3" s="2117"/>
      <c r="TBG3" s="2117"/>
      <c r="TBH3" s="2117"/>
      <c r="TBI3" s="2117"/>
      <c r="TBJ3" s="2117"/>
      <c r="TBK3" s="2117"/>
      <c r="TBL3" s="2118"/>
      <c r="TBM3" s="2116"/>
      <c r="TBN3" s="2117"/>
      <c r="TBO3" s="2117"/>
      <c r="TBP3" s="2117"/>
      <c r="TBQ3" s="2117"/>
      <c r="TBR3" s="2117"/>
      <c r="TBS3" s="2117"/>
      <c r="TBT3" s="2118"/>
      <c r="TBU3" s="2116"/>
      <c r="TBV3" s="2117"/>
      <c r="TBW3" s="2117"/>
      <c r="TBX3" s="2117"/>
      <c r="TBY3" s="2117"/>
      <c r="TBZ3" s="2117"/>
      <c r="TCA3" s="2117"/>
      <c r="TCB3" s="2118"/>
      <c r="TCC3" s="2116"/>
      <c r="TCD3" s="2117"/>
      <c r="TCE3" s="2117"/>
      <c r="TCF3" s="2117"/>
      <c r="TCG3" s="2117"/>
      <c r="TCH3" s="2117"/>
      <c r="TCI3" s="2117"/>
      <c r="TCJ3" s="2118"/>
      <c r="TCK3" s="2116"/>
      <c r="TCL3" s="2117"/>
      <c r="TCM3" s="2117"/>
      <c r="TCN3" s="2117"/>
      <c r="TCO3" s="2117"/>
      <c r="TCP3" s="2117"/>
      <c r="TCQ3" s="2117"/>
      <c r="TCR3" s="2118"/>
      <c r="TCS3" s="2116"/>
      <c r="TCT3" s="2117"/>
      <c r="TCU3" s="2117"/>
      <c r="TCV3" s="2117"/>
      <c r="TCW3" s="2117"/>
      <c r="TCX3" s="2117"/>
      <c r="TCY3" s="2117"/>
      <c r="TCZ3" s="2118"/>
      <c r="TDA3" s="2116"/>
      <c r="TDB3" s="2117"/>
      <c r="TDC3" s="2117"/>
      <c r="TDD3" s="2117"/>
      <c r="TDE3" s="2117"/>
      <c r="TDF3" s="2117"/>
      <c r="TDG3" s="2117"/>
      <c r="TDH3" s="2118"/>
      <c r="TDI3" s="2116"/>
      <c r="TDJ3" s="2117"/>
      <c r="TDK3" s="2117"/>
      <c r="TDL3" s="2117"/>
      <c r="TDM3" s="2117"/>
      <c r="TDN3" s="2117"/>
      <c r="TDO3" s="2117"/>
      <c r="TDP3" s="2118"/>
      <c r="TDQ3" s="2116"/>
      <c r="TDR3" s="2117"/>
      <c r="TDS3" s="2117"/>
      <c r="TDT3" s="2117"/>
      <c r="TDU3" s="2117"/>
      <c r="TDV3" s="2117"/>
      <c r="TDW3" s="2117"/>
      <c r="TDX3" s="2118"/>
      <c r="TDY3" s="2116"/>
      <c r="TDZ3" s="2117"/>
      <c r="TEA3" s="2117"/>
      <c r="TEB3" s="2117"/>
      <c r="TEC3" s="2117"/>
      <c r="TED3" s="2117"/>
      <c r="TEE3" s="2117"/>
      <c r="TEF3" s="2118"/>
      <c r="TEG3" s="2116"/>
      <c r="TEH3" s="2117"/>
      <c r="TEI3" s="2117"/>
      <c r="TEJ3" s="2117"/>
      <c r="TEK3" s="2117"/>
      <c r="TEL3" s="2117"/>
      <c r="TEM3" s="2117"/>
      <c r="TEN3" s="2118"/>
      <c r="TEO3" s="2116"/>
      <c r="TEP3" s="2117"/>
      <c r="TEQ3" s="2117"/>
      <c r="TER3" s="2117"/>
      <c r="TES3" s="2117"/>
      <c r="TET3" s="2117"/>
      <c r="TEU3" s="2117"/>
      <c r="TEV3" s="2118"/>
      <c r="TEW3" s="2116"/>
      <c r="TEX3" s="2117"/>
      <c r="TEY3" s="2117"/>
      <c r="TEZ3" s="2117"/>
      <c r="TFA3" s="2117"/>
      <c r="TFB3" s="2117"/>
      <c r="TFC3" s="2117"/>
      <c r="TFD3" s="2118"/>
      <c r="TFE3" s="2116"/>
      <c r="TFF3" s="2117"/>
      <c r="TFG3" s="2117"/>
      <c r="TFH3" s="2117"/>
      <c r="TFI3" s="2117"/>
      <c r="TFJ3" s="2117"/>
      <c r="TFK3" s="2117"/>
      <c r="TFL3" s="2118"/>
      <c r="TFM3" s="2116"/>
      <c r="TFN3" s="2117"/>
      <c r="TFO3" s="2117"/>
      <c r="TFP3" s="2117"/>
      <c r="TFQ3" s="2117"/>
      <c r="TFR3" s="2117"/>
      <c r="TFS3" s="2117"/>
      <c r="TFT3" s="2118"/>
      <c r="TFU3" s="2116"/>
      <c r="TFV3" s="2117"/>
      <c r="TFW3" s="2117"/>
      <c r="TFX3" s="2117"/>
      <c r="TFY3" s="2117"/>
      <c r="TFZ3" s="2117"/>
      <c r="TGA3" s="2117"/>
      <c r="TGB3" s="2118"/>
      <c r="TGC3" s="2116"/>
      <c r="TGD3" s="2117"/>
      <c r="TGE3" s="2117"/>
      <c r="TGF3" s="2117"/>
      <c r="TGG3" s="2117"/>
      <c r="TGH3" s="2117"/>
      <c r="TGI3" s="2117"/>
      <c r="TGJ3" s="2118"/>
      <c r="TGK3" s="2116"/>
      <c r="TGL3" s="2117"/>
      <c r="TGM3" s="2117"/>
      <c r="TGN3" s="2117"/>
      <c r="TGO3" s="2117"/>
      <c r="TGP3" s="2117"/>
      <c r="TGQ3" s="2117"/>
      <c r="TGR3" s="2118"/>
      <c r="TGS3" s="2116"/>
      <c r="TGT3" s="2117"/>
      <c r="TGU3" s="2117"/>
      <c r="TGV3" s="2117"/>
      <c r="TGW3" s="2117"/>
      <c r="TGX3" s="2117"/>
      <c r="TGY3" s="2117"/>
      <c r="TGZ3" s="2118"/>
      <c r="THA3" s="2116"/>
      <c r="THB3" s="2117"/>
      <c r="THC3" s="2117"/>
      <c r="THD3" s="2117"/>
      <c r="THE3" s="2117"/>
      <c r="THF3" s="2117"/>
      <c r="THG3" s="2117"/>
      <c r="THH3" s="2118"/>
      <c r="THI3" s="2116"/>
      <c r="THJ3" s="2117"/>
      <c r="THK3" s="2117"/>
      <c r="THL3" s="2117"/>
      <c r="THM3" s="2117"/>
      <c r="THN3" s="2117"/>
      <c r="THO3" s="2117"/>
      <c r="THP3" s="2118"/>
      <c r="THQ3" s="2116"/>
      <c r="THR3" s="2117"/>
      <c r="THS3" s="2117"/>
      <c r="THT3" s="2117"/>
      <c r="THU3" s="2117"/>
      <c r="THV3" s="2117"/>
      <c r="THW3" s="2117"/>
      <c r="THX3" s="2118"/>
      <c r="THY3" s="2116"/>
      <c r="THZ3" s="2117"/>
      <c r="TIA3" s="2117"/>
      <c r="TIB3" s="2117"/>
      <c r="TIC3" s="2117"/>
      <c r="TID3" s="2117"/>
      <c r="TIE3" s="2117"/>
      <c r="TIF3" s="2118"/>
      <c r="TIG3" s="2116"/>
      <c r="TIH3" s="2117"/>
      <c r="TII3" s="2117"/>
      <c r="TIJ3" s="2117"/>
      <c r="TIK3" s="2117"/>
      <c r="TIL3" s="2117"/>
      <c r="TIM3" s="2117"/>
      <c r="TIN3" s="2118"/>
      <c r="TIO3" s="2116"/>
      <c r="TIP3" s="2117"/>
      <c r="TIQ3" s="2117"/>
      <c r="TIR3" s="2117"/>
      <c r="TIS3" s="2117"/>
      <c r="TIT3" s="2117"/>
      <c r="TIU3" s="2117"/>
      <c r="TIV3" s="2118"/>
      <c r="TIW3" s="2116"/>
      <c r="TIX3" s="2117"/>
      <c r="TIY3" s="2117"/>
      <c r="TIZ3" s="2117"/>
      <c r="TJA3" s="2117"/>
      <c r="TJB3" s="2117"/>
      <c r="TJC3" s="2117"/>
      <c r="TJD3" s="2118"/>
      <c r="TJE3" s="2116"/>
      <c r="TJF3" s="2117"/>
      <c r="TJG3" s="2117"/>
      <c r="TJH3" s="2117"/>
      <c r="TJI3" s="2117"/>
      <c r="TJJ3" s="2117"/>
      <c r="TJK3" s="2117"/>
      <c r="TJL3" s="2118"/>
      <c r="TJM3" s="2116"/>
      <c r="TJN3" s="2117"/>
      <c r="TJO3" s="2117"/>
      <c r="TJP3" s="2117"/>
      <c r="TJQ3" s="2117"/>
      <c r="TJR3" s="2117"/>
      <c r="TJS3" s="2117"/>
      <c r="TJT3" s="2118"/>
      <c r="TJU3" s="2116"/>
      <c r="TJV3" s="2117"/>
      <c r="TJW3" s="2117"/>
      <c r="TJX3" s="2117"/>
      <c r="TJY3" s="2117"/>
      <c r="TJZ3" s="2117"/>
      <c r="TKA3" s="2117"/>
      <c r="TKB3" s="2118"/>
      <c r="TKC3" s="2116"/>
      <c r="TKD3" s="2117"/>
      <c r="TKE3" s="2117"/>
      <c r="TKF3" s="2117"/>
      <c r="TKG3" s="2117"/>
      <c r="TKH3" s="2117"/>
      <c r="TKI3" s="2117"/>
      <c r="TKJ3" s="2118"/>
      <c r="TKK3" s="2116"/>
      <c r="TKL3" s="2117"/>
      <c r="TKM3" s="2117"/>
      <c r="TKN3" s="2117"/>
      <c r="TKO3" s="2117"/>
      <c r="TKP3" s="2117"/>
      <c r="TKQ3" s="2117"/>
      <c r="TKR3" s="2118"/>
      <c r="TKS3" s="2116"/>
      <c r="TKT3" s="2117"/>
      <c r="TKU3" s="2117"/>
      <c r="TKV3" s="2117"/>
      <c r="TKW3" s="2117"/>
      <c r="TKX3" s="2117"/>
      <c r="TKY3" s="2117"/>
      <c r="TKZ3" s="2118"/>
      <c r="TLA3" s="2116"/>
      <c r="TLB3" s="2117"/>
      <c r="TLC3" s="2117"/>
      <c r="TLD3" s="2117"/>
      <c r="TLE3" s="2117"/>
      <c r="TLF3" s="2117"/>
      <c r="TLG3" s="2117"/>
      <c r="TLH3" s="2118"/>
      <c r="TLI3" s="2116"/>
      <c r="TLJ3" s="2117"/>
      <c r="TLK3" s="2117"/>
      <c r="TLL3" s="2117"/>
      <c r="TLM3" s="2117"/>
      <c r="TLN3" s="2117"/>
      <c r="TLO3" s="2117"/>
      <c r="TLP3" s="2118"/>
      <c r="TLQ3" s="2116"/>
      <c r="TLR3" s="2117"/>
      <c r="TLS3" s="2117"/>
      <c r="TLT3" s="2117"/>
      <c r="TLU3" s="2117"/>
      <c r="TLV3" s="2117"/>
      <c r="TLW3" s="2117"/>
      <c r="TLX3" s="2118"/>
      <c r="TLY3" s="2116"/>
      <c r="TLZ3" s="2117"/>
      <c r="TMA3" s="2117"/>
      <c r="TMB3" s="2117"/>
      <c r="TMC3" s="2117"/>
      <c r="TMD3" s="2117"/>
      <c r="TME3" s="2117"/>
      <c r="TMF3" s="2118"/>
      <c r="TMG3" s="2116"/>
      <c r="TMH3" s="2117"/>
      <c r="TMI3" s="2117"/>
      <c r="TMJ3" s="2117"/>
      <c r="TMK3" s="2117"/>
      <c r="TML3" s="2117"/>
      <c r="TMM3" s="2117"/>
      <c r="TMN3" s="2118"/>
      <c r="TMO3" s="2116"/>
      <c r="TMP3" s="2117"/>
      <c r="TMQ3" s="2117"/>
      <c r="TMR3" s="2117"/>
      <c r="TMS3" s="2117"/>
      <c r="TMT3" s="2117"/>
      <c r="TMU3" s="2117"/>
      <c r="TMV3" s="2118"/>
      <c r="TMW3" s="2116"/>
      <c r="TMX3" s="2117"/>
      <c r="TMY3" s="2117"/>
      <c r="TMZ3" s="2117"/>
      <c r="TNA3" s="2117"/>
      <c r="TNB3" s="2117"/>
      <c r="TNC3" s="2117"/>
      <c r="TND3" s="2118"/>
      <c r="TNE3" s="2116"/>
      <c r="TNF3" s="2117"/>
      <c r="TNG3" s="2117"/>
      <c r="TNH3" s="2117"/>
      <c r="TNI3" s="2117"/>
      <c r="TNJ3" s="2117"/>
      <c r="TNK3" s="2117"/>
      <c r="TNL3" s="2118"/>
      <c r="TNM3" s="2116"/>
      <c r="TNN3" s="2117"/>
      <c r="TNO3" s="2117"/>
      <c r="TNP3" s="2117"/>
      <c r="TNQ3" s="2117"/>
      <c r="TNR3" s="2117"/>
      <c r="TNS3" s="2117"/>
      <c r="TNT3" s="2118"/>
      <c r="TNU3" s="2116"/>
      <c r="TNV3" s="2117"/>
      <c r="TNW3" s="2117"/>
      <c r="TNX3" s="2117"/>
      <c r="TNY3" s="2117"/>
      <c r="TNZ3" s="2117"/>
      <c r="TOA3" s="2117"/>
      <c r="TOB3" s="2118"/>
      <c r="TOC3" s="2116"/>
      <c r="TOD3" s="2117"/>
      <c r="TOE3" s="2117"/>
      <c r="TOF3" s="2117"/>
      <c r="TOG3" s="2117"/>
      <c r="TOH3" s="2117"/>
      <c r="TOI3" s="2117"/>
      <c r="TOJ3" s="2118"/>
      <c r="TOK3" s="2116"/>
      <c r="TOL3" s="2117"/>
      <c r="TOM3" s="2117"/>
      <c r="TON3" s="2117"/>
      <c r="TOO3" s="2117"/>
      <c r="TOP3" s="2117"/>
      <c r="TOQ3" s="2117"/>
      <c r="TOR3" s="2118"/>
      <c r="TOS3" s="2116"/>
      <c r="TOT3" s="2117"/>
      <c r="TOU3" s="2117"/>
      <c r="TOV3" s="2117"/>
      <c r="TOW3" s="2117"/>
      <c r="TOX3" s="2117"/>
      <c r="TOY3" s="2117"/>
      <c r="TOZ3" s="2118"/>
      <c r="TPA3" s="2116"/>
      <c r="TPB3" s="2117"/>
      <c r="TPC3" s="2117"/>
      <c r="TPD3" s="2117"/>
      <c r="TPE3" s="2117"/>
      <c r="TPF3" s="2117"/>
      <c r="TPG3" s="2117"/>
      <c r="TPH3" s="2118"/>
      <c r="TPI3" s="2116"/>
      <c r="TPJ3" s="2117"/>
      <c r="TPK3" s="2117"/>
      <c r="TPL3" s="2117"/>
      <c r="TPM3" s="2117"/>
      <c r="TPN3" s="2117"/>
      <c r="TPO3" s="2117"/>
      <c r="TPP3" s="2118"/>
      <c r="TPQ3" s="2116"/>
      <c r="TPR3" s="2117"/>
      <c r="TPS3" s="2117"/>
      <c r="TPT3" s="2117"/>
      <c r="TPU3" s="2117"/>
      <c r="TPV3" s="2117"/>
      <c r="TPW3" s="2117"/>
      <c r="TPX3" s="2118"/>
      <c r="TPY3" s="2116"/>
      <c r="TPZ3" s="2117"/>
      <c r="TQA3" s="2117"/>
      <c r="TQB3" s="2117"/>
      <c r="TQC3" s="2117"/>
      <c r="TQD3" s="2117"/>
      <c r="TQE3" s="2117"/>
      <c r="TQF3" s="2118"/>
      <c r="TQG3" s="2116"/>
      <c r="TQH3" s="2117"/>
      <c r="TQI3" s="2117"/>
      <c r="TQJ3" s="2117"/>
      <c r="TQK3" s="2117"/>
      <c r="TQL3" s="2117"/>
      <c r="TQM3" s="2117"/>
      <c r="TQN3" s="2118"/>
      <c r="TQO3" s="2116"/>
      <c r="TQP3" s="2117"/>
      <c r="TQQ3" s="2117"/>
      <c r="TQR3" s="2117"/>
      <c r="TQS3" s="2117"/>
      <c r="TQT3" s="2117"/>
      <c r="TQU3" s="2117"/>
      <c r="TQV3" s="2118"/>
      <c r="TQW3" s="2116"/>
      <c r="TQX3" s="2117"/>
      <c r="TQY3" s="2117"/>
      <c r="TQZ3" s="2117"/>
      <c r="TRA3" s="2117"/>
      <c r="TRB3" s="2117"/>
      <c r="TRC3" s="2117"/>
      <c r="TRD3" s="2118"/>
      <c r="TRE3" s="2116"/>
      <c r="TRF3" s="2117"/>
      <c r="TRG3" s="2117"/>
      <c r="TRH3" s="2117"/>
      <c r="TRI3" s="2117"/>
      <c r="TRJ3" s="2117"/>
      <c r="TRK3" s="2117"/>
      <c r="TRL3" s="2118"/>
      <c r="TRM3" s="2116"/>
      <c r="TRN3" s="2117"/>
      <c r="TRO3" s="2117"/>
      <c r="TRP3" s="2117"/>
      <c r="TRQ3" s="2117"/>
      <c r="TRR3" s="2117"/>
      <c r="TRS3" s="2117"/>
      <c r="TRT3" s="2118"/>
      <c r="TRU3" s="2116"/>
      <c r="TRV3" s="2117"/>
      <c r="TRW3" s="2117"/>
      <c r="TRX3" s="2117"/>
      <c r="TRY3" s="2117"/>
      <c r="TRZ3" s="2117"/>
      <c r="TSA3" s="2117"/>
      <c r="TSB3" s="2118"/>
      <c r="TSC3" s="2116"/>
      <c r="TSD3" s="2117"/>
      <c r="TSE3" s="2117"/>
      <c r="TSF3" s="2117"/>
      <c r="TSG3" s="2117"/>
      <c r="TSH3" s="2117"/>
      <c r="TSI3" s="2117"/>
      <c r="TSJ3" s="2118"/>
      <c r="TSK3" s="2116"/>
      <c r="TSL3" s="2117"/>
      <c r="TSM3" s="2117"/>
      <c r="TSN3" s="2117"/>
      <c r="TSO3" s="2117"/>
      <c r="TSP3" s="2117"/>
      <c r="TSQ3" s="2117"/>
      <c r="TSR3" s="2118"/>
      <c r="TSS3" s="2116"/>
      <c r="TST3" s="2117"/>
      <c r="TSU3" s="2117"/>
      <c r="TSV3" s="2117"/>
      <c r="TSW3" s="2117"/>
      <c r="TSX3" s="2117"/>
      <c r="TSY3" s="2117"/>
      <c r="TSZ3" s="2118"/>
      <c r="TTA3" s="2116"/>
      <c r="TTB3" s="2117"/>
      <c r="TTC3" s="2117"/>
      <c r="TTD3" s="2117"/>
      <c r="TTE3" s="2117"/>
      <c r="TTF3" s="2117"/>
      <c r="TTG3" s="2117"/>
      <c r="TTH3" s="2118"/>
      <c r="TTI3" s="2116"/>
      <c r="TTJ3" s="2117"/>
      <c r="TTK3" s="2117"/>
      <c r="TTL3" s="2117"/>
      <c r="TTM3" s="2117"/>
      <c r="TTN3" s="2117"/>
      <c r="TTO3" s="2117"/>
      <c r="TTP3" s="2118"/>
      <c r="TTQ3" s="2116"/>
      <c r="TTR3" s="2117"/>
      <c r="TTS3" s="2117"/>
      <c r="TTT3" s="2117"/>
      <c r="TTU3" s="2117"/>
      <c r="TTV3" s="2117"/>
      <c r="TTW3" s="2117"/>
      <c r="TTX3" s="2118"/>
      <c r="TTY3" s="2116"/>
      <c r="TTZ3" s="2117"/>
      <c r="TUA3" s="2117"/>
      <c r="TUB3" s="2117"/>
      <c r="TUC3" s="2117"/>
      <c r="TUD3" s="2117"/>
      <c r="TUE3" s="2117"/>
      <c r="TUF3" s="2118"/>
      <c r="TUG3" s="2116"/>
      <c r="TUH3" s="2117"/>
      <c r="TUI3" s="2117"/>
      <c r="TUJ3" s="2117"/>
      <c r="TUK3" s="2117"/>
      <c r="TUL3" s="2117"/>
      <c r="TUM3" s="2117"/>
      <c r="TUN3" s="2118"/>
      <c r="TUO3" s="2116"/>
      <c r="TUP3" s="2117"/>
      <c r="TUQ3" s="2117"/>
      <c r="TUR3" s="2117"/>
      <c r="TUS3" s="2117"/>
      <c r="TUT3" s="2117"/>
      <c r="TUU3" s="2117"/>
      <c r="TUV3" s="2118"/>
      <c r="TUW3" s="2116"/>
      <c r="TUX3" s="2117"/>
      <c r="TUY3" s="2117"/>
      <c r="TUZ3" s="2117"/>
      <c r="TVA3" s="2117"/>
      <c r="TVB3" s="2117"/>
      <c r="TVC3" s="2117"/>
      <c r="TVD3" s="2118"/>
      <c r="TVE3" s="2116"/>
      <c r="TVF3" s="2117"/>
      <c r="TVG3" s="2117"/>
      <c r="TVH3" s="2117"/>
      <c r="TVI3" s="2117"/>
      <c r="TVJ3" s="2117"/>
      <c r="TVK3" s="2117"/>
      <c r="TVL3" s="2118"/>
      <c r="TVM3" s="2116"/>
      <c r="TVN3" s="2117"/>
      <c r="TVO3" s="2117"/>
      <c r="TVP3" s="2117"/>
      <c r="TVQ3" s="2117"/>
      <c r="TVR3" s="2117"/>
      <c r="TVS3" s="2117"/>
      <c r="TVT3" s="2118"/>
      <c r="TVU3" s="2116"/>
      <c r="TVV3" s="2117"/>
      <c r="TVW3" s="2117"/>
      <c r="TVX3" s="2117"/>
      <c r="TVY3" s="2117"/>
      <c r="TVZ3" s="2117"/>
      <c r="TWA3" s="2117"/>
      <c r="TWB3" s="2118"/>
      <c r="TWC3" s="2116"/>
      <c r="TWD3" s="2117"/>
      <c r="TWE3" s="2117"/>
      <c r="TWF3" s="2117"/>
      <c r="TWG3" s="2117"/>
      <c r="TWH3" s="2117"/>
      <c r="TWI3" s="2117"/>
      <c r="TWJ3" s="2118"/>
      <c r="TWK3" s="2116"/>
      <c r="TWL3" s="2117"/>
      <c r="TWM3" s="2117"/>
      <c r="TWN3" s="2117"/>
      <c r="TWO3" s="2117"/>
      <c r="TWP3" s="2117"/>
      <c r="TWQ3" s="2117"/>
      <c r="TWR3" s="2118"/>
      <c r="TWS3" s="2116"/>
      <c r="TWT3" s="2117"/>
      <c r="TWU3" s="2117"/>
      <c r="TWV3" s="2117"/>
      <c r="TWW3" s="2117"/>
      <c r="TWX3" s="2117"/>
      <c r="TWY3" s="2117"/>
      <c r="TWZ3" s="2118"/>
      <c r="TXA3" s="2116"/>
      <c r="TXB3" s="2117"/>
      <c r="TXC3" s="2117"/>
      <c r="TXD3" s="2117"/>
      <c r="TXE3" s="2117"/>
      <c r="TXF3" s="2117"/>
      <c r="TXG3" s="2117"/>
      <c r="TXH3" s="2118"/>
      <c r="TXI3" s="2116"/>
      <c r="TXJ3" s="2117"/>
      <c r="TXK3" s="2117"/>
      <c r="TXL3" s="2117"/>
      <c r="TXM3" s="2117"/>
      <c r="TXN3" s="2117"/>
      <c r="TXO3" s="2117"/>
      <c r="TXP3" s="2118"/>
      <c r="TXQ3" s="2116"/>
      <c r="TXR3" s="2117"/>
      <c r="TXS3" s="2117"/>
      <c r="TXT3" s="2117"/>
      <c r="TXU3" s="2117"/>
      <c r="TXV3" s="2117"/>
      <c r="TXW3" s="2117"/>
      <c r="TXX3" s="2118"/>
      <c r="TXY3" s="2116"/>
      <c r="TXZ3" s="2117"/>
      <c r="TYA3" s="2117"/>
      <c r="TYB3" s="2117"/>
      <c r="TYC3" s="2117"/>
      <c r="TYD3" s="2117"/>
      <c r="TYE3" s="2117"/>
      <c r="TYF3" s="2118"/>
      <c r="TYG3" s="2116"/>
      <c r="TYH3" s="2117"/>
      <c r="TYI3" s="2117"/>
      <c r="TYJ3" s="2117"/>
      <c r="TYK3" s="2117"/>
      <c r="TYL3" s="2117"/>
      <c r="TYM3" s="2117"/>
      <c r="TYN3" s="2118"/>
      <c r="TYO3" s="2116"/>
      <c r="TYP3" s="2117"/>
      <c r="TYQ3" s="2117"/>
      <c r="TYR3" s="2117"/>
      <c r="TYS3" s="2117"/>
      <c r="TYT3" s="2117"/>
      <c r="TYU3" s="2117"/>
      <c r="TYV3" s="2118"/>
      <c r="TYW3" s="2116"/>
      <c r="TYX3" s="2117"/>
      <c r="TYY3" s="2117"/>
      <c r="TYZ3" s="2117"/>
      <c r="TZA3" s="2117"/>
      <c r="TZB3" s="2117"/>
      <c r="TZC3" s="2117"/>
      <c r="TZD3" s="2118"/>
      <c r="TZE3" s="2116"/>
      <c r="TZF3" s="2117"/>
      <c r="TZG3" s="2117"/>
      <c r="TZH3" s="2117"/>
      <c r="TZI3" s="2117"/>
      <c r="TZJ3" s="2117"/>
      <c r="TZK3" s="2117"/>
      <c r="TZL3" s="2118"/>
      <c r="TZM3" s="2116"/>
      <c r="TZN3" s="2117"/>
      <c r="TZO3" s="2117"/>
      <c r="TZP3" s="2117"/>
      <c r="TZQ3" s="2117"/>
      <c r="TZR3" s="2117"/>
      <c r="TZS3" s="2117"/>
      <c r="TZT3" s="2118"/>
      <c r="TZU3" s="2116"/>
      <c r="TZV3" s="2117"/>
      <c r="TZW3" s="2117"/>
      <c r="TZX3" s="2117"/>
      <c r="TZY3" s="2117"/>
      <c r="TZZ3" s="2117"/>
      <c r="UAA3" s="2117"/>
      <c r="UAB3" s="2118"/>
      <c r="UAC3" s="2116"/>
      <c r="UAD3" s="2117"/>
      <c r="UAE3" s="2117"/>
      <c r="UAF3" s="2117"/>
      <c r="UAG3" s="2117"/>
      <c r="UAH3" s="2117"/>
      <c r="UAI3" s="2117"/>
      <c r="UAJ3" s="2118"/>
      <c r="UAK3" s="2116"/>
      <c r="UAL3" s="2117"/>
      <c r="UAM3" s="2117"/>
      <c r="UAN3" s="2117"/>
      <c r="UAO3" s="2117"/>
      <c r="UAP3" s="2117"/>
      <c r="UAQ3" s="2117"/>
      <c r="UAR3" s="2118"/>
      <c r="UAS3" s="2116"/>
      <c r="UAT3" s="2117"/>
      <c r="UAU3" s="2117"/>
      <c r="UAV3" s="2117"/>
      <c r="UAW3" s="2117"/>
      <c r="UAX3" s="2117"/>
      <c r="UAY3" s="2117"/>
      <c r="UAZ3" s="2118"/>
      <c r="UBA3" s="2116"/>
      <c r="UBB3" s="2117"/>
      <c r="UBC3" s="2117"/>
      <c r="UBD3" s="2117"/>
      <c r="UBE3" s="2117"/>
      <c r="UBF3" s="2117"/>
      <c r="UBG3" s="2117"/>
      <c r="UBH3" s="2118"/>
      <c r="UBI3" s="2116"/>
      <c r="UBJ3" s="2117"/>
      <c r="UBK3" s="2117"/>
      <c r="UBL3" s="2117"/>
      <c r="UBM3" s="2117"/>
      <c r="UBN3" s="2117"/>
      <c r="UBO3" s="2117"/>
      <c r="UBP3" s="2118"/>
      <c r="UBQ3" s="2116"/>
      <c r="UBR3" s="2117"/>
      <c r="UBS3" s="2117"/>
      <c r="UBT3" s="2117"/>
      <c r="UBU3" s="2117"/>
      <c r="UBV3" s="2117"/>
      <c r="UBW3" s="2117"/>
      <c r="UBX3" s="2118"/>
      <c r="UBY3" s="2116"/>
      <c r="UBZ3" s="2117"/>
      <c r="UCA3" s="2117"/>
      <c r="UCB3" s="2117"/>
      <c r="UCC3" s="2117"/>
      <c r="UCD3" s="2117"/>
      <c r="UCE3" s="2117"/>
      <c r="UCF3" s="2118"/>
      <c r="UCG3" s="2116"/>
      <c r="UCH3" s="2117"/>
      <c r="UCI3" s="2117"/>
      <c r="UCJ3" s="2117"/>
      <c r="UCK3" s="2117"/>
      <c r="UCL3" s="2117"/>
      <c r="UCM3" s="2117"/>
      <c r="UCN3" s="2118"/>
      <c r="UCO3" s="2116"/>
      <c r="UCP3" s="2117"/>
      <c r="UCQ3" s="2117"/>
      <c r="UCR3" s="2117"/>
      <c r="UCS3" s="2117"/>
      <c r="UCT3" s="2117"/>
      <c r="UCU3" s="2117"/>
      <c r="UCV3" s="2118"/>
      <c r="UCW3" s="2116"/>
      <c r="UCX3" s="2117"/>
      <c r="UCY3" s="2117"/>
      <c r="UCZ3" s="2117"/>
      <c r="UDA3" s="2117"/>
      <c r="UDB3" s="2117"/>
      <c r="UDC3" s="2117"/>
      <c r="UDD3" s="2118"/>
      <c r="UDE3" s="2116"/>
      <c r="UDF3" s="2117"/>
      <c r="UDG3" s="2117"/>
      <c r="UDH3" s="2117"/>
      <c r="UDI3" s="2117"/>
      <c r="UDJ3" s="2117"/>
      <c r="UDK3" s="2117"/>
      <c r="UDL3" s="2118"/>
      <c r="UDM3" s="2116"/>
      <c r="UDN3" s="2117"/>
      <c r="UDO3" s="2117"/>
      <c r="UDP3" s="2117"/>
      <c r="UDQ3" s="2117"/>
      <c r="UDR3" s="2117"/>
      <c r="UDS3" s="2117"/>
      <c r="UDT3" s="2118"/>
      <c r="UDU3" s="2116"/>
      <c r="UDV3" s="2117"/>
      <c r="UDW3" s="2117"/>
      <c r="UDX3" s="2117"/>
      <c r="UDY3" s="2117"/>
      <c r="UDZ3" s="2117"/>
      <c r="UEA3" s="2117"/>
      <c r="UEB3" s="2118"/>
      <c r="UEC3" s="2116"/>
      <c r="UED3" s="2117"/>
      <c r="UEE3" s="2117"/>
      <c r="UEF3" s="2117"/>
      <c r="UEG3" s="2117"/>
      <c r="UEH3" s="2117"/>
      <c r="UEI3" s="2117"/>
      <c r="UEJ3" s="2118"/>
      <c r="UEK3" s="2116"/>
      <c r="UEL3" s="2117"/>
      <c r="UEM3" s="2117"/>
      <c r="UEN3" s="2117"/>
      <c r="UEO3" s="2117"/>
      <c r="UEP3" s="2117"/>
      <c r="UEQ3" s="2117"/>
      <c r="UER3" s="2118"/>
      <c r="UES3" s="2116"/>
      <c r="UET3" s="2117"/>
      <c r="UEU3" s="2117"/>
      <c r="UEV3" s="2117"/>
      <c r="UEW3" s="2117"/>
      <c r="UEX3" s="2117"/>
      <c r="UEY3" s="2117"/>
      <c r="UEZ3" s="2118"/>
      <c r="UFA3" s="2116"/>
      <c r="UFB3" s="2117"/>
      <c r="UFC3" s="2117"/>
      <c r="UFD3" s="2117"/>
      <c r="UFE3" s="2117"/>
      <c r="UFF3" s="2117"/>
      <c r="UFG3" s="2117"/>
      <c r="UFH3" s="2118"/>
      <c r="UFI3" s="2116"/>
      <c r="UFJ3" s="2117"/>
      <c r="UFK3" s="2117"/>
      <c r="UFL3" s="2117"/>
      <c r="UFM3" s="2117"/>
      <c r="UFN3" s="2117"/>
      <c r="UFO3" s="2117"/>
      <c r="UFP3" s="2118"/>
      <c r="UFQ3" s="2116"/>
      <c r="UFR3" s="2117"/>
      <c r="UFS3" s="2117"/>
      <c r="UFT3" s="2117"/>
      <c r="UFU3" s="2117"/>
      <c r="UFV3" s="2117"/>
      <c r="UFW3" s="2117"/>
      <c r="UFX3" s="2118"/>
      <c r="UFY3" s="2116"/>
      <c r="UFZ3" s="2117"/>
      <c r="UGA3" s="2117"/>
      <c r="UGB3" s="2117"/>
      <c r="UGC3" s="2117"/>
      <c r="UGD3" s="2117"/>
      <c r="UGE3" s="2117"/>
      <c r="UGF3" s="2118"/>
      <c r="UGG3" s="2116"/>
      <c r="UGH3" s="2117"/>
      <c r="UGI3" s="2117"/>
      <c r="UGJ3" s="2117"/>
      <c r="UGK3" s="2117"/>
      <c r="UGL3" s="2117"/>
      <c r="UGM3" s="2117"/>
      <c r="UGN3" s="2118"/>
      <c r="UGO3" s="2116"/>
      <c r="UGP3" s="2117"/>
      <c r="UGQ3" s="2117"/>
      <c r="UGR3" s="2117"/>
      <c r="UGS3" s="2117"/>
      <c r="UGT3" s="2117"/>
      <c r="UGU3" s="2117"/>
      <c r="UGV3" s="2118"/>
      <c r="UGW3" s="2116"/>
      <c r="UGX3" s="2117"/>
      <c r="UGY3" s="2117"/>
      <c r="UGZ3" s="2117"/>
      <c r="UHA3" s="2117"/>
      <c r="UHB3" s="2117"/>
      <c r="UHC3" s="2117"/>
      <c r="UHD3" s="2118"/>
      <c r="UHE3" s="2116"/>
      <c r="UHF3" s="2117"/>
      <c r="UHG3" s="2117"/>
      <c r="UHH3" s="2117"/>
      <c r="UHI3" s="2117"/>
      <c r="UHJ3" s="2117"/>
      <c r="UHK3" s="2117"/>
      <c r="UHL3" s="2118"/>
      <c r="UHM3" s="2116"/>
      <c r="UHN3" s="2117"/>
      <c r="UHO3" s="2117"/>
      <c r="UHP3" s="2117"/>
      <c r="UHQ3" s="2117"/>
      <c r="UHR3" s="2117"/>
      <c r="UHS3" s="2117"/>
      <c r="UHT3" s="2118"/>
      <c r="UHU3" s="2116"/>
      <c r="UHV3" s="2117"/>
      <c r="UHW3" s="2117"/>
      <c r="UHX3" s="2117"/>
      <c r="UHY3" s="2117"/>
      <c r="UHZ3" s="2117"/>
      <c r="UIA3" s="2117"/>
      <c r="UIB3" s="2118"/>
      <c r="UIC3" s="2116"/>
      <c r="UID3" s="2117"/>
      <c r="UIE3" s="2117"/>
      <c r="UIF3" s="2117"/>
      <c r="UIG3" s="2117"/>
      <c r="UIH3" s="2117"/>
      <c r="UII3" s="2117"/>
      <c r="UIJ3" s="2118"/>
      <c r="UIK3" s="2116"/>
      <c r="UIL3" s="2117"/>
      <c r="UIM3" s="2117"/>
      <c r="UIN3" s="2117"/>
      <c r="UIO3" s="2117"/>
      <c r="UIP3" s="2117"/>
      <c r="UIQ3" s="2117"/>
      <c r="UIR3" s="2118"/>
      <c r="UIS3" s="2116"/>
      <c r="UIT3" s="2117"/>
      <c r="UIU3" s="2117"/>
      <c r="UIV3" s="2117"/>
      <c r="UIW3" s="2117"/>
      <c r="UIX3" s="2117"/>
      <c r="UIY3" s="2117"/>
      <c r="UIZ3" s="2118"/>
      <c r="UJA3" s="2116"/>
      <c r="UJB3" s="2117"/>
      <c r="UJC3" s="2117"/>
      <c r="UJD3" s="2117"/>
      <c r="UJE3" s="2117"/>
      <c r="UJF3" s="2117"/>
      <c r="UJG3" s="2117"/>
      <c r="UJH3" s="2118"/>
      <c r="UJI3" s="2116"/>
      <c r="UJJ3" s="2117"/>
      <c r="UJK3" s="2117"/>
      <c r="UJL3" s="2117"/>
      <c r="UJM3" s="2117"/>
      <c r="UJN3" s="2117"/>
      <c r="UJO3" s="2117"/>
      <c r="UJP3" s="2118"/>
      <c r="UJQ3" s="2116"/>
      <c r="UJR3" s="2117"/>
      <c r="UJS3" s="2117"/>
      <c r="UJT3" s="2117"/>
      <c r="UJU3" s="2117"/>
      <c r="UJV3" s="2117"/>
      <c r="UJW3" s="2117"/>
      <c r="UJX3" s="2118"/>
      <c r="UJY3" s="2116"/>
      <c r="UJZ3" s="2117"/>
      <c r="UKA3" s="2117"/>
      <c r="UKB3" s="2117"/>
      <c r="UKC3" s="2117"/>
      <c r="UKD3" s="2117"/>
      <c r="UKE3" s="2117"/>
      <c r="UKF3" s="2118"/>
      <c r="UKG3" s="2116"/>
      <c r="UKH3" s="2117"/>
      <c r="UKI3" s="2117"/>
      <c r="UKJ3" s="2117"/>
      <c r="UKK3" s="2117"/>
      <c r="UKL3" s="2117"/>
      <c r="UKM3" s="2117"/>
      <c r="UKN3" s="2118"/>
      <c r="UKO3" s="2116"/>
      <c r="UKP3" s="2117"/>
      <c r="UKQ3" s="2117"/>
      <c r="UKR3" s="2117"/>
      <c r="UKS3" s="2117"/>
      <c r="UKT3" s="2117"/>
      <c r="UKU3" s="2117"/>
      <c r="UKV3" s="2118"/>
      <c r="UKW3" s="2116"/>
      <c r="UKX3" s="2117"/>
      <c r="UKY3" s="2117"/>
      <c r="UKZ3" s="2117"/>
      <c r="ULA3" s="2117"/>
      <c r="ULB3" s="2117"/>
      <c r="ULC3" s="2117"/>
      <c r="ULD3" s="2118"/>
      <c r="ULE3" s="2116"/>
      <c r="ULF3" s="2117"/>
      <c r="ULG3" s="2117"/>
      <c r="ULH3" s="2117"/>
      <c r="ULI3" s="2117"/>
      <c r="ULJ3" s="2117"/>
      <c r="ULK3" s="2117"/>
      <c r="ULL3" s="2118"/>
      <c r="ULM3" s="2116"/>
      <c r="ULN3" s="2117"/>
      <c r="ULO3" s="2117"/>
      <c r="ULP3" s="2117"/>
      <c r="ULQ3" s="2117"/>
      <c r="ULR3" s="2117"/>
      <c r="ULS3" s="2117"/>
      <c r="ULT3" s="2118"/>
      <c r="ULU3" s="2116"/>
      <c r="ULV3" s="2117"/>
      <c r="ULW3" s="2117"/>
      <c r="ULX3" s="2117"/>
      <c r="ULY3" s="2117"/>
      <c r="ULZ3" s="2117"/>
      <c r="UMA3" s="2117"/>
      <c r="UMB3" s="2118"/>
      <c r="UMC3" s="2116"/>
      <c r="UMD3" s="2117"/>
      <c r="UME3" s="2117"/>
      <c r="UMF3" s="2117"/>
      <c r="UMG3" s="2117"/>
      <c r="UMH3" s="2117"/>
      <c r="UMI3" s="2117"/>
      <c r="UMJ3" s="2118"/>
      <c r="UMK3" s="2116"/>
      <c r="UML3" s="2117"/>
      <c r="UMM3" s="2117"/>
      <c r="UMN3" s="2117"/>
      <c r="UMO3" s="2117"/>
      <c r="UMP3" s="2117"/>
      <c r="UMQ3" s="2117"/>
      <c r="UMR3" s="2118"/>
      <c r="UMS3" s="2116"/>
      <c r="UMT3" s="2117"/>
      <c r="UMU3" s="2117"/>
      <c r="UMV3" s="2117"/>
      <c r="UMW3" s="2117"/>
      <c r="UMX3" s="2117"/>
      <c r="UMY3" s="2117"/>
      <c r="UMZ3" s="2118"/>
      <c r="UNA3" s="2116"/>
      <c r="UNB3" s="2117"/>
      <c r="UNC3" s="2117"/>
      <c r="UND3" s="2117"/>
      <c r="UNE3" s="2117"/>
      <c r="UNF3" s="2117"/>
      <c r="UNG3" s="2117"/>
      <c r="UNH3" s="2118"/>
      <c r="UNI3" s="2116"/>
      <c r="UNJ3" s="2117"/>
      <c r="UNK3" s="2117"/>
      <c r="UNL3" s="2117"/>
      <c r="UNM3" s="2117"/>
      <c r="UNN3" s="2117"/>
      <c r="UNO3" s="2117"/>
      <c r="UNP3" s="2118"/>
      <c r="UNQ3" s="2116"/>
      <c r="UNR3" s="2117"/>
      <c r="UNS3" s="2117"/>
      <c r="UNT3" s="2117"/>
      <c r="UNU3" s="2117"/>
      <c r="UNV3" s="2117"/>
      <c r="UNW3" s="2117"/>
      <c r="UNX3" s="2118"/>
      <c r="UNY3" s="2116"/>
      <c r="UNZ3" s="2117"/>
      <c r="UOA3" s="2117"/>
      <c r="UOB3" s="2117"/>
      <c r="UOC3" s="2117"/>
      <c r="UOD3" s="2117"/>
      <c r="UOE3" s="2117"/>
      <c r="UOF3" s="2118"/>
      <c r="UOG3" s="2116"/>
      <c r="UOH3" s="2117"/>
      <c r="UOI3" s="2117"/>
      <c r="UOJ3" s="2117"/>
      <c r="UOK3" s="2117"/>
      <c r="UOL3" s="2117"/>
      <c r="UOM3" s="2117"/>
      <c r="UON3" s="2118"/>
      <c r="UOO3" s="2116"/>
      <c r="UOP3" s="2117"/>
      <c r="UOQ3" s="2117"/>
      <c r="UOR3" s="2117"/>
      <c r="UOS3" s="2117"/>
      <c r="UOT3" s="2117"/>
      <c r="UOU3" s="2117"/>
      <c r="UOV3" s="2118"/>
      <c r="UOW3" s="2116"/>
      <c r="UOX3" s="2117"/>
      <c r="UOY3" s="2117"/>
      <c r="UOZ3" s="2117"/>
      <c r="UPA3" s="2117"/>
      <c r="UPB3" s="2117"/>
      <c r="UPC3" s="2117"/>
      <c r="UPD3" s="2118"/>
      <c r="UPE3" s="2116"/>
      <c r="UPF3" s="2117"/>
      <c r="UPG3" s="2117"/>
      <c r="UPH3" s="2117"/>
      <c r="UPI3" s="2117"/>
      <c r="UPJ3" s="2117"/>
      <c r="UPK3" s="2117"/>
      <c r="UPL3" s="2118"/>
      <c r="UPM3" s="2116"/>
      <c r="UPN3" s="2117"/>
      <c r="UPO3" s="2117"/>
      <c r="UPP3" s="2117"/>
      <c r="UPQ3" s="2117"/>
      <c r="UPR3" s="2117"/>
      <c r="UPS3" s="2117"/>
      <c r="UPT3" s="2118"/>
      <c r="UPU3" s="2116"/>
      <c r="UPV3" s="2117"/>
      <c r="UPW3" s="2117"/>
      <c r="UPX3" s="2117"/>
      <c r="UPY3" s="2117"/>
      <c r="UPZ3" s="2117"/>
      <c r="UQA3" s="2117"/>
      <c r="UQB3" s="2118"/>
      <c r="UQC3" s="2116"/>
      <c r="UQD3" s="2117"/>
      <c r="UQE3" s="2117"/>
      <c r="UQF3" s="2117"/>
      <c r="UQG3" s="2117"/>
      <c r="UQH3" s="2117"/>
      <c r="UQI3" s="2117"/>
      <c r="UQJ3" s="2118"/>
      <c r="UQK3" s="2116"/>
      <c r="UQL3" s="2117"/>
      <c r="UQM3" s="2117"/>
      <c r="UQN3" s="2117"/>
      <c r="UQO3" s="2117"/>
      <c r="UQP3" s="2117"/>
      <c r="UQQ3" s="2117"/>
      <c r="UQR3" s="2118"/>
      <c r="UQS3" s="2116"/>
      <c r="UQT3" s="2117"/>
      <c r="UQU3" s="2117"/>
      <c r="UQV3" s="2117"/>
      <c r="UQW3" s="2117"/>
      <c r="UQX3" s="2117"/>
      <c r="UQY3" s="2117"/>
      <c r="UQZ3" s="2118"/>
      <c r="URA3" s="2116"/>
      <c r="URB3" s="2117"/>
      <c r="URC3" s="2117"/>
      <c r="URD3" s="2117"/>
      <c r="URE3" s="2117"/>
      <c r="URF3" s="2117"/>
      <c r="URG3" s="2117"/>
      <c r="URH3" s="2118"/>
      <c r="URI3" s="2116"/>
      <c r="URJ3" s="2117"/>
      <c r="URK3" s="2117"/>
      <c r="URL3" s="2117"/>
      <c r="URM3" s="2117"/>
      <c r="URN3" s="2117"/>
      <c r="URO3" s="2117"/>
      <c r="URP3" s="2118"/>
      <c r="URQ3" s="2116"/>
      <c r="URR3" s="2117"/>
      <c r="URS3" s="2117"/>
      <c r="URT3" s="2117"/>
      <c r="URU3" s="2117"/>
      <c r="URV3" s="2117"/>
      <c r="URW3" s="2117"/>
      <c r="URX3" s="2118"/>
      <c r="URY3" s="2116"/>
      <c r="URZ3" s="2117"/>
      <c r="USA3" s="2117"/>
      <c r="USB3" s="2117"/>
      <c r="USC3" s="2117"/>
      <c r="USD3" s="2117"/>
      <c r="USE3" s="2117"/>
      <c r="USF3" s="2118"/>
      <c r="USG3" s="2116"/>
      <c r="USH3" s="2117"/>
      <c r="USI3" s="2117"/>
      <c r="USJ3" s="2117"/>
      <c r="USK3" s="2117"/>
      <c r="USL3" s="2117"/>
      <c r="USM3" s="2117"/>
      <c r="USN3" s="2118"/>
      <c r="USO3" s="2116"/>
      <c r="USP3" s="2117"/>
      <c r="USQ3" s="2117"/>
      <c r="USR3" s="2117"/>
      <c r="USS3" s="2117"/>
      <c r="UST3" s="2117"/>
      <c r="USU3" s="2117"/>
      <c r="USV3" s="2118"/>
      <c r="USW3" s="2116"/>
      <c r="USX3" s="2117"/>
      <c r="USY3" s="2117"/>
      <c r="USZ3" s="2117"/>
      <c r="UTA3" s="2117"/>
      <c r="UTB3" s="2117"/>
      <c r="UTC3" s="2117"/>
      <c r="UTD3" s="2118"/>
      <c r="UTE3" s="2116"/>
      <c r="UTF3" s="2117"/>
      <c r="UTG3" s="2117"/>
      <c r="UTH3" s="2117"/>
      <c r="UTI3" s="2117"/>
      <c r="UTJ3" s="2117"/>
      <c r="UTK3" s="2117"/>
      <c r="UTL3" s="2118"/>
      <c r="UTM3" s="2116"/>
      <c r="UTN3" s="2117"/>
      <c r="UTO3" s="2117"/>
      <c r="UTP3" s="2117"/>
      <c r="UTQ3" s="2117"/>
      <c r="UTR3" s="2117"/>
      <c r="UTS3" s="2117"/>
      <c r="UTT3" s="2118"/>
      <c r="UTU3" s="2116"/>
      <c r="UTV3" s="2117"/>
      <c r="UTW3" s="2117"/>
      <c r="UTX3" s="2117"/>
      <c r="UTY3" s="2117"/>
      <c r="UTZ3" s="2117"/>
      <c r="UUA3" s="2117"/>
      <c r="UUB3" s="2118"/>
      <c r="UUC3" s="2116"/>
      <c r="UUD3" s="2117"/>
      <c r="UUE3" s="2117"/>
      <c r="UUF3" s="2117"/>
      <c r="UUG3" s="2117"/>
      <c r="UUH3" s="2117"/>
      <c r="UUI3" s="2117"/>
      <c r="UUJ3" s="2118"/>
      <c r="UUK3" s="2116"/>
      <c r="UUL3" s="2117"/>
      <c r="UUM3" s="2117"/>
      <c r="UUN3" s="2117"/>
      <c r="UUO3" s="2117"/>
      <c r="UUP3" s="2117"/>
      <c r="UUQ3" s="2117"/>
      <c r="UUR3" s="2118"/>
      <c r="UUS3" s="2116"/>
      <c r="UUT3" s="2117"/>
      <c r="UUU3" s="2117"/>
      <c r="UUV3" s="2117"/>
      <c r="UUW3" s="2117"/>
      <c r="UUX3" s="2117"/>
      <c r="UUY3" s="2117"/>
      <c r="UUZ3" s="2118"/>
      <c r="UVA3" s="2116"/>
      <c r="UVB3" s="2117"/>
      <c r="UVC3" s="2117"/>
      <c r="UVD3" s="2117"/>
      <c r="UVE3" s="2117"/>
      <c r="UVF3" s="2117"/>
      <c r="UVG3" s="2117"/>
      <c r="UVH3" s="2118"/>
      <c r="UVI3" s="2116"/>
      <c r="UVJ3" s="2117"/>
      <c r="UVK3" s="2117"/>
      <c r="UVL3" s="2117"/>
      <c r="UVM3" s="2117"/>
      <c r="UVN3" s="2117"/>
      <c r="UVO3" s="2117"/>
      <c r="UVP3" s="2118"/>
      <c r="UVQ3" s="2116"/>
      <c r="UVR3" s="2117"/>
      <c r="UVS3" s="2117"/>
      <c r="UVT3" s="2117"/>
      <c r="UVU3" s="2117"/>
      <c r="UVV3" s="2117"/>
      <c r="UVW3" s="2117"/>
      <c r="UVX3" s="2118"/>
      <c r="UVY3" s="2116"/>
      <c r="UVZ3" s="2117"/>
      <c r="UWA3" s="2117"/>
      <c r="UWB3" s="2117"/>
      <c r="UWC3" s="2117"/>
      <c r="UWD3" s="2117"/>
      <c r="UWE3" s="2117"/>
      <c r="UWF3" s="2118"/>
      <c r="UWG3" s="2116"/>
      <c r="UWH3" s="2117"/>
      <c r="UWI3" s="2117"/>
      <c r="UWJ3" s="2117"/>
      <c r="UWK3" s="2117"/>
      <c r="UWL3" s="2117"/>
      <c r="UWM3" s="2117"/>
      <c r="UWN3" s="2118"/>
      <c r="UWO3" s="2116"/>
      <c r="UWP3" s="2117"/>
      <c r="UWQ3" s="2117"/>
      <c r="UWR3" s="2117"/>
      <c r="UWS3" s="2117"/>
      <c r="UWT3" s="2117"/>
      <c r="UWU3" s="2117"/>
      <c r="UWV3" s="2118"/>
      <c r="UWW3" s="2116"/>
      <c r="UWX3" s="2117"/>
      <c r="UWY3" s="2117"/>
      <c r="UWZ3" s="2117"/>
      <c r="UXA3" s="2117"/>
      <c r="UXB3" s="2117"/>
      <c r="UXC3" s="2117"/>
      <c r="UXD3" s="2118"/>
      <c r="UXE3" s="2116"/>
      <c r="UXF3" s="2117"/>
      <c r="UXG3" s="2117"/>
      <c r="UXH3" s="2117"/>
      <c r="UXI3" s="2117"/>
      <c r="UXJ3" s="2117"/>
      <c r="UXK3" s="2117"/>
      <c r="UXL3" s="2118"/>
      <c r="UXM3" s="2116"/>
      <c r="UXN3" s="2117"/>
      <c r="UXO3" s="2117"/>
      <c r="UXP3" s="2117"/>
      <c r="UXQ3" s="2117"/>
      <c r="UXR3" s="2117"/>
      <c r="UXS3" s="2117"/>
      <c r="UXT3" s="2118"/>
      <c r="UXU3" s="2116"/>
      <c r="UXV3" s="2117"/>
      <c r="UXW3" s="2117"/>
      <c r="UXX3" s="2117"/>
      <c r="UXY3" s="2117"/>
      <c r="UXZ3" s="2117"/>
      <c r="UYA3" s="2117"/>
      <c r="UYB3" s="2118"/>
      <c r="UYC3" s="2116"/>
      <c r="UYD3" s="2117"/>
      <c r="UYE3" s="2117"/>
      <c r="UYF3" s="2117"/>
      <c r="UYG3" s="2117"/>
      <c r="UYH3" s="2117"/>
      <c r="UYI3" s="2117"/>
      <c r="UYJ3" s="2118"/>
      <c r="UYK3" s="2116"/>
      <c r="UYL3" s="2117"/>
      <c r="UYM3" s="2117"/>
      <c r="UYN3" s="2117"/>
      <c r="UYO3" s="2117"/>
      <c r="UYP3" s="2117"/>
      <c r="UYQ3" s="2117"/>
      <c r="UYR3" s="2118"/>
      <c r="UYS3" s="2116"/>
      <c r="UYT3" s="2117"/>
      <c r="UYU3" s="2117"/>
      <c r="UYV3" s="2117"/>
      <c r="UYW3" s="2117"/>
      <c r="UYX3" s="2117"/>
      <c r="UYY3" s="2117"/>
      <c r="UYZ3" s="2118"/>
      <c r="UZA3" s="2116"/>
      <c r="UZB3" s="2117"/>
      <c r="UZC3" s="2117"/>
      <c r="UZD3" s="2117"/>
      <c r="UZE3" s="2117"/>
      <c r="UZF3" s="2117"/>
      <c r="UZG3" s="2117"/>
      <c r="UZH3" s="2118"/>
      <c r="UZI3" s="2116"/>
      <c r="UZJ3" s="2117"/>
      <c r="UZK3" s="2117"/>
      <c r="UZL3" s="2117"/>
      <c r="UZM3" s="2117"/>
      <c r="UZN3" s="2117"/>
      <c r="UZO3" s="2117"/>
      <c r="UZP3" s="2118"/>
      <c r="UZQ3" s="2116"/>
      <c r="UZR3" s="2117"/>
      <c r="UZS3" s="2117"/>
      <c r="UZT3" s="2117"/>
      <c r="UZU3" s="2117"/>
      <c r="UZV3" s="2117"/>
      <c r="UZW3" s="2117"/>
      <c r="UZX3" s="2118"/>
      <c r="UZY3" s="2116"/>
      <c r="UZZ3" s="2117"/>
      <c r="VAA3" s="2117"/>
      <c r="VAB3" s="2117"/>
      <c r="VAC3" s="2117"/>
      <c r="VAD3" s="2117"/>
      <c r="VAE3" s="2117"/>
      <c r="VAF3" s="2118"/>
      <c r="VAG3" s="2116"/>
      <c r="VAH3" s="2117"/>
      <c r="VAI3" s="2117"/>
      <c r="VAJ3" s="2117"/>
      <c r="VAK3" s="2117"/>
      <c r="VAL3" s="2117"/>
      <c r="VAM3" s="2117"/>
      <c r="VAN3" s="2118"/>
      <c r="VAO3" s="2116"/>
      <c r="VAP3" s="2117"/>
      <c r="VAQ3" s="2117"/>
      <c r="VAR3" s="2117"/>
      <c r="VAS3" s="2117"/>
      <c r="VAT3" s="2117"/>
      <c r="VAU3" s="2117"/>
      <c r="VAV3" s="2118"/>
      <c r="VAW3" s="2116"/>
      <c r="VAX3" s="2117"/>
      <c r="VAY3" s="2117"/>
      <c r="VAZ3" s="2117"/>
      <c r="VBA3" s="2117"/>
      <c r="VBB3" s="2117"/>
      <c r="VBC3" s="2117"/>
      <c r="VBD3" s="2118"/>
      <c r="VBE3" s="2116"/>
      <c r="VBF3" s="2117"/>
      <c r="VBG3" s="2117"/>
      <c r="VBH3" s="2117"/>
      <c r="VBI3" s="2117"/>
      <c r="VBJ3" s="2117"/>
      <c r="VBK3" s="2117"/>
      <c r="VBL3" s="2118"/>
      <c r="VBM3" s="2116"/>
      <c r="VBN3" s="2117"/>
      <c r="VBO3" s="2117"/>
      <c r="VBP3" s="2117"/>
      <c r="VBQ3" s="2117"/>
      <c r="VBR3" s="2117"/>
      <c r="VBS3" s="2117"/>
      <c r="VBT3" s="2118"/>
      <c r="VBU3" s="2116"/>
      <c r="VBV3" s="2117"/>
      <c r="VBW3" s="2117"/>
      <c r="VBX3" s="2117"/>
      <c r="VBY3" s="2117"/>
      <c r="VBZ3" s="2117"/>
      <c r="VCA3" s="2117"/>
      <c r="VCB3" s="2118"/>
      <c r="VCC3" s="2116"/>
      <c r="VCD3" s="2117"/>
      <c r="VCE3" s="2117"/>
      <c r="VCF3" s="2117"/>
      <c r="VCG3" s="2117"/>
      <c r="VCH3" s="2117"/>
      <c r="VCI3" s="2117"/>
      <c r="VCJ3" s="2118"/>
      <c r="VCK3" s="2116"/>
      <c r="VCL3" s="2117"/>
      <c r="VCM3" s="2117"/>
      <c r="VCN3" s="2117"/>
      <c r="VCO3" s="2117"/>
      <c r="VCP3" s="2117"/>
      <c r="VCQ3" s="2117"/>
      <c r="VCR3" s="2118"/>
      <c r="VCS3" s="2116"/>
      <c r="VCT3" s="2117"/>
      <c r="VCU3" s="2117"/>
      <c r="VCV3" s="2117"/>
      <c r="VCW3" s="2117"/>
      <c r="VCX3" s="2117"/>
      <c r="VCY3" s="2117"/>
      <c r="VCZ3" s="2118"/>
      <c r="VDA3" s="2116"/>
      <c r="VDB3" s="2117"/>
      <c r="VDC3" s="2117"/>
      <c r="VDD3" s="2117"/>
      <c r="VDE3" s="2117"/>
      <c r="VDF3" s="2117"/>
      <c r="VDG3" s="2117"/>
      <c r="VDH3" s="2118"/>
      <c r="VDI3" s="2116"/>
      <c r="VDJ3" s="2117"/>
      <c r="VDK3" s="2117"/>
      <c r="VDL3" s="2117"/>
      <c r="VDM3" s="2117"/>
      <c r="VDN3" s="2117"/>
      <c r="VDO3" s="2117"/>
      <c r="VDP3" s="2118"/>
      <c r="VDQ3" s="2116"/>
      <c r="VDR3" s="2117"/>
      <c r="VDS3" s="2117"/>
      <c r="VDT3" s="2117"/>
      <c r="VDU3" s="2117"/>
      <c r="VDV3" s="2117"/>
      <c r="VDW3" s="2117"/>
      <c r="VDX3" s="2118"/>
      <c r="VDY3" s="2116"/>
      <c r="VDZ3" s="2117"/>
      <c r="VEA3" s="2117"/>
      <c r="VEB3" s="2117"/>
      <c r="VEC3" s="2117"/>
      <c r="VED3" s="2117"/>
      <c r="VEE3" s="2117"/>
      <c r="VEF3" s="2118"/>
      <c r="VEG3" s="2116"/>
      <c r="VEH3" s="2117"/>
      <c r="VEI3" s="2117"/>
      <c r="VEJ3" s="2117"/>
      <c r="VEK3" s="2117"/>
      <c r="VEL3" s="2117"/>
      <c r="VEM3" s="2117"/>
      <c r="VEN3" s="2118"/>
      <c r="VEO3" s="2116"/>
      <c r="VEP3" s="2117"/>
      <c r="VEQ3" s="2117"/>
      <c r="VER3" s="2117"/>
      <c r="VES3" s="2117"/>
      <c r="VET3" s="2117"/>
      <c r="VEU3" s="2117"/>
      <c r="VEV3" s="2118"/>
      <c r="VEW3" s="2116"/>
      <c r="VEX3" s="2117"/>
      <c r="VEY3" s="2117"/>
      <c r="VEZ3" s="2117"/>
      <c r="VFA3" s="2117"/>
      <c r="VFB3" s="2117"/>
      <c r="VFC3" s="2117"/>
      <c r="VFD3" s="2118"/>
      <c r="VFE3" s="2116"/>
      <c r="VFF3" s="2117"/>
      <c r="VFG3" s="2117"/>
      <c r="VFH3" s="2117"/>
      <c r="VFI3" s="2117"/>
      <c r="VFJ3" s="2117"/>
      <c r="VFK3" s="2117"/>
      <c r="VFL3" s="2118"/>
      <c r="VFM3" s="2116"/>
      <c r="VFN3" s="2117"/>
      <c r="VFO3" s="2117"/>
      <c r="VFP3" s="2117"/>
      <c r="VFQ3" s="2117"/>
      <c r="VFR3" s="2117"/>
      <c r="VFS3" s="2117"/>
      <c r="VFT3" s="2118"/>
      <c r="VFU3" s="2116"/>
      <c r="VFV3" s="2117"/>
      <c r="VFW3" s="2117"/>
      <c r="VFX3" s="2117"/>
      <c r="VFY3" s="2117"/>
      <c r="VFZ3" s="2117"/>
      <c r="VGA3" s="2117"/>
      <c r="VGB3" s="2118"/>
      <c r="VGC3" s="2116"/>
      <c r="VGD3" s="2117"/>
      <c r="VGE3" s="2117"/>
      <c r="VGF3" s="2117"/>
      <c r="VGG3" s="2117"/>
      <c r="VGH3" s="2117"/>
      <c r="VGI3" s="2117"/>
      <c r="VGJ3" s="2118"/>
      <c r="VGK3" s="2116"/>
      <c r="VGL3" s="2117"/>
      <c r="VGM3" s="2117"/>
      <c r="VGN3" s="2117"/>
      <c r="VGO3" s="2117"/>
      <c r="VGP3" s="2117"/>
      <c r="VGQ3" s="2117"/>
      <c r="VGR3" s="2118"/>
      <c r="VGS3" s="2116"/>
      <c r="VGT3" s="2117"/>
      <c r="VGU3" s="2117"/>
      <c r="VGV3" s="2117"/>
      <c r="VGW3" s="2117"/>
      <c r="VGX3" s="2117"/>
      <c r="VGY3" s="2117"/>
      <c r="VGZ3" s="2118"/>
      <c r="VHA3" s="2116"/>
      <c r="VHB3" s="2117"/>
      <c r="VHC3" s="2117"/>
      <c r="VHD3" s="2117"/>
      <c r="VHE3" s="2117"/>
      <c r="VHF3" s="2117"/>
      <c r="VHG3" s="2117"/>
      <c r="VHH3" s="2118"/>
      <c r="VHI3" s="2116"/>
      <c r="VHJ3" s="2117"/>
      <c r="VHK3" s="2117"/>
      <c r="VHL3" s="2117"/>
      <c r="VHM3" s="2117"/>
      <c r="VHN3" s="2117"/>
      <c r="VHO3" s="2117"/>
      <c r="VHP3" s="2118"/>
      <c r="VHQ3" s="2116"/>
      <c r="VHR3" s="2117"/>
      <c r="VHS3" s="2117"/>
      <c r="VHT3" s="2117"/>
      <c r="VHU3" s="2117"/>
      <c r="VHV3" s="2117"/>
      <c r="VHW3" s="2117"/>
      <c r="VHX3" s="2118"/>
      <c r="VHY3" s="2116"/>
      <c r="VHZ3" s="2117"/>
      <c r="VIA3" s="2117"/>
      <c r="VIB3" s="2117"/>
      <c r="VIC3" s="2117"/>
      <c r="VID3" s="2117"/>
      <c r="VIE3" s="2117"/>
      <c r="VIF3" s="2118"/>
      <c r="VIG3" s="2116"/>
      <c r="VIH3" s="2117"/>
      <c r="VII3" s="2117"/>
      <c r="VIJ3" s="2117"/>
      <c r="VIK3" s="2117"/>
      <c r="VIL3" s="2117"/>
      <c r="VIM3" s="2117"/>
      <c r="VIN3" s="2118"/>
      <c r="VIO3" s="2116"/>
      <c r="VIP3" s="2117"/>
      <c r="VIQ3" s="2117"/>
      <c r="VIR3" s="2117"/>
      <c r="VIS3" s="2117"/>
      <c r="VIT3" s="2117"/>
      <c r="VIU3" s="2117"/>
      <c r="VIV3" s="2118"/>
      <c r="VIW3" s="2116"/>
      <c r="VIX3" s="2117"/>
      <c r="VIY3" s="2117"/>
      <c r="VIZ3" s="2117"/>
      <c r="VJA3" s="2117"/>
      <c r="VJB3" s="2117"/>
      <c r="VJC3" s="2117"/>
      <c r="VJD3" s="2118"/>
      <c r="VJE3" s="2116"/>
      <c r="VJF3" s="2117"/>
      <c r="VJG3" s="2117"/>
      <c r="VJH3" s="2117"/>
      <c r="VJI3" s="2117"/>
      <c r="VJJ3" s="2117"/>
      <c r="VJK3" s="2117"/>
      <c r="VJL3" s="2118"/>
      <c r="VJM3" s="2116"/>
      <c r="VJN3" s="2117"/>
      <c r="VJO3" s="2117"/>
      <c r="VJP3" s="2117"/>
      <c r="VJQ3" s="2117"/>
      <c r="VJR3" s="2117"/>
      <c r="VJS3" s="2117"/>
      <c r="VJT3" s="2118"/>
      <c r="VJU3" s="2116"/>
      <c r="VJV3" s="2117"/>
      <c r="VJW3" s="2117"/>
      <c r="VJX3" s="2117"/>
      <c r="VJY3" s="2117"/>
      <c r="VJZ3" s="2117"/>
      <c r="VKA3" s="2117"/>
      <c r="VKB3" s="2118"/>
      <c r="VKC3" s="2116"/>
      <c r="VKD3" s="2117"/>
      <c r="VKE3" s="2117"/>
      <c r="VKF3" s="2117"/>
      <c r="VKG3" s="2117"/>
      <c r="VKH3" s="2117"/>
      <c r="VKI3" s="2117"/>
      <c r="VKJ3" s="2118"/>
      <c r="VKK3" s="2116"/>
      <c r="VKL3" s="2117"/>
      <c r="VKM3" s="2117"/>
      <c r="VKN3" s="2117"/>
      <c r="VKO3" s="2117"/>
      <c r="VKP3" s="2117"/>
      <c r="VKQ3" s="2117"/>
      <c r="VKR3" s="2118"/>
      <c r="VKS3" s="2116"/>
      <c r="VKT3" s="2117"/>
      <c r="VKU3" s="2117"/>
      <c r="VKV3" s="2117"/>
      <c r="VKW3" s="2117"/>
      <c r="VKX3" s="2117"/>
      <c r="VKY3" s="2117"/>
      <c r="VKZ3" s="2118"/>
      <c r="VLA3" s="2116"/>
      <c r="VLB3" s="2117"/>
      <c r="VLC3" s="2117"/>
      <c r="VLD3" s="2117"/>
      <c r="VLE3" s="2117"/>
      <c r="VLF3" s="2117"/>
      <c r="VLG3" s="2117"/>
      <c r="VLH3" s="2118"/>
      <c r="VLI3" s="2116"/>
      <c r="VLJ3" s="2117"/>
      <c r="VLK3" s="2117"/>
      <c r="VLL3" s="2117"/>
      <c r="VLM3" s="2117"/>
      <c r="VLN3" s="2117"/>
      <c r="VLO3" s="2117"/>
      <c r="VLP3" s="2118"/>
      <c r="VLQ3" s="2116"/>
      <c r="VLR3" s="2117"/>
      <c r="VLS3" s="2117"/>
      <c r="VLT3" s="2117"/>
      <c r="VLU3" s="2117"/>
      <c r="VLV3" s="2117"/>
      <c r="VLW3" s="2117"/>
      <c r="VLX3" s="2118"/>
      <c r="VLY3" s="2116"/>
      <c r="VLZ3" s="2117"/>
      <c r="VMA3" s="2117"/>
      <c r="VMB3" s="2117"/>
      <c r="VMC3" s="2117"/>
      <c r="VMD3" s="2117"/>
      <c r="VME3" s="2117"/>
      <c r="VMF3" s="2118"/>
      <c r="VMG3" s="2116"/>
      <c r="VMH3" s="2117"/>
      <c r="VMI3" s="2117"/>
      <c r="VMJ3" s="2117"/>
      <c r="VMK3" s="2117"/>
      <c r="VML3" s="2117"/>
      <c r="VMM3" s="2117"/>
      <c r="VMN3" s="2118"/>
      <c r="VMO3" s="2116"/>
      <c r="VMP3" s="2117"/>
      <c r="VMQ3" s="2117"/>
      <c r="VMR3" s="2117"/>
      <c r="VMS3" s="2117"/>
      <c r="VMT3" s="2117"/>
      <c r="VMU3" s="2117"/>
      <c r="VMV3" s="2118"/>
      <c r="VMW3" s="2116"/>
      <c r="VMX3" s="2117"/>
      <c r="VMY3" s="2117"/>
      <c r="VMZ3" s="2117"/>
      <c r="VNA3" s="2117"/>
      <c r="VNB3" s="2117"/>
      <c r="VNC3" s="2117"/>
      <c r="VND3" s="2118"/>
      <c r="VNE3" s="2116"/>
      <c r="VNF3" s="2117"/>
      <c r="VNG3" s="2117"/>
      <c r="VNH3" s="2117"/>
      <c r="VNI3" s="2117"/>
      <c r="VNJ3" s="2117"/>
      <c r="VNK3" s="2117"/>
      <c r="VNL3" s="2118"/>
      <c r="VNM3" s="2116"/>
      <c r="VNN3" s="2117"/>
      <c r="VNO3" s="2117"/>
      <c r="VNP3" s="2117"/>
      <c r="VNQ3" s="2117"/>
      <c r="VNR3" s="2117"/>
      <c r="VNS3" s="2117"/>
      <c r="VNT3" s="2118"/>
      <c r="VNU3" s="2116"/>
      <c r="VNV3" s="2117"/>
      <c r="VNW3" s="2117"/>
      <c r="VNX3" s="2117"/>
      <c r="VNY3" s="2117"/>
      <c r="VNZ3" s="2117"/>
      <c r="VOA3" s="2117"/>
      <c r="VOB3" s="2118"/>
      <c r="VOC3" s="2116"/>
      <c r="VOD3" s="2117"/>
      <c r="VOE3" s="2117"/>
      <c r="VOF3" s="2117"/>
      <c r="VOG3" s="2117"/>
      <c r="VOH3" s="2117"/>
      <c r="VOI3" s="2117"/>
      <c r="VOJ3" s="2118"/>
      <c r="VOK3" s="2116"/>
      <c r="VOL3" s="2117"/>
      <c r="VOM3" s="2117"/>
      <c r="VON3" s="2117"/>
      <c r="VOO3" s="2117"/>
      <c r="VOP3" s="2117"/>
      <c r="VOQ3" s="2117"/>
      <c r="VOR3" s="2118"/>
      <c r="VOS3" s="2116"/>
      <c r="VOT3" s="2117"/>
      <c r="VOU3" s="2117"/>
      <c r="VOV3" s="2117"/>
      <c r="VOW3" s="2117"/>
      <c r="VOX3" s="2117"/>
      <c r="VOY3" s="2117"/>
      <c r="VOZ3" s="2118"/>
      <c r="VPA3" s="2116"/>
      <c r="VPB3" s="2117"/>
      <c r="VPC3" s="2117"/>
      <c r="VPD3" s="2117"/>
      <c r="VPE3" s="2117"/>
      <c r="VPF3" s="2117"/>
      <c r="VPG3" s="2117"/>
      <c r="VPH3" s="2118"/>
      <c r="VPI3" s="2116"/>
      <c r="VPJ3" s="2117"/>
      <c r="VPK3" s="2117"/>
      <c r="VPL3" s="2117"/>
      <c r="VPM3" s="2117"/>
      <c r="VPN3" s="2117"/>
      <c r="VPO3" s="2117"/>
      <c r="VPP3" s="2118"/>
      <c r="VPQ3" s="2116"/>
      <c r="VPR3" s="2117"/>
      <c r="VPS3" s="2117"/>
      <c r="VPT3" s="2117"/>
      <c r="VPU3" s="2117"/>
      <c r="VPV3" s="2117"/>
      <c r="VPW3" s="2117"/>
      <c r="VPX3" s="2118"/>
      <c r="VPY3" s="2116"/>
      <c r="VPZ3" s="2117"/>
      <c r="VQA3" s="2117"/>
      <c r="VQB3" s="2117"/>
      <c r="VQC3" s="2117"/>
      <c r="VQD3" s="2117"/>
      <c r="VQE3" s="2117"/>
      <c r="VQF3" s="2118"/>
      <c r="VQG3" s="2116"/>
      <c r="VQH3" s="2117"/>
      <c r="VQI3" s="2117"/>
      <c r="VQJ3" s="2117"/>
      <c r="VQK3" s="2117"/>
      <c r="VQL3" s="2117"/>
      <c r="VQM3" s="2117"/>
      <c r="VQN3" s="2118"/>
      <c r="VQO3" s="2116"/>
      <c r="VQP3" s="2117"/>
      <c r="VQQ3" s="2117"/>
      <c r="VQR3" s="2117"/>
      <c r="VQS3" s="2117"/>
      <c r="VQT3" s="2117"/>
      <c r="VQU3" s="2117"/>
      <c r="VQV3" s="2118"/>
      <c r="VQW3" s="2116"/>
      <c r="VQX3" s="2117"/>
      <c r="VQY3" s="2117"/>
      <c r="VQZ3" s="2117"/>
      <c r="VRA3" s="2117"/>
      <c r="VRB3" s="2117"/>
      <c r="VRC3" s="2117"/>
      <c r="VRD3" s="2118"/>
      <c r="VRE3" s="2116"/>
      <c r="VRF3" s="2117"/>
      <c r="VRG3" s="2117"/>
      <c r="VRH3" s="2117"/>
      <c r="VRI3" s="2117"/>
      <c r="VRJ3" s="2117"/>
      <c r="VRK3" s="2117"/>
      <c r="VRL3" s="2118"/>
      <c r="VRM3" s="2116"/>
      <c r="VRN3" s="2117"/>
      <c r="VRO3" s="2117"/>
      <c r="VRP3" s="2117"/>
      <c r="VRQ3" s="2117"/>
      <c r="VRR3" s="2117"/>
      <c r="VRS3" s="2117"/>
      <c r="VRT3" s="2118"/>
      <c r="VRU3" s="2116"/>
      <c r="VRV3" s="2117"/>
      <c r="VRW3" s="2117"/>
      <c r="VRX3" s="2117"/>
      <c r="VRY3" s="2117"/>
      <c r="VRZ3" s="2117"/>
      <c r="VSA3" s="2117"/>
      <c r="VSB3" s="2118"/>
      <c r="VSC3" s="2116"/>
      <c r="VSD3" s="2117"/>
      <c r="VSE3" s="2117"/>
      <c r="VSF3" s="2117"/>
      <c r="VSG3" s="2117"/>
      <c r="VSH3" s="2117"/>
      <c r="VSI3" s="2117"/>
      <c r="VSJ3" s="2118"/>
      <c r="VSK3" s="2116"/>
      <c r="VSL3" s="2117"/>
      <c r="VSM3" s="2117"/>
      <c r="VSN3" s="2117"/>
      <c r="VSO3" s="2117"/>
      <c r="VSP3" s="2117"/>
      <c r="VSQ3" s="2117"/>
      <c r="VSR3" s="2118"/>
      <c r="VSS3" s="2116"/>
      <c r="VST3" s="2117"/>
      <c r="VSU3" s="2117"/>
      <c r="VSV3" s="2117"/>
      <c r="VSW3" s="2117"/>
      <c r="VSX3" s="2117"/>
      <c r="VSY3" s="2117"/>
      <c r="VSZ3" s="2118"/>
      <c r="VTA3" s="2116"/>
      <c r="VTB3" s="2117"/>
      <c r="VTC3" s="2117"/>
      <c r="VTD3" s="2117"/>
      <c r="VTE3" s="2117"/>
      <c r="VTF3" s="2117"/>
      <c r="VTG3" s="2117"/>
      <c r="VTH3" s="2118"/>
      <c r="VTI3" s="2116"/>
      <c r="VTJ3" s="2117"/>
      <c r="VTK3" s="2117"/>
      <c r="VTL3" s="2117"/>
      <c r="VTM3" s="2117"/>
      <c r="VTN3" s="2117"/>
      <c r="VTO3" s="2117"/>
      <c r="VTP3" s="2118"/>
      <c r="VTQ3" s="2116"/>
      <c r="VTR3" s="2117"/>
      <c r="VTS3" s="2117"/>
      <c r="VTT3" s="2117"/>
      <c r="VTU3" s="2117"/>
      <c r="VTV3" s="2117"/>
      <c r="VTW3" s="2117"/>
      <c r="VTX3" s="2118"/>
      <c r="VTY3" s="2116"/>
      <c r="VTZ3" s="2117"/>
      <c r="VUA3" s="2117"/>
      <c r="VUB3" s="2117"/>
      <c r="VUC3" s="2117"/>
      <c r="VUD3" s="2117"/>
      <c r="VUE3" s="2117"/>
      <c r="VUF3" s="2118"/>
      <c r="VUG3" s="2116"/>
      <c r="VUH3" s="2117"/>
      <c r="VUI3" s="2117"/>
      <c r="VUJ3" s="2117"/>
      <c r="VUK3" s="2117"/>
      <c r="VUL3" s="2117"/>
      <c r="VUM3" s="2117"/>
      <c r="VUN3" s="2118"/>
      <c r="VUO3" s="2116"/>
      <c r="VUP3" s="2117"/>
      <c r="VUQ3" s="2117"/>
      <c r="VUR3" s="2117"/>
      <c r="VUS3" s="2117"/>
      <c r="VUT3" s="2117"/>
      <c r="VUU3" s="2117"/>
      <c r="VUV3" s="2118"/>
      <c r="VUW3" s="2116"/>
      <c r="VUX3" s="2117"/>
      <c r="VUY3" s="2117"/>
      <c r="VUZ3" s="2117"/>
      <c r="VVA3" s="2117"/>
      <c r="VVB3" s="2117"/>
      <c r="VVC3" s="2117"/>
      <c r="VVD3" s="2118"/>
      <c r="VVE3" s="2116"/>
      <c r="VVF3" s="2117"/>
      <c r="VVG3" s="2117"/>
      <c r="VVH3" s="2117"/>
      <c r="VVI3" s="2117"/>
      <c r="VVJ3" s="2117"/>
      <c r="VVK3" s="2117"/>
      <c r="VVL3" s="2118"/>
      <c r="VVM3" s="2116"/>
      <c r="VVN3" s="2117"/>
      <c r="VVO3" s="2117"/>
      <c r="VVP3" s="2117"/>
      <c r="VVQ3" s="2117"/>
      <c r="VVR3" s="2117"/>
      <c r="VVS3" s="2117"/>
      <c r="VVT3" s="2118"/>
      <c r="VVU3" s="2116"/>
      <c r="VVV3" s="2117"/>
      <c r="VVW3" s="2117"/>
      <c r="VVX3" s="2117"/>
      <c r="VVY3" s="2117"/>
      <c r="VVZ3" s="2117"/>
      <c r="VWA3" s="2117"/>
      <c r="VWB3" s="2118"/>
      <c r="VWC3" s="2116"/>
      <c r="VWD3" s="2117"/>
      <c r="VWE3" s="2117"/>
      <c r="VWF3" s="2117"/>
      <c r="VWG3" s="2117"/>
      <c r="VWH3" s="2117"/>
      <c r="VWI3" s="2117"/>
      <c r="VWJ3" s="2118"/>
      <c r="VWK3" s="2116"/>
      <c r="VWL3" s="2117"/>
      <c r="VWM3" s="2117"/>
      <c r="VWN3" s="2117"/>
      <c r="VWO3" s="2117"/>
      <c r="VWP3" s="2117"/>
      <c r="VWQ3" s="2117"/>
      <c r="VWR3" s="2118"/>
      <c r="VWS3" s="2116"/>
      <c r="VWT3" s="2117"/>
      <c r="VWU3" s="2117"/>
      <c r="VWV3" s="2117"/>
      <c r="VWW3" s="2117"/>
      <c r="VWX3" s="2117"/>
      <c r="VWY3" s="2117"/>
      <c r="VWZ3" s="2118"/>
      <c r="VXA3" s="2116"/>
      <c r="VXB3" s="2117"/>
      <c r="VXC3" s="2117"/>
      <c r="VXD3" s="2117"/>
      <c r="VXE3" s="2117"/>
      <c r="VXF3" s="2117"/>
      <c r="VXG3" s="2117"/>
      <c r="VXH3" s="2118"/>
      <c r="VXI3" s="2116"/>
      <c r="VXJ3" s="2117"/>
      <c r="VXK3" s="2117"/>
      <c r="VXL3" s="2117"/>
      <c r="VXM3" s="2117"/>
      <c r="VXN3" s="2117"/>
      <c r="VXO3" s="2117"/>
      <c r="VXP3" s="2118"/>
      <c r="VXQ3" s="2116"/>
      <c r="VXR3" s="2117"/>
      <c r="VXS3" s="2117"/>
      <c r="VXT3" s="2117"/>
      <c r="VXU3" s="2117"/>
      <c r="VXV3" s="2117"/>
      <c r="VXW3" s="2117"/>
      <c r="VXX3" s="2118"/>
      <c r="VXY3" s="2116"/>
      <c r="VXZ3" s="2117"/>
      <c r="VYA3" s="2117"/>
      <c r="VYB3" s="2117"/>
      <c r="VYC3" s="2117"/>
      <c r="VYD3" s="2117"/>
      <c r="VYE3" s="2117"/>
      <c r="VYF3" s="2118"/>
      <c r="VYG3" s="2116"/>
      <c r="VYH3" s="2117"/>
      <c r="VYI3" s="2117"/>
      <c r="VYJ3" s="2117"/>
      <c r="VYK3" s="2117"/>
      <c r="VYL3" s="2117"/>
      <c r="VYM3" s="2117"/>
      <c r="VYN3" s="2118"/>
      <c r="VYO3" s="2116"/>
      <c r="VYP3" s="2117"/>
      <c r="VYQ3" s="2117"/>
      <c r="VYR3" s="2117"/>
      <c r="VYS3" s="2117"/>
      <c r="VYT3" s="2117"/>
      <c r="VYU3" s="2117"/>
      <c r="VYV3" s="2118"/>
      <c r="VYW3" s="2116"/>
      <c r="VYX3" s="2117"/>
      <c r="VYY3" s="2117"/>
      <c r="VYZ3" s="2117"/>
      <c r="VZA3" s="2117"/>
      <c r="VZB3" s="2117"/>
      <c r="VZC3" s="2117"/>
      <c r="VZD3" s="2118"/>
      <c r="VZE3" s="2116"/>
      <c r="VZF3" s="2117"/>
      <c r="VZG3" s="2117"/>
      <c r="VZH3" s="2117"/>
      <c r="VZI3" s="2117"/>
      <c r="VZJ3" s="2117"/>
      <c r="VZK3" s="2117"/>
      <c r="VZL3" s="2118"/>
      <c r="VZM3" s="2116"/>
      <c r="VZN3" s="2117"/>
      <c r="VZO3" s="2117"/>
      <c r="VZP3" s="2117"/>
      <c r="VZQ3" s="2117"/>
      <c r="VZR3" s="2117"/>
      <c r="VZS3" s="2117"/>
      <c r="VZT3" s="2118"/>
      <c r="VZU3" s="2116"/>
      <c r="VZV3" s="2117"/>
      <c r="VZW3" s="2117"/>
      <c r="VZX3" s="2117"/>
      <c r="VZY3" s="2117"/>
      <c r="VZZ3" s="2117"/>
      <c r="WAA3" s="2117"/>
      <c r="WAB3" s="2118"/>
      <c r="WAC3" s="2116"/>
      <c r="WAD3" s="2117"/>
      <c r="WAE3" s="2117"/>
      <c r="WAF3" s="2117"/>
      <c r="WAG3" s="2117"/>
      <c r="WAH3" s="2117"/>
      <c r="WAI3" s="2117"/>
      <c r="WAJ3" s="2118"/>
      <c r="WAK3" s="2116"/>
      <c r="WAL3" s="2117"/>
      <c r="WAM3" s="2117"/>
      <c r="WAN3" s="2117"/>
      <c r="WAO3" s="2117"/>
      <c r="WAP3" s="2117"/>
      <c r="WAQ3" s="2117"/>
      <c r="WAR3" s="2118"/>
      <c r="WAS3" s="2116"/>
      <c r="WAT3" s="2117"/>
      <c r="WAU3" s="2117"/>
      <c r="WAV3" s="2117"/>
      <c r="WAW3" s="2117"/>
      <c r="WAX3" s="2117"/>
      <c r="WAY3" s="2117"/>
      <c r="WAZ3" s="2118"/>
      <c r="WBA3" s="2116"/>
      <c r="WBB3" s="2117"/>
      <c r="WBC3" s="2117"/>
      <c r="WBD3" s="2117"/>
      <c r="WBE3" s="2117"/>
      <c r="WBF3" s="2117"/>
      <c r="WBG3" s="2117"/>
      <c r="WBH3" s="2118"/>
      <c r="WBI3" s="2116"/>
      <c r="WBJ3" s="2117"/>
      <c r="WBK3" s="2117"/>
      <c r="WBL3" s="2117"/>
      <c r="WBM3" s="2117"/>
      <c r="WBN3" s="2117"/>
      <c r="WBO3" s="2117"/>
      <c r="WBP3" s="2118"/>
      <c r="WBQ3" s="2116"/>
      <c r="WBR3" s="2117"/>
      <c r="WBS3" s="2117"/>
      <c r="WBT3" s="2117"/>
      <c r="WBU3" s="2117"/>
      <c r="WBV3" s="2117"/>
      <c r="WBW3" s="2117"/>
      <c r="WBX3" s="2118"/>
      <c r="WBY3" s="2116"/>
      <c r="WBZ3" s="2117"/>
      <c r="WCA3" s="2117"/>
      <c r="WCB3" s="2117"/>
      <c r="WCC3" s="2117"/>
      <c r="WCD3" s="2117"/>
      <c r="WCE3" s="2117"/>
      <c r="WCF3" s="2118"/>
      <c r="WCG3" s="2116"/>
      <c r="WCH3" s="2117"/>
      <c r="WCI3" s="2117"/>
      <c r="WCJ3" s="2117"/>
      <c r="WCK3" s="2117"/>
      <c r="WCL3" s="2117"/>
      <c r="WCM3" s="2117"/>
      <c r="WCN3" s="2118"/>
      <c r="WCO3" s="2116"/>
      <c r="WCP3" s="2117"/>
      <c r="WCQ3" s="2117"/>
      <c r="WCR3" s="2117"/>
      <c r="WCS3" s="2117"/>
      <c r="WCT3" s="2117"/>
      <c r="WCU3" s="2117"/>
      <c r="WCV3" s="2118"/>
      <c r="WCW3" s="2116"/>
      <c r="WCX3" s="2117"/>
      <c r="WCY3" s="2117"/>
      <c r="WCZ3" s="2117"/>
      <c r="WDA3" s="2117"/>
      <c r="WDB3" s="2117"/>
      <c r="WDC3" s="2117"/>
      <c r="WDD3" s="2118"/>
      <c r="WDE3" s="2116"/>
      <c r="WDF3" s="2117"/>
      <c r="WDG3" s="2117"/>
      <c r="WDH3" s="2117"/>
      <c r="WDI3" s="2117"/>
      <c r="WDJ3" s="2117"/>
      <c r="WDK3" s="2117"/>
      <c r="WDL3" s="2118"/>
      <c r="WDM3" s="2116"/>
      <c r="WDN3" s="2117"/>
      <c r="WDO3" s="2117"/>
      <c r="WDP3" s="2117"/>
      <c r="WDQ3" s="2117"/>
      <c r="WDR3" s="2117"/>
      <c r="WDS3" s="2117"/>
      <c r="WDT3" s="2118"/>
      <c r="WDU3" s="2116"/>
      <c r="WDV3" s="2117"/>
      <c r="WDW3" s="2117"/>
      <c r="WDX3" s="2117"/>
      <c r="WDY3" s="2117"/>
      <c r="WDZ3" s="2117"/>
      <c r="WEA3" s="2117"/>
      <c r="WEB3" s="2118"/>
      <c r="WEC3" s="2116"/>
      <c r="WED3" s="2117"/>
      <c r="WEE3" s="2117"/>
      <c r="WEF3" s="2117"/>
      <c r="WEG3" s="2117"/>
      <c r="WEH3" s="2117"/>
      <c r="WEI3" s="2117"/>
      <c r="WEJ3" s="2118"/>
      <c r="WEK3" s="2116"/>
      <c r="WEL3" s="2117"/>
      <c r="WEM3" s="2117"/>
      <c r="WEN3" s="2117"/>
      <c r="WEO3" s="2117"/>
      <c r="WEP3" s="2117"/>
      <c r="WEQ3" s="2117"/>
      <c r="WER3" s="2118"/>
      <c r="WES3" s="2116"/>
      <c r="WET3" s="2117"/>
      <c r="WEU3" s="2117"/>
      <c r="WEV3" s="2117"/>
      <c r="WEW3" s="2117"/>
      <c r="WEX3" s="2117"/>
      <c r="WEY3" s="2117"/>
      <c r="WEZ3" s="2118"/>
      <c r="WFA3" s="2116"/>
      <c r="WFB3" s="2117"/>
      <c r="WFC3" s="2117"/>
      <c r="WFD3" s="2117"/>
      <c r="WFE3" s="2117"/>
      <c r="WFF3" s="2117"/>
      <c r="WFG3" s="2117"/>
      <c r="WFH3" s="2118"/>
      <c r="WFI3" s="2116"/>
      <c r="WFJ3" s="2117"/>
      <c r="WFK3" s="2117"/>
      <c r="WFL3" s="2117"/>
      <c r="WFM3" s="2117"/>
      <c r="WFN3" s="2117"/>
      <c r="WFO3" s="2117"/>
      <c r="WFP3" s="2118"/>
      <c r="WFQ3" s="2116"/>
      <c r="WFR3" s="2117"/>
      <c r="WFS3" s="2117"/>
      <c r="WFT3" s="2117"/>
      <c r="WFU3" s="2117"/>
      <c r="WFV3" s="2117"/>
      <c r="WFW3" s="2117"/>
      <c r="WFX3" s="2118"/>
      <c r="WFY3" s="2116"/>
      <c r="WFZ3" s="2117"/>
      <c r="WGA3" s="2117"/>
      <c r="WGB3" s="2117"/>
      <c r="WGC3" s="2117"/>
      <c r="WGD3" s="2117"/>
      <c r="WGE3" s="2117"/>
      <c r="WGF3" s="2118"/>
      <c r="WGG3" s="2116"/>
      <c r="WGH3" s="2117"/>
      <c r="WGI3" s="2117"/>
      <c r="WGJ3" s="2117"/>
      <c r="WGK3" s="2117"/>
      <c r="WGL3" s="2117"/>
      <c r="WGM3" s="2117"/>
      <c r="WGN3" s="2118"/>
      <c r="WGO3" s="2116"/>
      <c r="WGP3" s="2117"/>
      <c r="WGQ3" s="2117"/>
      <c r="WGR3" s="2117"/>
      <c r="WGS3" s="2117"/>
      <c r="WGT3" s="2117"/>
      <c r="WGU3" s="2117"/>
      <c r="WGV3" s="2118"/>
      <c r="WGW3" s="2116"/>
      <c r="WGX3" s="2117"/>
      <c r="WGY3" s="2117"/>
      <c r="WGZ3" s="2117"/>
      <c r="WHA3" s="2117"/>
      <c r="WHB3" s="2117"/>
      <c r="WHC3" s="2117"/>
      <c r="WHD3" s="2118"/>
      <c r="WHE3" s="2116"/>
      <c r="WHF3" s="2117"/>
      <c r="WHG3" s="2117"/>
      <c r="WHH3" s="2117"/>
      <c r="WHI3" s="2117"/>
      <c r="WHJ3" s="2117"/>
      <c r="WHK3" s="2117"/>
      <c r="WHL3" s="2118"/>
      <c r="WHM3" s="2116"/>
      <c r="WHN3" s="2117"/>
      <c r="WHO3" s="2117"/>
      <c r="WHP3" s="2117"/>
      <c r="WHQ3" s="2117"/>
      <c r="WHR3" s="2117"/>
      <c r="WHS3" s="2117"/>
      <c r="WHT3" s="2118"/>
      <c r="WHU3" s="2116"/>
      <c r="WHV3" s="2117"/>
      <c r="WHW3" s="2117"/>
      <c r="WHX3" s="2117"/>
      <c r="WHY3" s="2117"/>
      <c r="WHZ3" s="2117"/>
      <c r="WIA3" s="2117"/>
      <c r="WIB3" s="2118"/>
      <c r="WIC3" s="2116"/>
      <c r="WID3" s="2117"/>
      <c r="WIE3" s="2117"/>
      <c r="WIF3" s="2117"/>
      <c r="WIG3" s="2117"/>
      <c r="WIH3" s="2117"/>
      <c r="WII3" s="2117"/>
      <c r="WIJ3" s="2118"/>
      <c r="WIK3" s="2116"/>
      <c r="WIL3" s="2117"/>
      <c r="WIM3" s="2117"/>
      <c r="WIN3" s="2117"/>
      <c r="WIO3" s="2117"/>
      <c r="WIP3" s="2117"/>
      <c r="WIQ3" s="2117"/>
      <c r="WIR3" s="2118"/>
      <c r="WIS3" s="2116"/>
      <c r="WIT3" s="2117"/>
      <c r="WIU3" s="2117"/>
      <c r="WIV3" s="2117"/>
      <c r="WIW3" s="2117"/>
      <c r="WIX3" s="2117"/>
      <c r="WIY3" s="2117"/>
      <c r="WIZ3" s="2118"/>
      <c r="WJA3" s="2116"/>
      <c r="WJB3" s="2117"/>
      <c r="WJC3" s="2117"/>
      <c r="WJD3" s="2117"/>
      <c r="WJE3" s="2117"/>
      <c r="WJF3" s="2117"/>
      <c r="WJG3" s="2117"/>
      <c r="WJH3" s="2118"/>
      <c r="WJI3" s="2116"/>
      <c r="WJJ3" s="2117"/>
      <c r="WJK3" s="2117"/>
      <c r="WJL3" s="2117"/>
      <c r="WJM3" s="2117"/>
      <c r="WJN3" s="2117"/>
      <c r="WJO3" s="2117"/>
      <c r="WJP3" s="2118"/>
      <c r="WJQ3" s="2116"/>
      <c r="WJR3" s="2117"/>
      <c r="WJS3" s="2117"/>
      <c r="WJT3" s="2117"/>
      <c r="WJU3" s="2117"/>
      <c r="WJV3" s="2117"/>
      <c r="WJW3" s="2117"/>
      <c r="WJX3" s="2118"/>
      <c r="WJY3" s="2116"/>
      <c r="WJZ3" s="2117"/>
      <c r="WKA3" s="2117"/>
      <c r="WKB3" s="2117"/>
      <c r="WKC3" s="2117"/>
      <c r="WKD3" s="2117"/>
      <c r="WKE3" s="2117"/>
      <c r="WKF3" s="2118"/>
      <c r="WKG3" s="2116"/>
      <c r="WKH3" s="2117"/>
      <c r="WKI3" s="2117"/>
      <c r="WKJ3" s="2117"/>
      <c r="WKK3" s="2117"/>
      <c r="WKL3" s="2117"/>
      <c r="WKM3" s="2117"/>
      <c r="WKN3" s="2118"/>
      <c r="WKO3" s="2116"/>
      <c r="WKP3" s="2117"/>
      <c r="WKQ3" s="2117"/>
      <c r="WKR3" s="2117"/>
      <c r="WKS3" s="2117"/>
      <c r="WKT3" s="2117"/>
      <c r="WKU3" s="2117"/>
      <c r="WKV3" s="2118"/>
      <c r="WKW3" s="2116"/>
      <c r="WKX3" s="2117"/>
      <c r="WKY3" s="2117"/>
      <c r="WKZ3" s="2117"/>
      <c r="WLA3" s="2117"/>
      <c r="WLB3" s="2117"/>
      <c r="WLC3" s="2117"/>
      <c r="WLD3" s="2118"/>
      <c r="WLE3" s="2116"/>
      <c r="WLF3" s="2117"/>
      <c r="WLG3" s="2117"/>
      <c r="WLH3" s="2117"/>
      <c r="WLI3" s="2117"/>
      <c r="WLJ3" s="2117"/>
      <c r="WLK3" s="2117"/>
      <c r="WLL3" s="2118"/>
      <c r="WLM3" s="2116"/>
      <c r="WLN3" s="2117"/>
      <c r="WLO3" s="2117"/>
      <c r="WLP3" s="2117"/>
      <c r="WLQ3" s="2117"/>
      <c r="WLR3" s="2117"/>
      <c r="WLS3" s="2117"/>
      <c r="WLT3" s="2118"/>
      <c r="WLU3" s="2116"/>
      <c r="WLV3" s="2117"/>
      <c r="WLW3" s="2117"/>
      <c r="WLX3" s="2117"/>
      <c r="WLY3" s="2117"/>
      <c r="WLZ3" s="2117"/>
      <c r="WMA3" s="2117"/>
      <c r="WMB3" s="2118"/>
      <c r="WMC3" s="2116"/>
      <c r="WMD3" s="2117"/>
      <c r="WME3" s="2117"/>
      <c r="WMF3" s="2117"/>
      <c r="WMG3" s="2117"/>
      <c r="WMH3" s="2117"/>
      <c r="WMI3" s="2117"/>
      <c r="WMJ3" s="2118"/>
      <c r="WMK3" s="2116"/>
      <c r="WML3" s="2117"/>
      <c r="WMM3" s="2117"/>
      <c r="WMN3" s="2117"/>
      <c r="WMO3" s="2117"/>
      <c r="WMP3" s="2117"/>
      <c r="WMQ3" s="2117"/>
      <c r="WMR3" s="2118"/>
      <c r="WMS3" s="2116"/>
      <c r="WMT3" s="2117"/>
      <c r="WMU3" s="2117"/>
      <c r="WMV3" s="2117"/>
      <c r="WMW3" s="2117"/>
      <c r="WMX3" s="2117"/>
      <c r="WMY3" s="2117"/>
      <c r="WMZ3" s="2118"/>
      <c r="WNA3" s="2116"/>
      <c r="WNB3" s="2117"/>
      <c r="WNC3" s="2117"/>
      <c r="WND3" s="2117"/>
      <c r="WNE3" s="2117"/>
      <c r="WNF3" s="2117"/>
      <c r="WNG3" s="2117"/>
      <c r="WNH3" s="2118"/>
      <c r="WNI3" s="2116"/>
      <c r="WNJ3" s="2117"/>
      <c r="WNK3" s="2117"/>
      <c r="WNL3" s="2117"/>
      <c r="WNM3" s="2117"/>
      <c r="WNN3" s="2117"/>
      <c r="WNO3" s="2117"/>
      <c r="WNP3" s="2118"/>
      <c r="WNQ3" s="2116"/>
      <c r="WNR3" s="2117"/>
      <c r="WNS3" s="2117"/>
      <c r="WNT3" s="2117"/>
      <c r="WNU3" s="2117"/>
      <c r="WNV3" s="2117"/>
      <c r="WNW3" s="2117"/>
      <c r="WNX3" s="2118"/>
      <c r="WNY3" s="2116"/>
      <c r="WNZ3" s="2117"/>
      <c r="WOA3" s="2117"/>
      <c r="WOB3" s="2117"/>
      <c r="WOC3" s="2117"/>
      <c r="WOD3" s="2117"/>
      <c r="WOE3" s="2117"/>
      <c r="WOF3" s="2118"/>
      <c r="WOG3" s="2116"/>
      <c r="WOH3" s="2117"/>
      <c r="WOI3" s="2117"/>
      <c r="WOJ3" s="2117"/>
      <c r="WOK3" s="2117"/>
      <c r="WOL3" s="2117"/>
      <c r="WOM3" s="2117"/>
      <c r="WON3" s="2118"/>
      <c r="WOO3" s="2116"/>
      <c r="WOP3" s="2117"/>
      <c r="WOQ3" s="2117"/>
      <c r="WOR3" s="2117"/>
      <c r="WOS3" s="2117"/>
      <c r="WOT3" s="2117"/>
      <c r="WOU3" s="2117"/>
      <c r="WOV3" s="2118"/>
      <c r="WOW3" s="2116"/>
      <c r="WOX3" s="2117"/>
      <c r="WOY3" s="2117"/>
      <c r="WOZ3" s="2117"/>
      <c r="WPA3" s="2117"/>
      <c r="WPB3" s="2117"/>
      <c r="WPC3" s="2117"/>
      <c r="WPD3" s="2118"/>
      <c r="WPE3" s="2116"/>
      <c r="WPF3" s="2117"/>
      <c r="WPG3" s="2117"/>
      <c r="WPH3" s="2117"/>
      <c r="WPI3" s="2117"/>
      <c r="WPJ3" s="2117"/>
      <c r="WPK3" s="2117"/>
      <c r="WPL3" s="2118"/>
      <c r="WPM3" s="2116"/>
      <c r="WPN3" s="2117"/>
      <c r="WPO3" s="2117"/>
      <c r="WPP3" s="2117"/>
      <c r="WPQ3" s="2117"/>
      <c r="WPR3" s="2117"/>
      <c r="WPS3" s="2117"/>
      <c r="WPT3" s="2118"/>
      <c r="WPU3" s="2116"/>
      <c r="WPV3" s="2117"/>
      <c r="WPW3" s="2117"/>
      <c r="WPX3" s="2117"/>
      <c r="WPY3" s="2117"/>
      <c r="WPZ3" s="2117"/>
      <c r="WQA3" s="2117"/>
      <c r="WQB3" s="2118"/>
      <c r="WQC3" s="2116"/>
      <c r="WQD3" s="2117"/>
      <c r="WQE3" s="2117"/>
      <c r="WQF3" s="2117"/>
      <c r="WQG3" s="2117"/>
      <c r="WQH3" s="2117"/>
      <c r="WQI3" s="2117"/>
      <c r="WQJ3" s="2118"/>
      <c r="WQK3" s="2116"/>
      <c r="WQL3" s="2117"/>
      <c r="WQM3" s="2117"/>
      <c r="WQN3" s="2117"/>
      <c r="WQO3" s="2117"/>
      <c r="WQP3" s="2117"/>
      <c r="WQQ3" s="2117"/>
      <c r="WQR3" s="2118"/>
      <c r="WQS3" s="2116"/>
      <c r="WQT3" s="2117"/>
      <c r="WQU3" s="2117"/>
      <c r="WQV3" s="2117"/>
      <c r="WQW3" s="2117"/>
      <c r="WQX3" s="2117"/>
      <c r="WQY3" s="2117"/>
      <c r="WQZ3" s="2118"/>
      <c r="WRA3" s="2116"/>
      <c r="WRB3" s="2117"/>
      <c r="WRC3" s="2117"/>
      <c r="WRD3" s="2117"/>
      <c r="WRE3" s="2117"/>
      <c r="WRF3" s="2117"/>
      <c r="WRG3" s="2117"/>
      <c r="WRH3" s="2118"/>
      <c r="WRI3" s="2116"/>
      <c r="WRJ3" s="2117"/>
      <c r="WRK3" s="2117"/>
      <c r="WRL3" s="2117"/>
      <c r="WRM3" s="2117"/>
      <c r="WRN3" s="2117"/>
      <c r="WRO3" s="2117"/>
      <c r="WRP3" s="2118"/>
      <c r="WRQ3" s="2116"/>
      <c r="WRR3" s="2117"/>
      <c r="WRS3" s="2117"/>
      <c r="WRT3" s="2117"/>
      <c r="WRU3" s="2117"/>
      <c r="WRV3" s="2117"/>
      <c r="WRW3" s="2117"/>
      <c r="WRX3" s="2118"/>
      <c r="WRY3" s="2116"/>
      <c r="WRZ3" s="2117"/>
      <c r="WSA3" s="2117"/>
      <c r="WSB3" s="2117"/>
      <c r="WSC3" s="2117"/>
      <c r="WSD3" s="2117"/>
      <c r="WSE3" s="2117"/>
      <c r="WSF3" s="2118"/>
      <c r="WSG3" s="2116"/>
      <c r="WSH3" s="2117"/>
      <c r="WSI3" s="2117"/>
      <c r="WSJ3" s="2117"/>
      <c r="WSK3" s="2117"/>
      <c r="WSL3" s="2117"/>
      <c r="WSM3" s="2117"/>
      <c r="WSN3" s="2118"/>
      <c r="WSO3" s="2116"/>
      <c r="WSP3" s="2117"/>
      <c r="WSQ3" s="2117"/>
      <c r="WSR3" s="2117"/>
      <c r="WSS3" s="2117"/>
      <c r="WST3" s="2117"/>
      <c r="WSU3" s="2117"/>
      <c r="WSV3" s="2118"/>
      <c r="WSW3" s="2116"/>
      <c r="WSX3" s="2117"/>
      <c r="WSY3" s="2117"/>
      <c r="WSZ3" s="2117"/>
      <c r="WTA3" s="2117"/>
      <c r="WTB3" s="2117"/>
      <c r="WTC3" s="2117"/>
      <c r="WTD3" s="2118"/>
      <c r="WTE3" s="2116"/>
      <c r="WTF3" s="2117"/>
      <c r="WTG3" s="2117"/>
      <c r="WTH3" s="2117"/>
      <c r="WTI3" s="2117"/>
      <c r="WTJ3" s="2117"/>
      <c r="WTK3" s="2117"/>
      <c r="WTL3" s="2118"/>
      <c r="WTM3" s="2116"/>
      <c r="WTN3" s="2117"/>
      <c r="WTO3" s="2117"/>
      <c r="WTP3" s="2117"/>
      <c r="WTQ3" s="2117"/>
      <c r="WTR3" s="2117"/>
      <c r="WTS3" s="2117"/>
      <c r="WTT3" s="2118"/>
      <c r="WTU3" s="2116"/>
      <c r="WTV3" s="2117"/>
      <c r="WTW3" s="2117"/>
      <c r="WTX3" s="2117"/>
      <c r="WTY3" s="2117"/>
      <c r="WTZ3" s="2117"/>
      <c r="WUA3" s="2117"/>
      <c r="WUB3" s="2118"/>
      <c r="WUC3" s="2116"/>
      <c r="WUD3" s="2117"/>
      <c r="WUE3" s="2117"/>
      <c r="WUF3" s="2117"/>
      <c r="WUG3" s="2117"/>
      <c r="WUH3" s="2117"/>
      <c r="WUI3" s="2117"/>
      <c r="WUJ3" s="2118"/>
      <c r="WUK3" s="2116"/>
      <c r="WUL3" s="2117"/>
      <c r="WUM3" s="2117"/>
      <c r="WUN3" s="2117"/>
      <c r="WUO3" s="2117"/>
      <c r="WUP3" s="2117"/>
      <c r="WUQ3" s="2117"/>
      <c r="WUR3" s="2118"/>
      <c r="WUS3" s="2116"/>
      <c r="WUT3" s="2117"/>
      <c r="WUU3" s="2117"/>
      <c r="WUV3" s="2117"/>
      <c r="WUW3" s="2117"/>
      <c r="WUX3" s="2117"/>
      <c r="WUY3" s="2117"/>
      <c r="WUZ3" s="2118"/>
      <c r="WVA3" s="2116"/>
      <c r="WVB3" s="2117"/>
      <c r="WVC3" s="2117"/>
      <c r="WVD3" s="2117"/>
      <c r="WVE3" s="2117"/>
      <c r="WVF3" s="2117"/>
      <c r="WVG3" s="2117"/>
      <c r="WVH3" s="2118"/>
      <c r="WVI3" s="2116"/>
      <c r="WVJ3" s="2117"/>
      <c r="WVK3" s="2117"/>
      <c r="WVL3" s="2117"/>
      <c r="WVM3" s="2117"/>
      <c r="WVN3" s="2117"/>
      <c r="WVO3" s="2117"/>
      <c r="WVP3" s="2118"/>
      <c r="WVQ3" s="2116"/>
      <c r="WVR3" s="2117"/>
      <c r="WVS3" s="2117"/>
      <c r="WVT3" s="2117"/>
      <c r="WVU3" s="2117"/>
      <c r="WVV3" s="2117"/>
      <c r="WVW3" s="2117"/>
      <c r="WVX3" s="2118"/>
      <c r="WVY3" s="2116"/>
      <c r="WVZ3" s="2117"/>
      <c r="WWA3" s="2117"/>
      <c r="WWB3" s="2117"/>
      <c r="WWC3" s="2117"/>
      <c r="WWD3" s="2117"/>
      <c r="WWE3" s="2117"/>
      <c r="WWF3" s="2118"/>
      <c r="WWG3" s="2116"/>
      <c r="WWH3" s="2117"/>
      <c r="WWI3" s="2117"/>
      <c r="WWJ3" s="2117"/>
      <c r="WWK3" s="2117"/>
      <c r="WWL3" s="2117"/>
      <c r="WWM3" s="2117"/>
      <c r="WWN3" s="2118"/>
      <c r="WWO3" s="2116"/>
      <c r="WWP3" s="2117"/>
      <c r="WWQ3" s="2117"/>
      <c r="WWR3" s="2117"/>
      <c r="WWS3" s="2117"/>
      <c r="WWT3" s="2117"/>
      <c r="WWU3" s="2117"/>
      <c r="WWV3" s="2118"/>
      <c r="WWW3" s="2116"/>
      <c r="WWX3" s="2117"/>
      <c r="WWY3" s="2117"/>
      <c r="WWZ3" s="2117"/>
      <c r="WXA3" s="2117"/>
      <c r="WXB3" s="2117"/>
      <c r="WXC3" s="2117"/>
      <c r="WXD3" s="2118"/>
      <c r="WXE3" s="2116"/>
      <c r="WXF3" s="2117"/>
      <c r="WXG3" s="2117"/>
      <c r="WXH3" s="2117"/>
      <c r="WXI3" s="2117"/>
      <c r="WXJ3" s="2117"/>
      <c r="WXK3" s="2117"/>
      <c r="WXL3" s="2118"/>
      <c r="WXM3" s="2116"/>
      <c r="WXN3" s="2117"/>
      <c r="WXO3" s="2117"/>
      <c r="WXP3" s="2117"/>
      <c r="WXQ3" s="2117"/>
      <c r="WXR3" s="2117"/>
      <c r="WXS3" s="2117"/>
      <c r="WXT3" s="2118"/>
      <c r="WXU3" s="2116"/>
      <c r="WXV3" s="2117"/>
      <c r="WXW3" s="2117"/>
      <c r="WXX3" s="2117"/>
      <c r="WXY3" s="2117"/>
      <c r="WXZ3" s="2117"/>
      <c r="WYA3" s="2117"/>
      <c r="WYB3" s="2118"/>
      <c r="WYC3" s="2116"/>
      <c r="WYD3" s="2117"/>
      <c r="WYE3" s="2117"/>
      <c r="WYF3" s="2117"/>
      <c r="WYG3" s="2117"/>
      <c r="WYH3" s="2117"/>
      <c r="WYI3" s="2117"/>
      <c r="WYJ3" s="2118"/>
      <c r="WYK3" s="2116"/>
      <c r="WYL3" s="2117"/>
      <c r="WYM3" s="2117"/>
      <c r="WYN3" s="2117"/>
      <c r="WYO3" s="2117"/>
      <c r="WYP3" s="2117"/>
      <c r="WYQ3" s="2117"/>
      <c r="WYR3" s="2118"/>
      <c r="WYS3" s="2116"/>
      <c r="WYT3" s="2117"/>
      <c r="WYU3" s="2117"/>
      <c r="WYV3" s="2117"/>
      <c r="WYW3" s="2117"/>
      <c r="WYX3" s="2117"/>
      <c r="WYY3" s="2117"/>
      <c r="WYZ3" s="2118"/>
      <c r="WZA3" s="2116"/>
      <c r="WZB3" s="2117"/>
      <c r="WZC3" s="2117"/>
      <c r="WZD3" s="2117"/>
      <c r="WZE3" s="2117"/>
      <c r="WZF3" s="2117"/>
      <c r="WZG3" s="2117"/>
      <c r="WZH3" s="2118"/>
      <c r="WZI3" s="2116"/>
      <c r="WZJ3" s="2117"/>
      <c r="WZK3" s="2117"/>
      <c r="WZL3" s="2117"/>
      <c r="WZM3" s="2117"/>
      <c r="WZN3" s="2117"/>
      <c r="WZO3" s="2117"/>
      <c r="WZP3" s="2118"/>
      <c r="WZQ3" s="2116"/>
      <c r="WZR3" s="2117"/>
      <c r="WZS3" s="2117"/>
      <c r="WZT3" s="2117"/>
      <c r="WZU3" s="2117"/>
      <c r="WZV3" s="2117"/>
      <c r="WZW3" s="2117"/>
      <c r="WZX3" s="2118"/>
      <c r="WZY3" s="2116"/>
      <c r="WZZ3" s="2117"/>
      <c r="XAA3" s="2117"/>
      <c r="XAB3" s="2117"/>
      <c r="XAC3" s="2117"/>
      <c r="XAD3" s="2117"/>
      <c r="XAE3" s="2117"/>
      <c r="XAF3" s="2118"/>
      <c r="XAG3" s="2116"/>
      <c r="XAH3" s="2117"/>
      <c r="XAI3" s="2117"/>
      <c r="XAJ3" s="2117"/>
      <c r="XAK3" s="2117"/>
      <c r="XAL3" s="2117"/>
      <c r="XAM3" s="2117"/>
      <c r="XAN3" s="2118"/>
      <c r="XAO3" s="2116"/>
      <c r="XAP3" s="2117"/>
      <c r="XAQ3" s="2117"/>
      <c r="XAR3" s="2117"/>
      <c r="XAS3" s="2117"/>
      <c r="XAT3" s="2117"/>
      <c r="XAU3" s="2117"/>
      <c r="XAV3" s="2118"/>
      <c r="XAW3" s="2116"/>
      <c r="XAX3" s="2117"/>
      <c r="XAY3" s="2117"/>
      <c r="XAZ3" s="2117"/>
      <c r="XBA3" s="2117"/>
      <c r="XBB3" s="2117"/>
      <c r="XBC3" s="2117"/>
      <c r="XBD3" s="2118"/>
      <c r="XBE3" s="2116"/>
      <c r="XBF3" s="2117"/>
      <c r="XBG3" s="2117"/>
      <c r="XBH3" s="2117"/>
      <c r="XBI3" s="2117"/>
      <c r="XBJ3" s="2117"/>
      <c r="XBK3" s="2117"/>
      <c r="XBL3" s="2118"/>
      <c r="XBM3" s="2116"/>
      <c r="XBN3" s="2117"/>
      <c r="XBO3" s="2117"/>
      <c r="XBP3" s="2117"/>
      <c r="XBQ3" s="2117"/>
      <c r="XBR3" s="2117"/>
      <c r="XBS3" s="2117"/>
      <c r="XBT3" s="2118"/>
      <c r="XBU3" s="2116"/>
      <c r="XBV3" s="2117"/>
      <c r="XBW3" s="2117"/>
      <c r="XBX3" s="2117"/>
      <c r="XBY3" s="2117"/>
      <c r="XBZ3" s="2117"/>
      <c r="XCA3" s="2117"/>
      <c r="XCB3" s="2118"/>
      <c r="XCC3" s="2116"/>
      <c r="XCD3" s="2117"/>
      <c r="XCE3" s="2117"/>
      <c r="XCF3" s="2117"/>
      <c r="XCG3" s="2117"/>
      <c r="XCH3" s="2117"/>
      <c r="XCI3" s="2117"/>
      <c r="XCJ3" s="2118"/>
      <c r="XCK3" s="2116"/>
      <c r="XCL3" s="2117"/>
      <c r="XCM3" s="2117"/>
      <c r="XCN3" s="2117"/>
      <c r="XCO3" s="2117"/>
      <c r="XCP3" s="2117"/>
      <c r="XCQ3" s="2117"/>
      <c r="XCR3" s="2118"/>
      <c r="XCS3" s="2116"/>
      <c r="XCT3" s="2117"/>
      <c r="XCU3" s="2117"/>
      <c r="XCV3" s="2117"/>
      <c r="XCW3" s="2117"/>
      <c r="XCX3" s="2117"/>
      <c r="XCY3" s="2117"/>
      <c r="XCZ3" s="2118"/>
      <c r="XDA3" s="2116"/>
      <c r="XDB3" s="2117"/>
      <c r="XDC3" s="2117"/>
      <c r="XDD3" s="2117"/>
      <c r="XDE3" s="2117"/>
      <c r="XDF3" s="2117"/>
      <c r="XDG3" s="2117"/>
      <c r="XDH3" s="2118"/>
      <c r="XDI3" s="2116"/>
      <c r="XDJ3" s="2117"/>
      <c r="XDK3" s="2117"/>
      <c r="XDL3" s="2117"/>
      <c r="XDM3" s="2117"/>
      <c r="XDN3" s="2117"/>
      <c r="XDO3" s="2117"/>
      <c r="XDP3" s="2118"/>
      <c r="XDQ3" s="2116"/>
      <c r="XDR3" s="2117"/>
      <c r="XDS3" s="2117"/>
      <c r="XDT3" s="2117"/>
      <c r="XDU3" s="2117"/>
      <c r="XDV3" s="2117"/>
      <c r="XDW3" s="2117"/>
      <c r="XDX3" s="2118"/>
      <c r="XDY3" s="2116"/>
      <c r="XDZ3" s="2117"/>
      <c r="XEA3" s="2117"/>
      <c r="XEB3" s="2117"/>
      <c r="XEC3" s="2117"/>
      <c r="XED3" s="2117"/>
      <c r="XEE3" s="2117"/>
      <c r="XEF3" s="2118"/>
      <c r="XEG3" s="2116"/>
      <c r="XEH3" s="2117"/>
      <c r="XEI3" s="2117"/>
      <c r="XEJ3" s="2117"/>
      <c r="XEK3" s="2117"/>
      <c r="XEL3" s="2117"/>
      <c r="XEM3" s="2117"/>
      <c r="XEN3" s="2118"/>
      <c r="XEO3" s="2116"/>
      <c r="XEP3" s="2117"/>
      <c r="XEQ3" s="2117"/>
      <c r="XER3" s="2117"/>
      <c r="XES3" s="2117"/>
      <c r="XET3" s="2117"/>
      <c r="XEU3" s="2117"/>
      <c r="XEV3" s="2118"/>
      <c r="XEW3" s="2116"/>
      <c r="XEX3" s="2117"/>
      <c r="XEY3" s="2117"/>
      <c r="XEZ3" s="2117"/>
      <c r="XFA3" s="2117"/>
      <c r="XFB3" s="2117"/>
      <c r="XFC3" s="2117"/>
      <c r="XFD3" s="2118"/>
    </row>
    <row r="4" spans="1:16384" ht="44.25">
      <c r="A4" s="427" t="s">
        <v>3043</v>
      </c>
      <c r="B4" s="428" t="s">
        <v>3044</v>
      </c>
      <c r="C4" s="429" t="s">
        <v>3045</v>
      </c>
      <c r="D4" s="429" t="s">
        <v>3046</v>
      </c>
      <c r="E4" s="429" t="s">
        <v>3047</v>
      </c>
      <c r="F4" s="429" t="s">
        <v>3048</v>
      </c>
      <c r="G4" s="429" t="s">
        <v>3049</v>
      </c>
      <c r="H4" s="429" t="s">
        <v>3050</v>
      </c>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430"/>
      <c r="DG4" s="430"/>
      <c r="DH4" s="430"/>
      <c r="DI4" s="430"/>
      <c r="DJ4" s="430"/>
      <c r="DK4" s="430"/>
      <c r="DL4" s="430"/>
      <c r="DM4" s="430"/>
      <c r="DN4" s="430"/>
      <c r="DO4" s="430"/>
      <c r="DP4" s="430"/>
      <c r="DQ4" s="430"/>
      <c r="DR4" s="430"/>
      <c r="DS4" s="430"/>
      <c r="DT4" s="430"/>
      <c r="DU4" s="430"/>
      <c r="DV4" s="430"/>
      <c r="DW4" s="430"/>
      <c r="DX4" s="430"/>
      <c r="DY4" s="430"/>
      <c r="DZ4" s="430"/>
      <c r="EA4" s="430"/>
      <c r="EB4" s="430"/>
      <c r="EC4" s="430"/>
      <c r="ED4" s="430"/>
      <c r="EE4" s="430"/>
      <c r="EF4" s="430"/>
      <c r="EG4" s="430"/>
      <c r="EH4" s="430"/>
      <c r="EI4" s="430"/>
      <c r="EJ4" s="430"/>
      <c r="EK4" s="430"/>
      <c r="EL4" s="430"/>
      <c r="EM4" s="430"/>
      <c r="EN4" s="430"/>
      <c r="EO4" s="430"/>
      <c r="EP4" s="430"/>
      <c r="EQ4" s="430"/>
      <c r="ER4" s="430"/>
      <c r="ES4" s="430"/>
      <c r="ET4" s="430"/>
      <c r="EU4" s="430"/>
      <c r="EV4" s="430"/>
      <c r="EW4" s="430"/>
      <c r="EX4" s="430"/>
      <c r="EY4" s="430"/>
      <c r="EZ4" s="430"/>
      <c r="FA4" s="430"/>
      <c r="FB4" s="430"/>
      <c r="FC4" s="430"/>
      <c r="FD4" s="430"/>
      <c r="FE4" s="430"/>
      <c r="FF4" s="430"/>
      <c r="FG4" s="430"/>
      <c r="FH4" s="430"/>
      <c r="FI4" s="430"/>
      <c r="FJ4" s="430"/>
      <c r="FK4" s="430"/>
      <c r="FL4" s="430"/>
      <c r="FM4" s="430"/>
      <c r="FN4" s="430"/>
      <c r="FO4" s="430"/>
      <c r="FP4" s="430"/>
      <c r="FQ4" s="430"/>
      <c r="FR4" s="430"/>
      <c r="FS4" s="430"/>
      <c r="FT4" s="430"/>
      <c r="FU4" s="430"/>
      <c r="FV4" s="430"/>
      <c r="FW4" s="430"/>
      <c r="FX4" s="430"/>
      <c r="FY4" s="430"/>
      <c r="FZ4" s="430"/>
      <c r="GA4" s="430"/>
      <c r="GB4" s="430"/>
      <c r="GC4" s="430"/>
      <c r="GD4" s="430"/>
      <c r="GE4" s="430"/>
      <c r="GF4" s="430"/>
      <c r="GG4" s="430"/>
      <c r="GH4" s="430"/>
      <c r="GI4" s="430"/>
      <c r="GJ4" s="430"/>
      <c r="GK4" s="430"/>
      <c r="GL4" s="430"/>
      <c r="GM4" s="430"/>
      <c r="GN4" s="430"/>
      <c r="GO4" s="430"/>
      <c r="GP4" s="430"/>
      <c r="GQ4" s="430"/>
      <c r="GR4" s="430"/>
      <c r="GS4" s="430"/>
      <c r="GT4" s="430"/>
      <c r="GU4" s="430"/>
      <c r="GV4" s="430"/>
      <c r="GW4" s="430"/>
      <c r="GX4" s="430"/>
      <c r="GY4" s="430"/>
      <c r="GZ4" s="430"/>
      <c r="HA4" s="430"/>
      <c r="HB4" s="430"/>
      <c r="HC4" s="430"/>
      <c r="HD4" s="430"/>
      <c r="HE4" s="430"/>
      <c r="HF4" s="430"/>
      <c r="HG4" s="430"/>
      <c r="HH4" s="430"/>
      <c r="HI4" s="430"/>
      <c r="HJ4" s="430"/>
      <c r="HK4" s="430"/>
      <c r="HL4" s="430"/>
      <c r="HM4" s="430"/>
      <c r="HN4" s="430"/>
      <c r="HO4" s="430"/>
      <c r="HP4" s="430"/>
      <c r="HQ4" s="430"/>
      <c r="HR4" s="430"/>
      <c r="HS4" s="430"/>
      <c r="HT4" s="430"/>
      <c r="HU4" s="430"/>
      <c r="HV4" s="430"/>
      <c r="HW4" s="430"/>
      <c r="HX4" s="430"/>
      <c r="HY4" s="430"/>
    </row>
    <row r="5" spans="1:16384">
      <c r="A5" s="431" t="s">
        <v>1283</v>
      </c>
      <c r="B5" s="431">
        <v>1</v>
      </c>
      <c r="C5" s="431" t="s">
        <v>3051</v>
      </c>
      <c r="D5" s="431" t="s">
        <v>3052</v>
      </c>
      <c r="E5" s="431">
        <v>2.2000000000000002</v>
      </c>
      <c r="F5" s="431" t="s">
        <v>3053</v>
      </c>
      <c r="G5" s="432" t="s">
        <v>3112</v>
      </c>
      <c r="H5" s="432" t="s">
        <v>3054</v>
      </c>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431"/>
      <c r="DG5" s="431"/>
      <c r="DH5" s="431"/>
      <c r="DI5" s="431"/>
      <c r="DJ5" s="431"/>
      <c r="DK5" s="431"/>
      <c r="DL5" s="431"/>
      <c r="DM5" s="431"/>
      <c r="DN5" s="431"/>
      <c r="DO5" s="431"/>
      <c r="DP5" s="431"/>
      <c r="DQ5" s="431"/>
      <c r="DR5" s="431"/>
      <c r="DS5" s="431"/>
      <c r="DT5" s="431"/>
      <c r="DU5" s="431"/>
      <c r="DV5" s="431"/>
      <c r="DW5" s="431"/>
      <c r="DX5" s="431"/>
      <c r="DY5" s="431"/>
      <c r="DZ5" s="431"/>
      <c r="EA5" s="431"/>
      <c r="EB5" s="431"/>
      <c r="EC5" s="431"/>
      <c r="ED5" s="431"/>
      <c r="EE5" s="431"/>
      <c r="EF5" s="431"/>
      <c r="EG5" s="431"/>
      <c r="EH5" s="431"/>
      <c r="EI5" s="431"/>
      <c r="EJ5" s="431"/>
      <c r="EK5" s="431"/>
      <c r="EL5" s="431"/>
      <c r="EM5" s="431"/>
      <c r="EN5" s="431"/>
      <c r="EO5" s="431"/>
      <c r="EP5" s="431"/>
      <c r="EQ5" s="431"/>
      <c r="ER5" s="431"/>
      <c r="ES5" s="431"/>
      <c r="ET5" s="431"/>
      <c r="EU5" s="431"/>
      <c r="EV5" s="431"/>
      <c r="EW5" s="431"/>
      <c r="EX5" s="431"/>
      <c r="EY5" s="431"/>
      <c r="EZ5" s="431"/>
      <c r="FA5" s="431"/>
      <c r="FB5" s="431"/>
      <c r="FC5" s="431"/>
      <c r="FD5" s="431"/>
      <c r="FE5" s="431"/>
      <c r="FF5" s="431"/>
      <c r="FG5" s="431"/>
      <c r="FH5" s="431"/>
      <c r="FI5" s="431"/>
      <c r="FJ5" s="431"/>
      <c r="FK5" s="431"/>
      <c r="FL5" s="431"/>
      <c r="FM5" s="431"/>
      <c r="FN5" s="431"/>
      <c r="FO5" s="431"/>
      <c r="FP5" s="431"/>
      <c r="FQ5" s="431"/>
      <c r="FR5" s="431"/>
      <c r="FS5" s="431"/>
      <c r="FT5" s="431"/>
      <c r="FU5" s="431"/>
      <c r="FV5" s="431"/>
      <c r="FW5" s="431"/>
      <c r="FX5" s="431"/>
      <c r="FY5" s="431"/>
      <c r="FZ5" s="431"/>
      <c r="GA5" s="431"/>
      <c r="GB5" s="431"/>
      <c r="GC5" s="431"/>
      <c r="GD5" s="431"/>
      <c r="GE5" s="431"/>
      <c r="GF5" s="431"/>
      <c r="GG5" s="431"/>
      <c r="GH5" s="431"/>
      <c r="GI5" s="431"/>
      <c r="GJ5" s="431"/>
      <c r="GK5" s="431"/>
      <c r="GL5" s="431"/>
      <c r="GM5" s="431"/>
      <c r="GN5" s="431"/>
      <c r="GO5" s="431"/>
      <c r="GP5" s="431"/>
      <c r="GQ5" s="431"/>
      <c r="GR5" s="431"/>
      <c r="GS5" s="431"/>
      <c r="GT5" s="431"/>
      <c r="GU5" s="431"/>
      <c r="GV5" s="431"/>
      <c r="GW5" s="431"/>
      <c r="GX5" s="431"/>
      <c r="GY5" s="431"/>
      <c r="GZ5" s="431"/>
      <c r="HA5" s="431"/>
      <c r="HB5" s="431"/>
      <c r="HC5" s="431"/>
      <c r="HD5" s="431"/>
      <c r="HE5" s="431"/>
      <c r="HF5" s="431"/>
      <c r="HG5" s="431"/>
      <c r="HH5" s="431"/>
      <c r="HI5" s="431"/>
      <c r="HJ5" s="431"/>
      <c r="HK5" s="431"/>
      <c r="HL5" s="431"/>
      <c r="HM5" s="431"/>
      <c r="HN5" s="431"/>
      <c r="HO5" s="431"/>
      <c r="HP5" s="431"/>
      <c r="HQ5" s="431"/>
      <c r="HR5" s="431"/>
      <c r="HS5" s="431"/>
      <c r="HT5" s="431"/>
      <c r="HU5" s="431"/>
      <c r="HV5" s="431"/>
      <c r="HW5" s="431"/>
      <c r="HX5" s="431"/>
      <c r="HY5" s="431"/>
    </row>
    <row r="6" spans="1:16384">
      <c r="A6" s="433"/>
      <c r="B6" s="433"/>
      <c r="C6" s="433"/>
      <c r="D6" s="433"/>
      <c r="E6" s="433"/>
      <c r="F6" s="433"/>
      <c r="G6" s="434"/>
      <c r="H6" s="434"/>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row>
    <row r="7" spans="1:16384">
      <c r="A7" s="433"/>
      <c r="B7" s="433"/>
      <c r="C7" s="433"/>
      <c r="D7" s="433"/>
      <c r="E7" s="433"/>
      <c r="F7" s="433"/>
      <c r="G7" s="434"/>
      <c r="H7" s="434"/>
    </row>
    <row r="33" spans="1:7">
      <c r="A33" s="215"/>
      <c r="B33" s="215"/>
      <c r="C33" s="215"/>
      <c r="D33" s="215"/>
      <c r="E33" s="215"/>
      <c r="F33" s="215"/>
      <c r="G33" s="215"/>
    </row>
    <row r="34" spans="1:7">
      <c r="A34" s="215"/>
      <c r="B34" s="215"/>
      <c r="C34" s="215"/>
      <c r="D34" s="215"/>
      <c r="E34" s="215"/>
      <c r="F34" s="215"/>
      <c r="G34" s="435"/>
    </row>
    <row r="35" spans="1:7">
      <c r="A35" s="215"/>
      <c r="B35" s="215"/>
      <c r="C35" s="215"/>
      <c r="D35" s="215"/>
      <c r="E35" s="215"/>
      <c r="F35" s="215"/>
      <c r="G35" s="435"/>
    </row>
    <row r="36" spans="1:7">
      <c r="A36" s="215"/>
      <c r="B36" s="215"/>
      <c r="C36" s="215"/>
      <c r="D36" s="215"/>
      <c r="E36" s="215"/>
      <c r="F36" s="215"/>
      <c r="G36" s="435"/>
    </row>
    <row r="37" spans="1:7">
      <c r="A37" s="215"/>
      <c r="B37" s="215"/>
      <c r="C37" s="215"/>
      <c r="D37" s="215"/>
      <c r="E37" s="215"/>
      <c r="F37" s="215"/>
      <c r="G37" s="435"/>
    </row>
  </sheetData>
  <mergeCells count="2050">
    <mergeCell ref="A1:H1"/>
    <mergeCell ref="A2:H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pageMargins left="0.7" right="0.7" top="0.75" bottom="0.75" header="0.3" footer="0.3"/>
  <pageSetup paperSize="9" scale="5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IV37"/>
  <sheetViews>
    <sheetView workbookViewId="0">
      <selection activeCell="D6" sqref="D6"/>
    </sheetView>
  </sheetViews>
  <sheetFormatPr defaultColWidth="9.140625" defaultRowHeight="14.25"/>
  <cols>
    <col min="1" max="1" width="9.140625" style="436"/>
    <col min="2" max="2" width="78.85546875" style="49" customWidth="1"/>
    <col min="3" max="3" width="14" style="49" customWidth="1"/>
    <col min="4" max="4" width="14.140625" style="49" customWidth="1"/>
    <col min="5" max="9" width="10.85546875" style="49" customWidth="1"/>
    <col min="10" max="16384" width="9.140625" style="49"/>
  </cols>
  <sheetData>
    <row r="2" spans="1:256">
      <c r="B2" s="49" t="s">
        <v>3055</v>
      </c>
      <c r="C2" s="437"/>
    </row>
    <row r="4" spans="1:256" ht="15">
      <c r="A4" s="49"/>
      <c r="B4" s="438" t="s">
        <v>3056</v>
      </c>
      <c r="C4" s="49" t="s">
        <v>3057</v>
      </c>
    </row>
    <row r="5" spans="1:256">
      <c r="A5" s="49"/>
      <c r="B5" s="439" t="s">
        <v>3058</v>
      </c>
      <c r="C5" s="48" t="s">
        <v>3059</v>
      </c>
    </row>
    <row r="6" spans="1:256" ht="42.75">
      <c r="A6" s="50"/>
      <c r="B6" s="437"/>
      <c r="C6" s="440" t="s">
        <v>3060</v>
      </c>
      <c r="D6" s="440" t="s">
        <v>3061</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row>
    <row r="7" spans="1:256" ht="15">
      <c r="A7" s="49"/>
      <c r="B7" s="441" t="s">
        <v>3062</v>
      </c>
      <c r="P7" s="442"/>
      <c r="AA7" s="50"/>
      <c r="AB7" s="50"/>
    </row>
    <row r="8" spans="1:256" ht="28.5">
      <c r="A8" s="49"/>
      <c r="B8" s="421" t="s">
        <v>3063</v>
      </c>
      <c r="C8" s="443" t="s">
        <v>3064</v>
      </c>
      <c r="D8" s="443" t="s">
        <v>3064</v>
      </c>
      <c r="P8" s="442"/>
      <c r="AA8" s="50"/>
      <c r="AB8" s="50"/>
    </row>
    <row r="9" spans="1:256">
      <c r="A9" s="49"/>
      <c r="B9" s="421" t="s">
        <v>3065</v>
      </c>
      <c r="C9" s="443" t="s">
        <v>3064</v>
      </c>
      <c r="D9" s="443" t="s">
        <v>3064</v>
      </c>
      <c r="P9" s="442"/>
      <c r="AA9" s="50"/>
      <c r="AB9" s="50"/>
    </row>
    <row r="10" spans="1:256">
      <c r="A10" s="49"/>
      <c r="B10" s="421" t="s">
        <v>3066</v>
      </c>
      <c r="C10" s="443" t="s">
        <v>3064</v>
      </c>
      <c r="D10" s="443" t="s">
        <v>3064</v>
      </c>
      <c r="P10" s="442"/>
      <c r="AA10" s="50"/>
      <c r="AB10" s="50"/>
    </row>
    <row r="11" spans="1:256">
      <c r="A11" s="49"/>
      <c r="B11" s="421" t="s">
        <v>3067</v>
      </c>
      <c r="C11" s="443" t="s">
        <v>3064</v>
      </c>
      <c r="D11" s="443" t="s">
        <v>3064</v>
      </c>
      <c r="P11" s="442"/>
      <c r="AA11" s="50"/>
      <c r="AB11" s="50"/>
    </row>
    <row r="12" spans="1:256" ht="15">
      <c r="A12" s="49"/>
      <c r="B12" s="441" t="s">
        <v>3068</v>
      </c>
      <c r="C12" s="443" t="s">
        <v>3064</v>
      </c>
      <c r="D12" s="443" t="s">
        <v>3064</v>
      </c>
      <c r="P12" s="442"/>
      <c r="AA12" s="50"/>
      <c r="AB12" s="50"/>
    </row>
    <row r="13" spans="1:256" ht="28.5">
      <c r="A13" s="49"/>
      <c r="B13" s="421" t="s">
        <v>3069</v>
      </c>
      <c r="C13" s="443" t="s">
        <v>3064</v>
      </c>
      <c r="D13" s="443" t="s">
        <v>3064</v>
      </c>
      <c r="P13" s="442"/>
      <c r="AA13" s="50"/>
      <c r="AB13" s="50"/>
    </row>
    <row r="14" spans="1:256">
      <c r="A14" s="49"/>
      <c r="B14" s="421" t="s">
        <v>3070</v>
      </c>
      <c r="C14" s="443" t="s">
        <v>3064</v>
      </c>
      <c r="D14" s="443" t="s">
        <v>3064</v>
      </c>
      <c r="P14" s="442"/>
      <c r="AA14" s="50"/>
      <c r="AB14" s="50"/>
    </row>
    <row r="15" spans="1:256">
      <c r="A15" s="49"/>
      <c r="B15" s="421" t="s">
        <v>3071</v>
      </c>
      <c r="C15" s="443" t="s">
        <v>3064</v>
      </c>
      <c r="D15" s="443" t="s">
        <v>3064</v>
      </c>
      <c r="P15" s="442"/>
      <c r="AA15" s="50"/>
      <c r="AB15" s="50"/>
    </row>
    <row r="16" spans="1:256" ht="28.5">
      <c r="A16" s="49"/>
      <c r="B16" s="421" t="s">
        <v>3072</v>
      </c>
      <c r="C16" s="443" t="s">
        <v>3064</v>
      </c>
      <c r="D16" s="443" t="s">
        <v>3064</v>
      </c>
      <c r="P16" s="442"/>
      <c r="AA16" s="50"/>
      <c r="AB16" s="50"/>
    </row>
    <row r="17" spans="1:28" ht="28.5">
      <c r="A17" s="49"/>
      <c r="B17" s="421" t="s">
        <v>3073</v>
      </c>
      <c r="C17" s="443" t="s">
        <v>3064</v>
      </c>
      <c r="D17" s="443" t="s">
        <v>3064</v>
      </c>
      <c r="P17" s="442"/>
      <c r="AA17" s="50"/>
      <c r="AB17" s="50"/>
    </row>
    <row r="18" spans="1:28">
      <c r="A18" s="49"/>
      <c r="B18" s="421" t="s">
        <v>3074</v>
      </c>
      <c r="C18" s="443" t="s">
        <v>3064</v>
      </c>
      <c r="D18" s="443" t="s">
        <v>3064</v>
      </c>
      <c r="P18" s="442"/>
      <c r="AA18" s="50"/>
      <c r="AB18" s="50"/>
    </row>
    <row r="19" spans="1:28" ht="15">
      <c r="A19" s="49"/>
      <c r="B19" s="441" t="s">
        <v>3075</v>
      </c>
      <c r="C19" s="443" t="s">
        <v>3064</v>
      </c>
      <c r="D19" s="443" t="s">
        <v>3064</v>
      </c>
      <c r="P19" s="442"/>
      <c r="AA19" s="50"/>
      <c r="AB19" s="50"/>
    </row>
    <row r="20" spans="1:28" ht="42.75">
      <c r="A20" s="49"/>
      <c r="B20" s="421" t="s">
        <v>3076</v>
      </c>
      <c r="C20" s="443" t="s">
        <v>3064</v>
      </c>
      <c r="D20" s="443" t="s">
        <v>3064</v>
      </c>
      <c r="P20" s="442"/>
      <c r="AA20" s="50"/>
      <c r="AB20" s="50"/>
    </row>
    <row r="21" spans="1:28">
      <c r="A21" s="49"/>
      <c r="B21" s="421" t="s">
        <v>3077</v>
      </c>
      <c r="C21" s="443" t="s">
        <v>3064</v>
      </c>
      <c r="D21" s="443" t="s">
        <v>3064</v>
      </c>
      <c r="P21" s="442"/>
      <c r="AA21" s="50"/>
      <c r="AB21" s="50"/>
    </row>
    <row r="22" spans="1:28">
      <c r="A22" s="49"/>
      <c r="B22" s="421" t="s">
        <v>3078</v>
      </c>
      <c r="C22" s="443" t="s">
        <v>3064</v>
      </c>
      <c r="D22" s="443" t="s">
        <v>3064</v>
      </c>
      <c r="P22" s="442"/>
      <c r="AA22" s="50"/>
      <c r="AB22" s="50"/>
    </row>
    <row r="23" spans="1:28">
      <c r="A23" s="49"/>
      <c r="B23" s="421" t="s">
        <v>3079</v>
      </c>
      <c r="C23" s="443" t="s">
        <v>3064</v>
      </c>
      <c r="D23" s="443" t="s">
        <v>3064</v>
      </c>
      <c r="P23" s="442"/>
      <c r="AA23" s="50"/>
      <c r="AB23" s="50"/>
    </row>
    <row r="24" spans="1:28">
      <c r="A24" s="49"/>
      <c r="B24" s="421" t="s">
        <v>3080</v>
      </c>
      <c r="C24" s="443" t="s">
        <v>3064</v>
      </c>
      <c r="D24" s="443" t="s">
        <v>3064</v>
      </c>
      <c r="P24" s="442"/>
      <c r="AA24" s="50"/>
      <c r="AB24" s="50"/>
    </row>
    <row r="25" spans="1:28" ht="15">
      <c r="A25" s="49"/>
      <c r="B25" s="441" t="s">
        <v>3081</v>
      </c>
      <c r="C25" s="443" t="s">
        <v>3064</v>
      </c>
      <c r="D25" s="443" t="s">
        <v>3064</v>
      </c>
      <c r="P25" s="442"/>
      <c r="AA25" s="50"/>
      <c r="AB25" s="50"/>
    </row>
    <row r="26" spans="1:28" ht="15">
      <c r="A26" s="49"/>
      <c r="B26" s="441" t="s">
        <v>3082</v>
      </c>
      <c r="C26" s="443" t="s">
        <v>3064</v>
      </c>
      <c r="D26" s="443" t="s">
        <v>3064</v>
      </c>
      <c r="P26" s="442"/>
      <c r="AA26" s="50"/>
      <c r="AB26" s="50"/>
    </row>
    <row r="27" spans="1:28" ht="15">
      <c r="A27" s="49"/>
      <c r="B27" s="441" t="s">
        <v>3083</v>
      </c>
      <c r="C27" s="443" t="s">
        <v>3064</v>
      </c>
      <c r="D27" s="443" t="s">
        <v>3064</v>
      </c>
      <c r="P27" s="442"/>
      <c r="AA27" s="50"/>
      <c r="AB27" s="50"/>
    </row>
    <row r="28" spans="1:28" ht="15">
      <c r="A28" s="49"/>
      <c r="B28" s="441" t="s">
        <v>3084</v>
      </c>
      <c r="C28" s="443" t="s">
        <v>3064</v>
      </c>
      <c r="D28" s="443" t="s">
        <v>3064</v>
      </c>
      <c r="P28" s="442"/>
      <c r="AA28" s="50"/>
      <c r="AB28" s="50"/>
    </row>
    <row r="29" spans="1:28" ht="30">
      <c r="A29" s="49"/>
      <c r="B29" s="441" t="s">
        <v>3085</v>
      </c>
      <c r="C29" s="443" t="s">
        <v>3064</v>
      </c>
      <c r="D29" s="443" t="s">
        <v>3064</v>
      </c>
      <c r="K29" s="444"/>
      <c r="P29" s="442"/>
      <c r="AA29" s="50"/>
      <c r="AB29" s="50"/>
    </row>
    <row r="30" spans="1:28">
      <c r="A30" s="49"/>
      <c r="B30" s="49" t="s">
        <v>3086</v>
      </c>
    </row>
    <row r="31" spans="1:28">
      <c r="A31" s="49"/>
    </row>
    <row r="33" spans="1:27">
      <c r="A33" s="49"/>
      <c r="B33" s="445" t="s">
        <v>3087</v>
      </c>
      <c r="K33" s="444"/>
      <c r="P33" s="442"/>
      <c r="AA33" s="50"/>
    </row>
    <row r="34" spans="1:27">
      <c r="A34" s="49"/>
    </row>
    <row r="35" spans="1:27">
      <c r="A35" s="49"/>
    </row>
    <row r="36" spans="1:27">
      <c r="A36" s="49"/>
    </row>
    <row r="37" spans="1:27">
      <c r="A37" s="49"/>
    </row>
  </sheetData>
  <hyperlinks>
    <hyperlink ref="B33" location="_ftnref1" display="_ftnref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59"/>
  <sheetViews>
    <sheetView workbookViewId="0"/>
  </sheetViews>
  <sheetFormatPr defaultRowHeight="15"/>
  <cols>
    <col min="1" max="1" width="26.28515625" style="1401" customWidth="1"/>
    <col min="2" max="2" width="47.7109375" style="1401" customWidth="1"/>
    <col min="3" max="3" width="31.140625" style="1401" customWidth="1"/>
    <col min="4" max="4" width="42.85546875" style="1401" customWidth="1"/>
    <col min="5" max="5" width="6.140625" style="1401" customWidth="1"/>
    <col min="6" max="6" width="25.28515625" style="1401" customWidth="1"/>
    <col min="7" max="16384" width="9.140625" style="1401"/>
  </cols>
  <sheetData>
    <row r="3" spans="1:12" ht="40.5" customHeight="1">
      <c r="A3" s="2125" t="s">
        <v>5939</v>
      </c>
      <c r="B3" s="2125"/>
      <c r="C3" s="2126"/>
      <c r="D3" s="2126"/>
      <c r="E3" s="1400"/>
      <c r="F3" s="1400"/>
      <c r="G3" s="1400"/>
      <c r="H3" s="1400"/>
      <c r="I3" s="1400"/>
      <c r="J3" s="1400"/>
      <c r="K3" s="1400"/>
      <c r="L3" s="1400"/>
    </row>
    <row r="4" spans="1:12">
      <c r="B4" s="1402" t="s">
        <v>5940</v>
      </c>
      <c r="C4" s="1403" t="s">
        <v>5842</v>
      </c>
      <c r="D4" s="1402" t="s">
        <v>5941</v>
      </c>
    </row>
    <row r="5" spans="1:12" ht="120">
      <c r="A5" s="1404" t="s">
        <v>5942</v>
      </c>
      <c r="B5" s="1405" t="s">
        <v>5943</v>
      </c>
      <c r="C5" s="1406" t="s">
        <v>5944</v>
      </c>
      <c r="D5" s="1407" t="s">
        <v>5945</v>
      </c>
    </row>
    <row r="6" spans="1:12">
      <c r="A6" s="1408"/>
      <c r="B6" s="1408"/>
      <c r="C6" s="1409"/>
      <c r="F6" s="1409"/>
    </row>
    <row r="7" spans="1:12" ht="75">
      <c r="A7" s="1404" t="s">
        <v>5946</v>
      </c>
      <c r="B7" s="1488" t="s">
        <v>5947</v>
      </c>
      <c r="C7" s="1407" t="s">
        <v>5948</v>
      </c>
      <c r="D7" s="1407" t="s">
        <v>5949</v>
      </c>
    </row>
    <row r="8" spans="1:12">
      <c r="A8" s="1408"/>
      <c r="B8" s="1408"/>
      <c r="C8" s="1409"/>
    </row>
    <row r="9" spans="1:12" ht="195">
      <c r="A9" s="1404" t="s">
        <v>5950</v>
      </c>
      <c r="B9" s="1411" t="s">
        <v>5951</v>
      </c>
      <c r="C9" s="1406" t="s">
        <v>5952</v>
      </c>
      <c r="D9" s="1407" t="s">
        <v>5953</v>
      </c>
    </row>
    <row r="10" spans="1:12">
      <c r="A10" s="1408"/>
      <c r="B10" s="1408"/>
      <c r="C10" s="1409"/>
    </row>
    <row r="11" spans="1:12" ht="30">
      <c r="A11" s="1404" t="s">
        <v>5954</v>
      </c>
      <c r="B11" s="1405" t="s">
        <v>5955</v>
      </c>
      <c r="C11" s="1412" t="s">
        <v>5956</v>
      </c>
      <c r="D11" s="1413"/>
    </row>
    <row r="12" spans="1:12">
      <c r="A12" s="1414"/>
      <c r="B12" s="1414"/>
      <c r="C12" s="1409"/>
    </row>
    <row r="13" spans="1:12" ht="45">
      <c r="A13" s="1404" t="s">
        <v>5957</v>
      </c>
      <c r="B13" s="1415" t="s">
        <v>5958</v>
      </c>
      <c r="C13" s="1407" t="s">
        <v>5959</v>
      </c>
      <c r="D13" s="1407" t="s">
        <v>5960</v>
      </c>
    </row>
    <row r="14" spans="1:12">
      <c r="A14" s="1408"/>
      <c r="B14" s="1408"/>
      <c r="C14" s="1409"/>
    </row>
    <row r="15" spans="1:12" ht="90">
      <c r="A15" s="1404" t="s">
        <v>5961</v>
      </c>
      <c r="B15" s="1410" t="s">
        <v>5962</v>
      </c>
      <c r="C15" s="1407" t="s">
        <v>5963</v>
      </c>
      <c r="D15" s="1407" t="s">
        <v>5964</v>
      </c>
    </row>
    <row r="16" spans="1:12">
      <c r="A16" s="1408"/>
      <c r="B16" s="1408"/>
      <c r="C16" s="1409"/>
    </row>
    <row r="17" spans="1:9" ht="75">
      <c r="A17" s="1404" t="s">
        <v>5965</v>
      </c>
      <c r="B17" s="1410" t="s">
        <v>5966</v>
      </c>
      <c r="C17" s="1407" t="s">
        <v>5967</v>
      </c>
      <c r="D17" s="1407" t="s">
        <v>5968</v>
      </c>
    </row>
    <row r="18" spans="1:9">
      <c r="A18" s="1408"/>
      <c r="B18" s="1408"/>
      <c r="C18" s="1409"/>
    </row>
    <row r="19" spans="1:9" ht="75" customHeight="1">
      <c r="A19" s="1404" t="s">
        <v>5969</v>
      </c>
      <c r="B19" s="1410" t="s">
        <v>5970</v>
      </c>
      <c r="C19" s="1406"/>
      <c r="D19" s="1407" t="s">
        <v>5949</v>
      </c>
    </row>
    <row r="20" spans="1:9">
      <c r="A20" s="1408"/>
      <c r="B20" s="1408"/>
      <c r="C20" s="1409"/>
    </row>
    <row r="21" spans="1:9" ht="90">
      <c r="A21" s="1404" t="s">
        <v>5971</v>
      </c>
      <c r="B21" s="1410" t="s">
        <v>5972</v>
      </c>
      <c r="C21" s="1406" t="s">
        <v>5973</v>
      </c>
      <c r="D21" s="1407" t="s">
        <v>5949</v>
      </c>
    </row>
    <row r="22" spans="1:9">
      <c r="A22" s="1408"/>
      <c r="B22" s="1408"/>
      <c r="C22" s="1409"/>
    </row>
    <row r="23" spans="1:9" ht="75">
      <c r="A23" s="1404" t="s">
        <v>5974</v>
      </c>
      <c r="B23" s="1411" t="s">
        <v>5975</v>
      </c>
      <c r="C23" s="1407" t="s">
        <v>5976</v>
      </c>
      <c r="D23" s="1407" t="s">
        <v>5977</v>
      </c>
    </row>
    <row r="24" spans="1:9">
      <c r="A24" s="1408"/>
      <c r="B24" s="1408"/>
      <c r="C24" s="1409"/>
    </row>
    <row r="25" spans="1:9" ht="45">
      <c r="A25" s="1404" t="s">
        <v>5978</v>
      </c>
      <c r="B25" s="1415" t="s">
        <v>5979</v>
      </c>
      <c r="C25" s="1406" t="s">
        <v>5980</v>
      </c>
      <c r="D25" s="1416" t="s">
        <v>5981</v>
      </c>
    </row>
    <row r="26" spans="1:9">
      <c r="A26" s="1408"/>
      <c r="B26" s="1408"/>
      <c r="C26" s="1409"/>
    </row>
    <row r="27" spans="1:9" ht="60">
      <c r="A27" s="1404" t="s">
        <v>5982</v>
      </c>
      <c r="B27" s="1410" t="s">
        <v>5983</v>
      </c>
      <c r="C27" s="1406" t="s">
        <v>5980</v>
      </c>
      <c r="D27" s="1417" t="s">
        <v>5984</v>
      </c>
    </row>
    <row r="28" spans="1:9">
      <c r="A28" s="1408"/>
      <c r="B28" s="1408"/>
      <c r="C28" s="1409"/>
      <c r="E28" s="1418"/>
      <c r="F28" s="1418"/>
      <c r="G28" s="1418"/>
      <c r="H28" s="1418"/>
      <c r="I28" s="1418"/>
    </row>
    <row r="29" spans="1:9" s="1422" customFormat="1" ht="147">
      <c r="A29" s="1404" t="s">
        <v>5985</v>
      </c>
      <c r="B29" s="1411" t="s">
        <v>5986</v>
      </c>
      <c r="C29" s="1407" t="s">
        <v>5987</v>
      </c>
      <c r="D29" s="1407" t="s">
        <v>5949</v>
      </c>
      <c r="E29" s="1419"/>
      <c r="F29" s="1420"/>
      <c r="G29" s="1420"/>
      <c r="H29" s="1421"/>
      <c r="I29" s="1419"/>
    </row>
    <row r="30" spans="1:9">
      <c r="A30" s="1408"/>
      <c r="B30" s="1408"/>
      <c r="C30" s="1409"/>
      <c r="E30" s="1418"/>
      <c r="F30" s="1423"/>
      <c r="G30" s="1423"/>
      <c r="H30" s="1424"/>
      <c r="I30" s="1418"/>
    </row>
    <row r="31" spans="1:9" ht="62.25" customHeight="1">
      <c r="A31" s="1404" t="s">
        <v>5988</v>
      </c>
      <c r="B31" s="1489" t="s">
        <v>6047</v>
      </c>
      <c r="C31" s="1407" t="s">
        <v>5989</v>
      </c>
      <c r="D31" s="1407" t="s">
        <v>5949</v>
      </c>
      <c r="E31" s="1418"/>
      <c r="F31" s="1423"/>
      <c r="G31" s="1423"/>
      <c r="H31" s="1424"/>
      <c r="I31" s="1418"/>
    </row>
    <row r="32" spans="1:9">
      <c r="A32" s="1408"/>
      <c r="B32" s="1408"/>
      <c r="C32" s="1409"/>
      <c r="E32" s="1418"/>
      <c r="F32" s="1423"/>
      <c r="G32" s="1423"/>
      <c r="H32" s="1424"/>
      <c r="I32" s="1418"/>
    </row>
    <row r="33" spans="1:9" ht="30">
      <c r="A33" s="1404" t="s">
        <v>5990</v>
      </c>
      <c r="B33" s="1404"/>
      <c r="C33" s="1406" t="s">
        <v>5991</v>
      </c>
      <c r="D33" s="1425" t="s">
        <v>5992</v>
      </c>
      <c r="E33" s="1418"/>
      <c r="F33" s="1418"/>
      <c r="G33" s="1418"/>
      <c r="H33" s="1418"/>
      <c r="I33" s="1418"/>
    </row>
    <row r="34" spans="1:9">
      <c r="A34" s="1408"/>
      <c r="B34" s="1408"/>
      <c r="C34" s="1409"/>
    </row>
    <row r="35" spans="1:9" ht="75">
      <c r="A35" s="1404" t="s">
        <v>5993</v>
      </c>
      <c r="B35" s="1410" t="s">
        <v>5994</v>
      </c>
      <c r="C35" s="1407" t="s">
        <v>5980</v>
      </c>
      <c r="D35" s="1407" t="s">
        <v>5949</v>
      </c>
      <c r="E35" s="2127"/>
      <c r="F35" s="2127"/>
      <c r="G35" s="1426"/>
    </row>
    <row r="36" spans="1:9">
      <c r="A36" s="1408"/>
      <c r="B36" s="1408"/>
      <c r="C36" s="1409"/>
      <c r="E36" s="2128"/>
      <c r="F36" s="1427"/>
      <c r="G36" s="1427"/>
    </row>
    <row r="37" spans="1:9" ht="30">
      <c r="A37" s="1404" t="s">
        <v>5995</v>
      </c>
      <c r="B37" s="1428" t="s">
        <v>5996</v>
      </c>
      <c r="C37" s="1429" t="s">
        <v>5997</v>
      </c>
      <c r="D37" s="1425" t="s">
        <v>5998</v>
      </c>
      <c r="E37" s="2128"/>
      <c r="F37" s="1427"/>
      <c r="G37" s="1427"/>
    </row>
    <row r="38" spans="1:9">
      <c r="A38" s="1408"/>
      <c r="B38" s="1408"/>
      <c r="C38" s="1409"/>
      <c r="E38" s="2128"/>
      <c r="F38" s="1427"/>
      <c r="G38" s="1427"/>
    </row>
    <row r="39" spans="1:9" ht="45">
      <c r="A39" s="1404" t="s">
        <v>5999</v>
      </c>
      <c r="B39" s="1415" t="s">
        <v>6000</v>
      </c>
      <c r="C39" s="1407" t="s">
        <v>6001</v>
      </c>
      <c r="D39" s="1407" t="s">
        <v>5949</v>
      </c>
      <c r="E39" s="2128"/>
      <c r="F39" s="1427"/>
      <c r="G39" s="1427"/>
    </row>
    <row r="40" spans="1:9" ht="15.75">
      <c r="A40" s="1408"/>
      <c r="B40" s="1408"/>
      <c r="C40" s="1409"/>
      <c r="E40" s="1430"/>
      <c r="F40" s="1431"/>
      <c r="G40" s="1427"/>
    </row>
    <row r="41" spans="1:9" ht="45">
      <c r="A41" s="1404" t="s">
        <v>6002</v>
      </c>
      <c r="B41" s="1415" t="s">
        <v>6000</v>
      </c>
      <c r="C41" s="1407" t="s">
        <v>6003</v>
      </c>
      <c r="D41" s="1407" t="s">
        <v>5949</v>
      </c>
      <c r="E41" s="1430"/>
      <c r="F41" s="1427"/>
      <c r="G41" s="1427"/>
    </row>
    <row r="42" spans="1:9" ht="15.75">
      <c r="A42" s="1408"/>
      <c r="B42" s="1408"/>
      <c r="C42" s="1409"/>
      <c r="E42" s="1430"/>
      <c r="F42" s="1431"/>
      <c r="G42" s="1427"/>
    </row>
    <row r="43" spans="1:9" ht="90">
      <c r="A43" s="1404" t="s">
        <v>6004</v>
      </c>
      <c r="B43" s="1405" t="s">
        <v>6005</v>
      </c>
      <c r="C43" s="1412" t="s">
        <v>6006</v>
      </c>
      <c r="D43" s="1407" t="s">
        <v>5949</v>
      </c>
    </row>
    <row r="44" spans="1:9">
      <c r="A44" s="1408"/>
      <c r="B44" s="1408"/>
      <c r="C44" s="1409"/>
    </row>
    <row r="45" spans="1:9" ht="75">
      <c r="A45" s="1404" t="s">
        <v>6007</v>
      </c>
      <c r="B45" s="1410" t="s">
        <v>6008</v>
      </c>
      <c r="C45" s="1407" t="s">
        <v>6001</v>
      </c>
      <c r="D45" s="1407" t="s">
        <v>5949</v>
      </c>
    </row>
    <row r="46" spans="1:9">
      <c r="A46" s="1408"/>
      <c r="B46" s="1408"/>
      <c r="C46" s="1409"/>
    </row>
    <row r="47" spans="1:9" ht="75">
      <c r="A47" s="1404" t="s">
        <v>6009</v>
      </c>
      <c r="B47" s="1410" t="s">
        <v>6010</v>
      </c>
      <c r="C47" s="1407" t="s">
        <v>6011</v>
      </c>
      <c r="D47" s="1407" t="s">
        <v>5949</v>
      </c>
      <c r="E47" s="1418"/>
      <c r="F47" s="1432"/>
      <c r="G47" s="1433"/>
      <c r="H47" s="1418"/>
    </row>
    <row r="48" spans="1:9">
      <c r="A48" s="1408"/>
      <c r="B48" s="1408"/>
      <c r="C48" s="1409"/>
      <c r="E48" s="1418"/>
      <c r="F48" s="1434"/>
      <c r="G48" s="1435"/>
      <c r="H48" s="1418"/>
    </row>
    <row r="49" spans="1:8" ht="75">
      <c r="A49" s="1404" t="s">
        <v>6012</v>
      </c>
      <c r="B49" s="1410" t="s">
        <v>6013</v>
      </c>
      <c r="C49" s="1407" t="s">
        <v>5997</v>
      </c>
      <c r="D49" s="1425" t="s">
        <v>6014</v>
      </c>
      <c r="E49" s="1418"/>
      <c r="F49" s="1434"/>
      <c r="G49" s="1435"/>
      <c r="H49" s="1418"/>
    </row>
    <row r="50" spans="1:8">
      <c r="A50" s="1408"/>
      <c r="B50" s="1408"/>
      <c r="C50" s="1409"/>
      <c r="E50" s="1418"/>
      <c r="F50" s="1434"/>
      <c r="G50" s="1435"/>
      <c r="H50" s="1418"/>
    </row>
    <row r="51" spans="1:8">
      <c r="A51" s="1404" t="s">
        <v>6015</v>
      </c>
      <c r="B51" s="1404"/>
      <c r="C51" s="1406" t="s">
        <v>6016</v>
      </c>
      <c r="D51" s="1416"/>
      <c r="E51" s="1418"/>
      <c r="F51" s="1434"/>
      <c r="G51" s="1435"/>
      <c r="H51" s="1418"/>
    </row>
    <row r="52" spans="1:8">
      <c r="A52" s="1408"/>
      <c r="B52" s="1408"/>
      <c r="C52" s="1409"/>
      <c r="E52" s="1418"/>
      <c r="F52" s="1434"/>
      <c r="G52" s="1435"/>
      <c r="H52" s="1418"/>
    </row>
    <row r="53" spans="1:8" ht="120">
      <c r="A53" s="1436" t="s">
        <v>6017</v>
      </c>
      <c r="B53" s="1411" t="s">
        <v>6018</v>
      </c>
      <c r="C53" s="1407" t="s">
        <v>6019</v>
      </c>
      <c r="D53" s="1407" t="s">
        <v>5960</v>
      </c>
      <c r="E53" s="1418"/>
      <c r="F53" s="1434"/>
      <c r="G53" s="1435"/>
      <c r="H53" s="1418"/>
    </row>
    <row r="54" spans="1:8">
      <c r="A54" s="1402"/>
      <c r="B54" s="1402"/>
      <c r="C54" s="1409"/>
      <c r="E54" s="1418"/>
      <c r="F54" s="1434"/>
      <c r="G54" s="1435"/>
      <c r="H54" s="1418"/>
    </row>
    <row r="55" spans="1:8">
      <c r="A55" s="1402"/>
      <c r="B55" s="1402"/>
      <c r="E55" s="1418"/>
      <c r="F55" s="1434"/>
      <c r="G55" s="1435"/>
      <c r="H55" s="1418"/>
    </row>
    <row r="56" spans="1:8">
      <c r="A56" s="1402"/>
      <c r="B56" s="1402"/>
      <c r="E56" s="1418"/>
      <c r="F56" s="1434"/>
      <c r="G56" s="1435"/>
      <c r="H56" s="1418"/>
    </row>
    <row r="57" spans="1:8">
      <c r="A57" s="1402"/>
      <c r="B57" s="1402"/>
      <c r="E57" s="1418"/>
      <c r="F57" s="1434"/>
      <c r="G57" s="1435"/>
      <c r="H57" s="1418"/>
    </row>
    <row r="58" spans="1:8">
      <c r="A58" s="1402"/>
      <c r="B58" s="1402"/>
    </row>
    <row r="59" spans="1:8">
      <c r="A59" s="1402"/>
      <c r="B59" s="1402"/>
    </row>
  </sheetData>
  <mergeCells count="3">
    <mergeCell ref="A3:D3"/>
    <mergeCell ref="E35:F35"/>
    <mergeCell ref="E36:E39"/>
  </mergeCells>
  <hyperlinks>
    <hyperlink ref="B11" r:id="rId1" location="contenido"/>
    <hyperlink ref="B5" r:id="rId2"/>
    <hyperlink ref="B37" r:id="rId3"/>
    <hyperlink ref="B43" r:id="rId4" display="https://www.pefc.pt/noticias-recursos/organismos-certificacao/notificacao?highlight=YTo2OntpOjA7czo0OiJ0YXhhIjtpOjE7czoyOiJkZSI7aToyO3M6MTM6Im5vdGlmaWNhw6fDo28iO2k6MztzOjc6InRheGEgZGUiO2k6NDtzOjIxOiJ0YXhhIGRlIG5vdGlmaWNhw6fDo28iO2k6NTtzOjE2OiJkZSBub3RpZmljYcOnw6NvIjt9"/>
    <hyperlink ref="B31" r:id="rId5"/>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45"/>
  <sheetViews>
    <sheetView zoomScaleNormal="100" zoomScaleSheetLayoutView="100" workbookViewId="0"/>
  </sheetViews>
  <sheetFormatPr defaultColWidth="9.140625" defaultRowHeight="15"/>
  <cols>
    <col min="1" max="1" width="29.5703125" style="621" customWidth="1"/>
    <col min="2" max="2" width="20.5703125" style="622" customWidth="1"/>
    <col min="3" max="9" width="21" style="622" customWidth="1"/>
    <col min="10" max="10" width="17.85546875" style="622" customWidth="1"/>
    <col min="11" max="12" width="16.28515625" style="622" customWidth="1"/>
    <col min="13" max="13" width="13.28515625" style="622" customWidth="1"/>
    <col min="14" max="14" width="11.140625" style="622" customWidth="1"/>
    <col min="15" max="15" width="12.28515625" style="622" customWidth="1"/>
    <col min="16" max="16" width="12.85546875" style="622" customWidth="1"/>
    <col min="17" max="17" width="14.85546875" style="622" customWidth="1"/>
    <col min="18" max="18" width="7.7109375" style="622" customWidth="1"/>
    <col min="19" max="19" width="8.7109375" style="622" customWidth="1"/>
    <col min="20" max="20" width="17.140625" style="622" customWidth="1"/>
    <col min="21" max="21" width="12.42578125" style="622" customWidth="1"/>
    <col min="22" max="22" width="14.140625" style="622" customWidth="1"/>
    <col min="23" max="23" width="10" style="622" customWidth="1"/>
    <col min="24" max="24" width="9.140625" style="622" hidden="1" customWidth="1"/>
    <col min="25" max="25" width="15" style="622" hidden="1" customWidth="1"/>
    <col min="26" max="26" width="28.42578125" style="622" hidden="1" customWidth="1"/>
    <col min="27" max="27" width="0" style="622" hidden="1" customWidth="1"/>
    <col min="28" max="28" width="0" style="621" hidden="1" customWidth="1"/>
    <col min="29" max="16384" width="9.140625" style="621"/>
  </cols>
  <sheetData>
    <row r="1" spans="1:27" ht="36.75" customHeight="1">
      <c r="A1" s="623" t="s">
        <v>4741</v>
      </c>
      <c r="B1" s="1555" t="s">
        <v>5879</v>
      </c>
      <c r="C1" s="1556"/>
      <c r="D1" s="1556"/>
      <c r="E1" s="1556"/>
      <c r="F1" s="1556"/>
      <c r="G1" s="1556"/>
      <c r="H1" s="1556"/>
      <c r="I1" s="1556"/>
      <c r="J1" s="1556"/>
      <c r="K1" s="1556"/>
      <c r="L1" s="1556"/>
      <c r="M1" s="1556"/>
      <c r="N1" s="1556"/>
      <c r="O1" s="1556"/>
      <c r="P1" s="1556"/>
      <c r="Q1" s="1556"/>
      <c r="R1" s="1556"/>
      <c r="S1" s="1556"/>
      <c r="T1" s="1556"/>
      <c r="U1" s="1556"/>
      <c r="V1" s="1556"/>
      <c r="W1" s="1557"/>
    </row>
    <row r="2" spans="1:27" s="984" customFormat="1" ht="45">
      <c r="A2" s="982" t="s">
        <v>5377</v>
      </c>
      <c r="B2" s="1558" t="s">
        <v>3393</v>
      </c>
      <c r="C2" s="1558"/>
      <c r="D2" s="1559"/>
      <c r="E2" s="1560"/>
      <c r="F2" s="1560"/>
      <c r="G2" s="1560"/>
      <c r="H2" s="1560"/>
      <c r="I2" s="1560"/>
      <c r="J2" s="1560"/>
      <c r="K2" s="1560"/>
      <c r="L2" s="1560"/>
      <c r="M2" s="1560"/>
      <c r="N2" s="1560"/>
      <c r="O2" s="1560"/>
      <c r="P2" s="1560"/>
      <c r="Q2" s="1560"/>
      <c r="R2" s="1560"/>
      <c r="S2" s="1560"/>
      <c r="T2" s="1560"/>
      <c r="U2" s="1560"/>
      <c r="V2" s="1560"/>
      <c r="W2" s="1561"/>
      <c r="X2" s="983"/>
      <c r="Y2" s="983" t="s">
        <v>2129</v>
      </c>
      <c r="Z2" s="981" t="s">
        <v>5405</v>
      </c>
      <c r="AA2" s="983"/>
    </row>
    <row r="3" spans="1:27" s="984" customFormat="1" ht="90">
      <c r="A3" s="982" t="s">
        <v>5378</v>
      </c>
      <c r="B3" s="1558" t="s">
        <v>5666</v>
      </c>
      <c r="C3" s="1558"/>
      <c r="D3" s="1559"/>
      <c r="E3" s="1560"/>
      <c r="F3" s="1560"/>
      <c r="G3" s="1560"/>
      <c r="H3" s="1560"/>
      <c r="I3" s="1560"/>
      <c r="J3" s="1560"/>
      <c r="K3" s="1560"/>
      <c r="L3" s="1560"/>
      <c r="M3" s="1560"/>
      <c r="N3" s="1560"/>
      <c r="O3" s="1560"/>
      <c r="P3" s="1560"/>
      <c r="Q3" s="1560"/>
      <c r="R3" s="1560"/>
      <c r="S3" s="1560"/>
      <c r="T3" s="1560"/>
      <c r="U3" s="1560"/>
      <c r="V3" s="1560"/>
      <c r="W3" s="1561"/>
      <c r="X3" s="983"/>
      <c r="Y3" s="983" t="s">
        <v>393</v>
      </c>
      <c r="Z3" s="981" t="s">
        <v>5406</v>
      </c>
      <c r="AA3" s="983"/>
    </row>
    <row r="4" spans="1:27" s="984" customFormat="1">
      <c r="A4" s="982" t="s">
        <v>5379</v>
      </c>
      <c r="B4" s="1554" t="s">
        <v>5380</v>
      </c>
      <c r="C4" s="1554"/>
      <c r="D4" s="1559"/>
      <c r="E4" s="1560"/>
      <c r="F4" s="1560"/>
      <c r="G4" s="1560"/>
      <c r="H4" s="1560"/>
      <c r="I4" s="1560"/>
      <c r="J4" s="1560"/>
      <c r="K4" s="1560"/>
      <c r="L4" s="1560"/>
      <c r="M4" s="1560"/>
      <c r="N4" s="1560"/>
      <c r="O4" s="1560"/>
      <c r="P4" s="1560"/>
      <c r="Q4" s="1560"/>
      <c r="R4" s="1560"/>
      <c r="S4" s="1560"/>
      <c r="T4" s="1560"/>
      <c r="U4" s="1560"/>
      <c r="V4" s="1560"/>
      <c r="W4" s="1561"/>
      <c r="X4" s="983"/>
      <c r="Y4" s="983" t="s">
        <v>5664</v>
      </c>
      <c r="Z4" s="981" t="s">
        <v>5407</v>
      </c>
      <c r="AA4" s="983"/>
    </row>
    <row r="5" spans="1:27" s="984" customFormat="1" ht="56.25">
      <c r="A5" s="982" t="s">
        <v>5682</v>
      </c>
      <c r="B5" s="1558" t="s">
        <v>3392</v>
      </c>
      <c r="C5" s="1558"/>
      <c r="D5" s="1572" t="s">
        <v>2519</v>
      </c>
      <c r="E5" s="1573"/>
      <c r="F5" s="1573"/>
      <c r="G5" s="1573"/>
      <c r="H5" s="1573"/>
      <c r="I5" s="1573"/>
      <c r="J5" s="1573"/>
      <c r="K5" s="1573"/>
      <c r="L5" s="1573"/>
      <c r="M5" s="1573"/>
      <c r="N5" s="1573"/>
      <c r="O5" s="1573"/>
      <c r="P5" s="1573"/>
      <c r="Q5" s="1573"/>
      <c r="R5" s="1573"/>
      <c r="S5" s="1573"/>
      <c r="T5" s="1573"/>
      <c r="U5" s="1573"/>
      <c r="V5" s="1573"/>
      <c r="W5" s="1574"/>
      <c r="X5" s="983"/>
      <c r="Y5" s="983" t="s">
        <v>5665</v>
      </c>
      <c r="Z5" s="981" t="s">
        <v>5408</v>
      </c>
      <c r="AA5" s="983"/>
    </row>
    <row r="6" spans="1:27" s="984" customFormat="1" ht="15.75" thickBot="1">
      <c r="A6" s="985"/>
      <c r="B6" s="1564" t="s">
        <v>3157</v>
      </c>
      <c r="C6" s="1565"/>
      <c r="D6" s="1565"/>
      <c r="E6" s="1565"/>
      <c r="F6" s="1565"/>
      <c r="G6" s="1565"/>
      <c r="H6" s="1565"/>
      <c r="I6" s="1565"/>
      <c r="J6" s="1566"/>
      <c r="K6" s="1566"/>
      <c r="L6" s="1566"/>
      <c r="M6" s="1566"/>
      <c r="N6" s="1566"/>
      <c r="O6" s="1566"/>
      <c r="P6" s="1566"/>
      <c r="Q6" s="1566"/>
      <c r="R6" s="1566"/>
      <c r="S6" s="1566"/>
      <c r="T6" s="1566"/>
      <c r="U6" s="1566"/>
      <c r="V6" s="1566"/>
      <c r="W6" s="1567"/>
      <c r="X6" s="983"/>
      <c r="Y6" s="983"/>
      <c r="Z6" s="981" t="s">
        <v>5409</v>
      </c>
      <c r="AA6" s="983"/>
    </row>
    <row r="7" spans="1:27" s="984" customFormat="1" ht="117" thickBot="1">
      <c r="A7" s="986"/>
      <c r="B7" s="987" t="s">
        <v>5390</v>
      </c>
      <c r="C7" s="988" t="s">
        <v>5391</v>
      </c>
      <c r="D7" s="989" t="s">
        <v>5392</v>
      </c>
      <c r="E7" s="989" t="s">
        <v>5393</v>
      </c>
      <c r="F7" s="989" t="s">
        <v>5394</v>
      </c>
      <c r="G7" s="989" t="s">
        <v>5404</v>
      </c>
      <c r="H7" s="989" t="s">
        <v>5403</v>
      </c>
      <c r="I7" s="990" t="s">
        <v>2533</v>
      </c>
      <c r="J7" s="991" t="s">
        <v>318</v>
      </c>
      <c r="K7" s="992" t="s">
        <v>852</v>
      </c>
      <c r="L7" s="992" t="s">
        <v>871</v>
      </c>
      <c r="M7" s="992" t="s">
        <v>2532</v>
      </c>
      <c r="N7" s="992" t="s">
        <v>2254</v>
      </c>
      <c r="O7" s="992" t="s">
        <v>319</v>
      </c>
      <c r="P7" s="993" t="s">
        <v>1280</v>
      </c>
      <c r="Q7" s="994" t="s">
        <v>5387</v>
      </c>
      <c r="R7" s="995" t="s">
        <v>5388</v>
      </c>
      <c r="S7" s="995" t="s">
        <v>5389</v>
      </c>
      <c r="T7" s="995" t="s">
        <v>5376</v>
      </c>
      <c r="U7" s="994" t="s">
        <v>2720</v>
      </c>
      <c r="V7" s="996" t="s">
        <v>2721</v>
      </c>
      <c r="W7" s="997" t="s">
        <v>2481</v>
      </c>
      <c r="X7" s="998"/>
      <c r="Y7" s="983"/>
      <c r="Z7" s="981" t="s">
        <v>5410</v>
      </c>
      <c r="AA7" s="983"/>
    </row>
    <row r="8" spans="1:27" s="1003" customFormat="1">
      <c r="A8" s="985"/>
      <c r="B8" s="1568" t="s">
        <v>3483</v>
      </c>
      <c r="C8" s="1569"/>
      <c r="D8" s="947"/>
      <c r="E8" s="947"/>
      <c r="F8" s="947"/>
      <c r="G8" s="947"/>
      <c r="H8" s="947"/>
      <c r="I8" s="999"/>
      <c r="J8" s="1000"/>
      <c r="K8" s="1000"/>
      <c r="L8" s="1000"/>
      <c r="M8" s="1000"/>
      <c r="N8" s="1000"/>
      <c r="O8" s="1000"/>
      <c r="P8" s="1000"/>
      <c r="Q8" s="1000"/>
      <c r="R8" s="1000"/>
      <c r="S8" s="1000"/>
      <c r="T8" s="1000"/>
      <c r="U8" s="1000"/>
      <c r="V8" s="1570"/>
      <c r="W8" s="1570"/>
      <c r="X8" s="1001"/>
      <c r="Y8" s="1002"/>
      <c r="Z8" s="981" t="s">
        <v>5411</v>
      </c>
      <c r="AA8" s="1002"/>
    </row>
    <row r="9" spans="1:27" s="1003" customFormat="1">
      <c r="A9" s="985"/>
      <c r="B9" s="666"/>
      <c r="C9" s="666"/>
      <c r="D9" s="666"/>
      <c r="E9" s="666"/>
      <c r="F9" s="666"/>
      <c r="G9" s="666" t="s">
        <v>5405</v>
      </c>
      <c r="H9" s="666" t="s">
        <v>5405</v>
      </c>
      <c r="I9" s="667">
        <v>1</v>
      </c>
      <c r="J9" s="666"/>
      <c r="K9" s="666"/>
      <c r="L9" s="666"/>
      <c r="M9" s="668"/>
      <c r="N9" s="666"/>
      <c r="O9" s="666"/>
      <c r="P9" s="669"/>
      <c r="Q9" s="670"/>
      <c r="R9" s="671"/>
      <c r="S9" s="672"/>
      <c r="T9" s="672"/>
      <c r="U9" s="673"/>
      <c r="V9" s="674"/>
      <c r="W9" s="846"/>
      <c r="X9" s="1002"/>
      <c r="Y9" s="1002"/>
      <c r="Z9" s="981" t="s">
        <v>5412</v>
      </c>
      <c r="AA9" s="1002"/>
    </row>
    <row r="10" spans="1:27" s="1008" customFormat="1" ht="33.75">
      <c r="A10" s="982" t="s">
        <v>5692</v>
      </c>
      <c r="B10" s="1004" t="s">
        <v>5667</v>
      </c>
      <c r="C10" s="1005"/>
      <c r="D10" s="1005"/>
      <c r="E10" s="1005"/>
      <c r="F10" s="1005"/>
      <c r="G10" s="1005"/>
      <c r="H10" s="1005"/>
      <c r="I10" s="1005"/>
      <c r="J10" s="1005"/>
      <c r="K10" s="1005"/>
      <c r="L10" s="1005"/>
      <c r="M10" s="1005"/>
      <c r="N10" s="1005"/>
      <c r="O10" s="1005"/>
      <c r="P10" s="1005"/>
      <c r="Q10" s="1005"/>
      <c r="R10" s="1005"/>
      <c r="S10" s="1005"/>
      <c r="T10" s="1005"/>
      <c r="U10" s="1005"/>
      <c r="V10" s="1571"/>
      <c r="W10" s="1571"/>
      <c r="X10" s="1006"/>
      <c r="Y10" s="1007"/>
      <c r="Z10" s="981" t="s">
        <v>5413</v>
      </c>
      <c r="AA10" s="1007"/>
    </row>
    <row r="11" spans="1:27" s="984" customFormat="1" ht="38.25">
      <c r="A11" s="985"/>
      <c r="B11" s="674" t="s">
        <v>17</v>
      </c>
      <c r="C11" s="674" t="s">
        <v>5397</v>
      </c>
      <c r="D11" s="674" t="s">
        <v>5396</v>
      </c>
      <c r="E11" s="674"/>
      <c r="F11" s="674" t="s">
        <v>5395</v>
      </c>
      <c r="G11" s="666" t="s">
        <v>5632</v>
      </c>
      <c r="H11" s="666" t="s">
        <v>5665</v>
      </c>
      <c r="I11" s="675">
        <v>2</v>
      </c>
      <c r="J11" s="674" t="s">
        <v>381</v>
      </c>
      <c r="K11" s="674" t="s">
        <v>321</v>
      </c>
      <c r="L11" s="676" t="s">
        <v>2518</v>
      </c>
      <c r="M11" s="674" t="s">
        <v>1281</v>
      </c>
      <c r="N11" s="674" t="s">
        <v>1282</v>
      </c>
      <c r="O11" s="674">
        <v>15</v>
      </c>
      <c r="P11" s="677">
        <v>3000000</v>
      </c>
      <c r="Q11" s="843">
        <v>39569</v>
      </c>
      <c r="R11" s="678" t="s">
        <v>2129</v>
      </c>
      <c r="S11" s="679" t="s">
        <v>393</v>
      </c>
      <c r="T11" s="679"/>
      <c r="U11" s="674" t="s">
        <v>1283</v>
      </c>
      <c r="V11" s="680" t="s">
        <v>1400</v>
      </c>
      <c r="W11" s="846"/>
      <c r="X11" s="983"/>
      <c r="Y11" s="983"/>
      <c r="Z11" s="981" t="s">
        <v>5414</v>
      </c>
      <c r="AA11" s="983"/>
    </row>
    <row r="12" spans="1:27" s="984" customFormat="1" ht="38.25">
      <c r="A12" s="985"/>
      <c r="B12" s="674" t="s">
        <v>5399</v>
      </c>
      <c r="C12" s="674" t="s">
        <v>5398</v>
      </c>
      <c r="D12" s="674" t="s">
        <v>5400</v>
      </c>
      <c r="E12" s="674" t="s">
        <v>5401</v>
      </c>
      <c r="F12" s="674" t="s">
        <v>5402</v>
      </c>
      <c r="G12" s="666" t="s">
        <v>5632</v>
      </c>
      <c r="H12" s="666" t="s">
        <v>5665</v>
      </c>
      <c r="I12" s="681">
        <v>3</v>
      </c>
      <c r="J12" s="674" t="s">
        <v>382</v>
      </c>
      <c r="K12" s="674" t="s">
        <v>321</v>
      </c>
      <c r="L12" s="676" t="s">
        <v>2518</v>
      </c>
      <c r="M12" s="674" t="s">
        <v>1282</v>
      </c>
      <c r="N12" s="674" t="s">
        <v>1281</v>
      </c>
      <c r="O12" s="674">
        <v>4</v>
      </c>
      <c r="P12" s="677">
        <v>6000000</v>
      </c>
      <c r="Q12" s="843">
        <v>39569</v>
      </c>
      <c r="R12" s="678" t="s">
        <v>2129</v>
      </c>
      <c r="S12" s="679" t="s">
        <v>393</v>
      </c>
      <c r="T12" s="682"/>
      <c r="U12" s="674"/>
      <c r="V12" s="680" t="s">
        <v>383</v>
      </c>
      <c r="W12" s="846"/>
      <c r="X12" s="983"/>
      <c r="Y12" s="983"/>
      <c r="Z12" s="981" t="s">
        <v>5415</v>
      </c>
      <c r="AA12" s="983"/>
    </row>
    <row r="13" spans="1:27" s="984" customFormat="1">
      <c r="A13" s="985"/>
      <c r="B13" s="680"/>
      <c r="C13" s="680"/>
      <c r="D13" s="680"/>
      <c r="E13" s="680"/>
      <c r="F13" s="680"/>
      <c r="G13" s="666" t="s">
        <v>5405</v>
      </c>
      <c r="H13" s="666" t="s">
        <v>5405</v>
      </c>
      <c r="I13" s="684"/>
      <c r="J13" s="680"/>
      <c r="K13" s="680"/>
      <c r="L13" s="685"/>
      <c r="M13" s="680"/>
      <c r="N13" s="680"/>
      <c r="O13" s="680"/>
      <c r="P13" s="686"/>
      <c r="Q13" s="844"/>
      <c r="R13" s="687"/>
      <c r="S13" s="688"/>
      <c r="T13" s="689"/>
      <c r="U13" s="680"/>
      <c r="V13" s="680"/>
      <c r="W13" s="847"/>
      <c r="X13" s="983"/>
      <c r="Y13" s="983"/>
      <c r="Z13" s="981"/>
      <c r="AA13" s="983"/>
    </row>
    <row r="14" spans="1:27" s="984" customFormat="1">
      <c r="A14" s="985"/>
      <c r="B14" s="680"/>
      <c r="C14" s="680"/>
      <c r="D14" s="680"/>
      <c r="E14" s="680"/>
      <c r="F14" s="680"/>
      <c r="G14" s="666" t="s">
        <v>5405</v>
      </c>
      <c r="H14" s="666" t="s">
        <v>5405</v>
      </c>
      <c r="I14" s="684"/>
      <c r="J14" s="680"/>
      <c r="K14" s="680"/>
      <c r="L14" s="685"/>
      <c r="M14" s="680"/>
      <c r="N14" s="680"/>
      <c r="O14" s="680"/>
      <c r="P14" s="686"/>
      <c r="Q14" s="844"/>
      <c r="R14" s="687"/>
      <c r="S14" s="688"/>
      <c r="T14" s="689"/>
      <c r="U14" s="680"/>
      <c r="V14" s="680"/>
      <c r="W14" s="847"/>
      <c r="X14" s="983"/>
      <c r="Y14" s="983"/>
      <c r="Z14" s="981"/>
      <c r="AA14" s="983"/>
    </row>
    <row r="15" spans="1:27" s="984" customFormat="1">
      <c r="A15" s="985"/>
      <c r="B15" s="680"/>
      <c r="C15" s="680"/>
      <c r="D15" s="680"/>
      <c r="E15" s="680"/>
      <c r="F15" s="680"/>
      <c r="G15" s="666" t="s">
        <v>5405</v>
      </c>
      <c r="H15" s="666" t="s">
        <v>5405</v>
      </c>
      <c r="I15" s="684"/>
      <c r="J15" s="680"/>
      <c r="K15" s="680"/>
      <c r="L15" s="685"/>
      <c r="M15" s="680"/>
      <c r="N15" s="680"/>
      <c r="O15" s="680"/>
      <c r="P15" s="686"/>
      <c r="Q15" s="844"/>
      <c r="R15" s="687"/>
      <c r="S15" s="688"/>
      <c r="T15" s="689"/>
      <c r="U15" s="680"/>
      <c r="V15" s="680"/>
      <c r="W15" s="847"/>
      <c r="X15" s="983"/>
      <c r="Y15" s="983"/>
      <c r="Z15" s="981"/>
      <c r="AA15" s="983"/>
    </row>
    <row r="16" spans="1:27" s="984" customFormat="1">
      <c r="A16" s="985"/>
      <c r="B16" s="680"/>
      <c r="C16" s="680"/>
      <c r="D16" s="680"/>
      <c r="E16" s="680"/>
      <c r="F16" s="680"/>
      <c r="G16" s="666" t="s">
        <v>5405</v>
      </c>
      <c r="H16" s="666" t="s">
        <v>5405</v>
      </c>
      <c r="I16" s="684"/>
      <c r="J16" s="680"/>
      <c r="K16" s="680"/>
      <c r="L16" s="680"/>
      <c r="M16" s="680"/>
      <c r="N16" s="680"/>
      <c r="O16" s="680"/>
      <c r="P16" s="686"/>
      <c r="Q16" s="844"/>
      <c r="R16" s="687"/>
      <c r="S16" s="688"/>
      <c r="T16" s="689"/>
      <c r="U16" s="680"/>
      <c r="V16" s="680"/>
      <c r="W16" s="847"/>
      <c r="X16" s="983"/>
      <c r="Y16" s="983"/>
      <c r="Z16" s="981" t="s">
        <v>5416</v>
      </c>
      <c r="AA16" s="983"/>
    </row>
    <row r="17" spans="1:27" s="984" customFormat="1">
      <c r="A17" s="985"/>
      <c r="B17" s="684"/>
      <c r="C17" s="690"/>
      <c r="D17" s="690"/>
      <c r="E17" s="690"/>
      <c r="F17" s="690"/>
      <c r="G17" s="666" t="s">
        <v>5405</v>
      </c>
      <c r="H17" s="666" t="s">
        <v>5405</v>
      </c>
      <c r="I17" s="684"/>
      <c r="J17" s="684"/>
      <c r="K17" s="690"/>
      <c r="L17" s="690"/>
      <c r="M17" s="690"/>
      <c r="N17" s="690"/>
      <c r="O17" s="691"/>
      <c r="P17" s="691"/>
      <c r="Q17" s="844"/>
      <c r="R17" s="687"/>
      <c r="S17" s="688"/>
      <c r="T17" s="689"/>
      <c r="U17" s="680"/>
      <c r="V17" s="680"/>
      <c r="W17" s="847"/>
      <c r="X17" s="983"/>
      <c r="Y17" s="983"/>
      <c r="Z17" s="981" t="s">
        <v>5417</v>
      </c>
      <c r="AA17" s="983"/>
    </row>
    <row r="18" spans="1:27" s="984" customFormat="1" ht="15.75" thickBot="1">
      <c r="A18" s="985"/>
      <c r="B18" s="692"/>
      <c r="C18" s="693"/>
      <c r="D18" s="693"/>
      <c r="E18" s="693"/>
      <c r="F18" s="693"/>
      <c r="G18" s="666" t="s">
        <v>5405</v>
      </c>
      <c r="H18" s="666" t="s">
        <v>5405</v>
      </c>
      <c r="I18" s="694"/>
      <c r="J18" s="692"/>
      <c r="K18" s="693"/>
      <c r="L18" s="693"/>
      <c r="M18" s="693"/>
      <c r="N18" s="693"/>
      <c r="O18" s="695"/>
      <c r="P18" s="695"/>
      <c r="Q18" s="845"/>
      <c r="R18" s="687"/>
      <c r="S18" s="688"/>
      <c r="T18" s="697"/>
      <c r="U18" s="696"/>
      <c r="V18" s="683"/>
      <c r="W18" s="848"/>
      <c r="X18" s="983"/>
      <c r="Y18" s="983"/>
      <c r="Z18" s="981" t="s">
        <v>5418</v>
      </c>
      <c r="AA18" s="983"/>
    </row>
    <row r="19" spans="1:27" ht="26.25" customHeight="1">
      <c r="A19" s="626"/>
      <c r="B19" s="1562" t="s">
        <v>1987</v>
      </c>
      <c r="C19" s="1563"/>
      <c r="D19" s="1563"/>
      <c r="E19" s="1563"/>
      <c r="F19" s="1563"/>
      <c r="G19" s="1563"/>
      <c r="H19" s="1563"/>
      <c r="I19" s="1563"/>
      <c r="J19" s="1563"/>
      <c r="K19" s="1563"/>
      <c r="L19" s="1563"/>
      <c r="M19" s="1563"/>
      <c r="N19" s="1563"/>
      <c r="O19" s="1563"/>
      <c r="P19" s="1563"/>
      <c r="Q19" s="1563"/>
      <c r="R19" s="1563"/>
      <c r="S19" s="1563"/>
      <c r="T19" s="1563"/>
      <c r="U19" s="1563"/>
      <c r="V19" s="1563"/>
      <c r="Z19" t="s">
        <v>5419</v>
      </c>
    </row>
    <row r="20" spans="1:27">
      <c r="A20" s="624"/>
      <c r="B20" s="625"/>
      <c r="C20" s="625"/>
      <c r="D20" s="625"/>
      <c r="E20" s="625"/>
      <c r="F20" s="625"/>
      <c r="G20" s="625"/>
      <c r="H20" s="625"/>
      <c r="I20" s="625"/>
      <c r="J20" s="625"/>
      <c r="K20" s="625"/>
      <c r="L20" s="625"/>
      <c r="M20" s="625"/>
      <c r="N20" s="625"/>
      <c r="O20" s="625"/>
      <c r="P20" s="625"/>
      <c r="Q20" s="625"/>
      <c r="R20" s="625"/>
      <c r="S20" s="625"/>
      <c r="T20" s="625"/>
      <c r="U20" s="625"/>
      <c r="V20" s="621"/>
      <c r="W20" s="621"/>
      <c r="X20" s="621"/>
      <c r="Y20" s="621"/>
      <c r="Z20" t="s">
        <v>5420</v>
      </c>
      <c r="AA20" s="621"/>
    </row>
    <row r="21" spans="1:27">
      <c r="A21" s="624"/>
      <c r="V21" s="621"/>
      <c r="W21" s="621"/>
      <c r="X21" s="621"/>
      <c r="Y21" s="621"/>
      <c r="Z21" t="s">
        <v>5421</v>
      </c>
      <c r="AA21" s="621"/>
    </row>
    <row r="22" spans="1:27">
      <c r="A22" s="624"/>
      <c r="V22" s="621"/>
      <c r="W22" s="621"/>
      <c r="X22" s="621"/>
      <c r="Y22" s="621"/>
      <c r="Z22" t="s">
        <v>5422</v>
      </c>
      <c r="AA22" s="621"/>
    </row>
    <row r="23" spans="1:27">
      <c r="A23" s="624"/>
      <c r="V23" s="621"/>
      <c r="W23" s="621"/>
      <c r="X23" s="621"/>
      <c r="Y23" s="621"/>
      <c r="Z23" t="s">
        <v>5423</v>
      </c>
      <c r="AA23" s="621"/>
    </row>
    <row r="24" spans="1:27">
      <c r="A24" s="624"/>
      <c r="V24" s="621"/>
      <c r="W24" s="621"/>
      <c r="X24" s="621"/>
      <c r="Y24" s="621"/>
      <c r="Z24" t="s">
        <v>5424</v>
      </c>
      <c r="AA24" s="621"/>
    </row>
    <row r="25" spans="1:27">
      <c r="A25" s="624"/>
      <c r="V25" s="621"/>
      <c r="W25" s="621"/>
      <c r="X25" s="621"/>
      <c r="Y25" s="621"/>
      <c r="Z25" t="s">
        <v>5425</v>
      </c>
      <c r="AA25" s="621"/>
    </row>
    <row r="26" spans="1:27">
      <c r="A26" s="624"/>
      <c r="V26" s="621"/>
      <c r="W26" s="621"/>
      <c r="X26" s="621"/>
      <c r="Y26" s="621"/>
      <c r="Z26" t="s">
        <v>5426</v>
      </c>
      <c r="AA26" s="621"/>
    </row>
    <row r="27" spans="1:27">
      <c r="A27" s="624"/>
      <c r="V27" s="621"/>
      <c r="W27" s="621"/>
      <c r="X27" s="621"/>
      <c r="Y27" s="621"/>
      <c r="Z27" t="s">
        <v>5427</v>
      </c>
      <c r="AA27" s="621"/>
    </row>
    <row r="28" spans="1:27">
      <c r="A28" s="624"/>
      <c r="V28" s="621"/>
      <c r="W28" s="621"/>
      <c r="X28" s="621"/>
      <c r="Y28" s="621"/>
      <c r="Z28" t="s">
        <v>5428</v>
      </c>
      <c r="AA28" s="621"/>
    </row>
    <row r="29" spans="1:27">
      <c r="A29" s="624"/>
      <c r="V29" s="621"/>
      <c r="W29" s="621"/>
      <c r="X29" s="621"/>
      <c r="Y29" s="621"/>
      <c r="Z29" t="s">
        <v>5429</v>
      </c>
      <c r="AA29" s="621"/>
    </row>
    <row r="30" spans="1:27">
      <c r="A30" s="624"/>
      <c r="V30" s="621"/>
      <c r="W30" s="621"/>
      <c r="X30" s="621"/>
      <c r="Y30" s="621"/>
      <c r="Z30" t="s">
        <v>5430</v>
      </c>
      <c r="AA30" s="621"/>
    </row>
    <row r="31" spans="1:27">
      <c r="A31" s="624"/>
      <c r="V31" s="621"/>
      <c r="W31" s="621"/>
      <c r="X31" s="621"/>
      <c r="Y31" s="621"/>
      <c r="Z31" t="s">
        <v>5431</v>
      </c>
      <c r="AA31" s="621"/>
    </row>
    <row r="32" spans="1:27">
      <c r="A32" s="624"/>
      <c r="V32" s="621"/>
      <c r="W32" s="621"/>
      <c r="X32" s="621"/>
      <c r="Y32" s="621"/>
      <c r="Z32" t="s">
        <v>5432</v>
      </c>
      <c r="AA32" s="621"/>
    </row>
    <row r="33" spans="1:27">
      <c r="A33" s="624"/>
      <c r="V33" s="621"/>
      <c r="W33" s="621"/>
      <c r="X33" s="621"/>
      <c r="Y33" s="621"/>
      <c r="Z33" t="s">
        <v>5433</v>
      </c>
      <c r="AA33" s="621"/>
    </row>
    <row r="34" spans="1:27">
      <c r="A34" s="624"/>
      <c r="V34" s="621"/>
      <c r="W34" s="621"/>
      <c r="X34" s="621"/>
      <c r="Y34" s="621"/>
      <c r="Z34" t="s">
        <v>5434</v>
      </c>
      <c r="AA34" s="621"/>
    </row>
    <row r="35" spans="1:27">
      <c r="A35" s="624"/>
      <c r="V35" s="621"/>
      <c r="W35" s="621"/>
      <c r="X35" s="621"/>
      <c r="Y35" s="621"/>
      <c r="Z35" t="s">
        <v>5435</v>
      </c>
      <c r="AA35" s="621"/>
    </row>
    <row r="36" spans="1:27">
      <c r="A36" s="624"/>
      <c r="B36" s="621"/>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t="s">
        <v>5436</v>
      </c>
      <c r="AA36" s="621"/>
    </row>
    <row r="37" spans="1:27">
      <c r="A37" s="624"/>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t="s">
        <v>5437</v>
      </c>
      <c r="AA37" s="621"/>
    </row>
    <row r="38" spans="1:27">
      <c r="A38" s="624"/>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t="s">
        <v>5438</v>
      </c>
      <c r="AA38" s="621"/>
    </row>
    <row r="39" spans="1:27">
      <c r="A39" s="624"/>
      <c r="B39" s="621"/>
      <c r="C39" s="621"/>
      <c r="D39" s="621"/>
      <c r="E39" s="621"/>
      <c r="F39" s="621"/>
      <c r="G39" s="621"/>
      <c r="H39" s="621"/>
      <c r="I39" s="621"/>
      <c r="J39" s="621"/>
      <c r="K39" s="621"/>
      <c r="L39" s="621"/>
      <c r="M39" s="621"/>
      <c r="N39" s="621"/>
      <c r="O39" s="621"/>
      <c r="P39" s="621"/>
      <c r="Q39" s="621"/>
      <c r="R39" s="621"/>
      <c r="S39" s="621"/>
      <c r="T39" s="621"/>
      <c r="U39" s="621"/>
      <c r="V39" s="621"/>
      <c r="W39" s="621"/>
      <c r="X39" s="621"/>
      <c r="Y39" s="621"/>
      <c r="Z39" t="s">
        <v>5439</v>
      </c>
      <c r="AA39" s="621"/>
    </row>
    <row r="40" spans="1:27">
      <c r="A40" s="624"/>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t="s">
        <v>5440</v>
      </c>
      <c r="AA40" s="621"/>
    </row>
    <row r="41" spans="1:27">
      <c r="A41" s="624"/>
      <c r="B41" s="621"/>
      <c r="C41" s="621"/>
      <c r="D41" s="621"/>
      <c r="E41" s="621"/>
      <c r="F41" s="621"/>
      <c r="G41" s="621"/>
      <c r="H41" s="621"/>
      <c r="I41" s="621"/>
      <c r="J41" s="621"/>
      <c r="K41" s="621"/>
      <c r="L41" s="621"/>
      <c r="M41" s="621"/>
      <c r="N41" s="621"/>
      <c r="O41" s="621"/>
      <c r="P41" s="621"/>
      <c r="Q41" s="621"/>
      <c r="R41" s="621"/>
      <c r="S41" s="621"/>
      <c r="T41" s="621"/>
      <c r="U41" s="621"/>
      <c r="V41" s="621"/>
      <c r="W41" s="621"/>
      <c r="X41" s="621"/>
      <c r="Y41" s="621"/>
      <c r="Z41" t="s">
        <v>5441</v>
      </c>
      <c r="AA41" s="621"/>
    </row>
    <row r="42" spans="1:27">
      <c r="A42" s="624"/>
      <c r="B42" s="621"/>
      <c r="C42" s="621"/>
      <c r="D42" s="621"/>
      <c r="E42" s="621"/>
      <c r="F42" s="621"/>
      <c r="G42" s="621"/>
      <c r="H42" s="621"/>
      <c r="I42" s="621"/>
      <c r="J42" s="621"/>
      <c r="K42" s="621"/>
      <c r="L42" s="621"/>
      <c r="M42" s="621"/>
      <c r="N42" s="621"/>
      <c r="O42" s="621"/>
      <c r="P42" s="621"/>
      <c r="Q42" s="621"/>
      <c r="R42" s="621"/>
      <c r="S42" s="621"/>
      <c r="T42" s="621"/>
      <c r="U42" s="621"/>
      <c r="V42" s="621"/>
      <c r="W42" s="621"/>
      <c r="X42" s="621"/>
      <c r="Y42" s="621"/>
      <c r="Z42" t="s">
        <v>5442</v>
      </c>
      <c r="AA42" s="621"/>
    </row>
    <row r="43" spans="1:27">
      <c r="A43" s="624"/>
      <c r="B43" s="621"/>
      <c r="C43" s="621"/>
      <c r="D43" s="621"/>
      <c r="E43" s="621"/>
      <c r="F43" s="621"/>
      <c r="G43" s="621"/>
      <c r="H43" s="621"/>
      <c r="I43" s="621"/>
      <c r="J43" s="621"/>
      <c r="K43" s="621"/>
      <c r="L43" s="621"/>
      <c r="M43" s="621"/>
      <c r="N43" s="621"/>
      <c r="O43" s="621"/>
      <c r="P43" s="621"/>
      <c r="Q43" s="621"/>
      <c r="R43" s="621"/>
      <c r="S43" s="621"/>
      <c r="T43" s="621"/>
      <c r="U43" s="621"/>
      <c r="V43" s="621"/>
      <c r="W43" s="621"/>
      <c r="X43" s="621"/>
      <c r="Y43" s="621"/>
      <c r="Z43" t="s">
        <v>5443</v>
      </c>
      <c r="AA43" s="621"/>
    </row>
    <row r="44" spans="1:27">
      <c r="A44" s="624"/>
      <c r="B44" s="621"/>
      <c r="C44" s="621"/>
      <c r="D44" s="621"/>
      <c r="E44" s="621"/>
      <c r="F44" s="621"/>
      <c r="G44" s="621"/>
      <c r="H44" s="621"/>
      <c r="I44" s="621"/>
      <c r="J44" s="621"/>
      <c r="K44" s="621"/>
      <c r="L44" s="621"/>
      <c r="M44" s="621"/>
      <c r="N44" s="621"/>
      <c r="O44" s="621"/>
      <c r="P44" s="621"/>
      <c r="Q44" s="621"/>
      <c r="R44" s="621"/>
      <c r="S44" s="621"/>
      <c r="T44" s="621"/>
      <c r="U44" s="621"/>
      <c r="V44" s="621"/>
      <c r="W44" s="621"/>
      <c r="X44" s="621"/>
      <c r="Y44" s="621"/>
      <c r="Z44" t="s">
        <v>5444</v>
      </c>
      <c r="AA44" s="621"/>
    </row>
    <row r="45" spans="1:27">
      <c r="A45" s="624"/>
      <c r="B45" s="621"/>
      <c r="C45" s="621"/>
      <c r="D45" s="621"/>
      <c r="E45" s="621"/>
      <c r="F45" s="621"/>
      <c r="G45" s="621"/>
      <c r="H45" s="621"/>
      <c r="I45" s="621"/>
      <c r="J45" s="621"/>
      <c r="K45" s="621"/>
      <c r="L45" s="621"/>
      <c r="M45" s="621"/>
      <c r="N45" s="621"/>
      <c r="O45" s="621"/>
      <c r="P45" s="621"/>
      <c r="Q45" s="621"/>
      <c r="R45" s="621"/>
      <c r="S45" s="621"/>
      <c r="T45" s="621"/>
      <c r="U45" s="621"/>
      <c r="V45" s="621"/>
      <c r="W45" s="621"/>
      <c r="X45" s="621"/>
      <c r="Y45" s="621"/>
      <c r="Z45" t="s">
        <v>5445</v>
      </c>
      <c r="AA45" s="621"/>
    </row>
    <row r="46" spans="1:27">
      <c r="A46" s="624"/>
      <c r="B46" s="621"/>
      <c r="C46" s="621"/>
      <c r="D46" s="621"/>
      <c r="E46" s="621"/>
      <c r="F46" s="621"/>
      <c r="G46" s="621"/>
      <c r="H46" s="621"/>
      <c r="I46" s="621"/>
      <c r="J46" s="621"/>
      <c r="K46" s="621"/>
      <c r="L46" s="621"/>
      <c r="M46" s="621"/>
      <c r="N46" s="621"/>
      <c r="O46" s="621"/>
      <c r="P46" s="621"/>
      <c r="Q46" s="621"/>
      <c r="R46" s="621"/>
      <c r="S46" s="621"/>
      <c r="T46" s="621"/>
      <c r="U46" s="621"/>
      <c r="V46" s="621"/>
      <c r="W46" s="621"/>
      <c r="X46" s="621"/>
      <c r="Y46" s="621"/>
      <c r="Z46" t="s">
        <v>5446</v>
      </c>
      <c r="AA46" s="621"/>
    </row>
    <row r="47" spans="1:27">
      <c r="A47" s="624"/>
      <c r="B47" s="621"/>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t="s">
        <v>5447</v>
      </c>
      <c r="AA47" s="621"/>
    </row>
    <row r="48" spans="1:27">
      <c r="A48" s="624"/>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t="s">
        <v>5448</v>
      </c>
      <c r="AA48" s="621"/>
    </row>
    <row r="49" spans="1:27">
      <c r="A49" s="624"/>
      <c r="B49" s="621"/>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t="s">
        <v>5449</v>
      </c>
      <c r="AA49" s="621"/>
    </row>
    <row r="50" spans="1:27">
      <c r="A50" s="624"/>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t="s">
        <v>5450</v>
      </c>
      <c r="AA50" s="621"/>
    </row>
    <row r="51" spans="1:27">
      <c r="A51" s="624"/>
      <c r="B51" s="621"/>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t="s">
        <v>5451</v>
      </c>
      <c r="AA51" s="621"/>
    </row>
    <row r="52" spans="1:27">
      <c r="A52" s="624"/>
      <c r="B52" s="621"/>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t="s">
        <v>5452</v>
      </c>
      <c r="AA52" s="621"/>
    </row>
    <row r="53" spans="1:27">
      <c r="A53" s="624"/>
      <c r="B53" s="621"/>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t="s">
        <v>5453</v>
      </c>
      <c r="AA53" s="621"/>
    </row>
    <row r="54" spans="1:27">
      <c r="A54" s="624"/>
      <c r="B54" s="621"/>
      <c r="C54" s="621"/>
      <c r="D54" s="621"/>
      <c r="E54" s="621"/>
      <c r="F54" s="621"/>
      <c r="G54" s="621"/>
      <c r="H54" s="621"/>
      <c r="I54" s="621"/>
      <c r="J54" s="621"/>
      <c r="K54" s="621"/>
      <c r="L54" s="621"/>
      <c r="M54" s="621"/>
      <c r="N54" s="621"/>
      <c r="O54" s="621"/>
      <c r="P54" s="621"/>
      <c r="Q54" s="621"/>
      <c r="R54" s="621"/>
      <c r="S54" s="621"/>
      <c r="T54" s="621"/>
      <c r="U54" s="621"/>
      <c r="V54" s="621"/>
      <c r="W54" s="621"/>
      <c r="X54" s="621"/>
      <c r="Y54" s="621"/>
      <c r="Z54" t="s">
        <v>5454</v>
      </c>
      <c r="AA54" s="621"/>
    </row>
    <row r="55" spans="1:27">
      <c r="A55" s="624"/>
      <c r="B55" s="621"/>
      <c r="C55" s="621"/>
      <c r="D55" s="621"/>
      <c r="E55" s="621"/>
      <c r="F55" s="621"/>
      <c r="G55" s="621"/>
      <c r="H55" s="621"/>
      <c r="I55" s="621"/>
      <c r="J55" s="621"/>
      <c r="K55" s="621"/>
      <c r="L55" s="621"/>
      <c r="M55" s="621"/>
      <c r="N55" s="621"/>
      <c r="O55" s="621"/>
      <c r="P55" s="621"/>
      <c r="Q55" s="621"/>
      <c r="R55" s="621"/>
      <c r="S55" s="621"/>
      <c r="T55" s="621"/>
      <c r="U55" s="621"/>
      <c r="V55" s="621"/>
      <c r="W55" s="621"/>
      <c r="X55" s="621"/>
      <c r="Y55" s="621"/>
      <c r="Z55" t="s">
        <v>5455</v>
      </c>
      <c r="AA55" s="621"/>
    </row>
    <row r="56" spans="1:27">
      <c r="A56" s="624"/>
      <c r="B56" s="621"/>
      <c r="C56" s="621"/>
      <c r="D56" s="621"/>
      <c r="E56" s="621"/>
      <c r="F56" s="621"/>
      <c r="G56" s="621"/>
      <c r="H56" s="621"/>
      <c r="I56" s="621"/>
      <c r="J56" s="621"/>
      <c r="K56" s="621"/>
      <c r="L56" s="621"/>
      <c r="M56" s="621"/>
      <c r="N56" s="621"/>
      <c r="O56" s="621"/>
      <c r="P56" s="621"/>
      <c r="Q56" s="621"/>
      <c r="R56" s="621"/>
      <c r="S56" s="621"/>
      <c r="T56" s="621"/>
      <c r="U56" s="621"/>
      <c r="V56" s="621"/>
      <c r="W56" s="621"/>
      <c r="X56" s="621"/>
      <c r="Y56" s="621"/>
      <c r="Z56" t="s">
        <v>5456</v>
      </c>
      <c r="AA56" s="621"/>
    </row>
    <row r="57" spans="1:27">
      <c r="A57" s="624"/>
      <c r="B57" s="621"/>
      <c r="C57" s="621"/>
      <c r="D57" s="621"/>
      <c r="E57" s="621"/>
      <c r="F57" s="621"/>
      <c r="G57" s="621"/>
      <c r="H57" s="621"/>
      <c r="I57" s="621"/>
      <c r="J57" s="621"/>
      <c r="K57" s="621"/>
      <c r="L57" s="621"/>
      <c r="M57" s="621"/>
      <c r="N57" s="621"/>
      <c r="O57" s="621"/>
      <c r="P57" s="621"/>
      <c r="Q57" s="621"/>
      <c r="R57" s="621"/>
      <c r="S57" s="621"/>
      <c r="T57" s="621"/>
      <c r="U57" s="621"/>
      <c r="V57" s="621"/>
      <c r="W57" s="621"/>
      <c r="X57" s="621"/>
      <c r="Y57" s="621"/>
      <c r="Z57" t="s">
        <v>5457</v>
      </c>
      <c r="AA57" s="621"/>
    </row>
    <row r="58" spans="1:27">
      <c r="A58" s="624"/>
      <c r="B58" s="621"/>
      <c r="C58" s="621"/>
      <c r="D58" s="621"/>
      <c r="E58" s="621"/>
      <c r="F58" s="621"/>
      <c r="G58" s="621"/>
      <c r="H58" s="621"/>
      <c r="I58" s="621"/>
      <c r="J58" s="621"/>
      <c r="K58" s="621"/>
      <c r="L58" s="621"/>
      <c r="M58" s="621"/>
      <c r="N58" s="621"/>
      <c r="O58" s="621"/>
      <c r="P58" s="621"/>
      <c r="Q58" s="621"/>
      <c r="R58" s="621"/>
      <c r="S58" s="621"/>
      <c r="T58" s="621"/>
      <c r="U58" s="621"/>
      <c r="V58" s="621"/>
      <c r="W58" s="621"/>
      <c r="X58" s="621"/>
      <c r="Y58" s="621"/>
      <c r="Z58" t="s">
        <v>5458</v>
      </c>
      <c r="AA58" s="621"/>
    </row>
    <row r="59" spans="1:27">
      <c r="A59" s="624"/>
      <c r="B59" s="621"/>
      <c r="C59" s="621"/>
      <c r="D59" s="621"/>
      <c r="E59" s="621"/>
      <c r="F59" s="621"/>
      <c r="G59" s="621"/>
      <c r="H59" s="621"/>
      <c r="I59" s="621"/>
      <c r="J59" s="621"/>
      <c r="K59" s="621"/>
      <c r="L59" s="621"/>
      <c r="M59" s="621"/>
      <c r="N59" s="621"/>
      <c r="O59" s="621"/>
      <c r="P59" s="621"/>
      <c r="Q59" s="621"/>
      <c r="R59" s="621"/>
      <c r="S59" s="621"/>
      <c r="T59" s="621"/>
      <c r="U59" s="621"/>
      <c r="V59" s="621"/>
      <c r="W59" s="621"/>
      <c r="X59" s="621"/>
      <c r="Y59" s="621"/>
      <c r="Z59" t="s">
        <v>5459</v>
      </c>
      <c r="AA59" s="621"/>
    </row>
    <row r="60" spans="1:27">
      <c r="A60" s="624"/>
      <c r="B60" s="621"/>
      <c r="C60" s="621"/>
      <c r="D60" s="621"/>
      <c r="E60" s="621"/>
      <c r="F60" s="621"/>
      <c r="G60" s="621"/>
      <c r="H60" s="621"/>
      <c r="I60" s="621"/>
      <c r="J60" s="621"/>
      <c r="K60" s="621"/>
      <c r="L60" s="621"/>
      <c r="M60" s="621"/>
      <c r="N60" s="621"/>
      <c r="O60" s="621"/>
      <c r="P60" s="621"/>
      <c r="Q60" s="621"/>
      <c r="R60" s="621"/>
      <c r="S60" s="621"/>
      <c r="T60" s="621"/>
      <c r="U60" s="621"/>
      <c r="V60" s="621"/>
      <c r="W60" s="621"/>
      <c r="X60" s="621"/>
      <c r="Y60" s="621"/>
      <c r="Z60" t="s">
        <v>5460</v>
      </c>
      <c r="AA60" s="621"/>
    </row>
    <row r="61" spans="1:27">
      <c r="A61" s="624"/>
      <c r="B61" s="621"/>
      <c r="C61" s="621"/>
      <c r="D61" s="621"/>
      <c r="E61" s="621"/>
      <c r="F61" s="621"/>
      <c r="G61" s="621"/>
      <c r="H61" s="621"/>
      <c r="I61" s="621"/>
      <c r="J61" s="621"/>
      <c r="K61" s="621"/>
      <c r="L61" s="621"/>
      <c r="M61" s="621"/>
      <c r="N61" s="621"/>
      <c r="O61" s="621"/>
      <c r="P61" s="621"/>
      <c r="Q61" s="621"/>
      <c r="R61" s="621"/>
      <c r="S61" s="621"/>
      <c r="T61" s="621"/>
      <c r="U61" s="621"/>
      <c r="V61" s="621"/>
      <c r="W61" s="621"/>
      <c r="X61" s="621"/>
      <c r="Y61" s="621"/>
      <c r="Z61" t="s">
        <v>5461</v>
      </c>
      <c r="AA61" s="621"/>
    </row>
    <row r="62" spans="1:27">
      <c r="A62" s="624"/>
      <c r="B62" s="621"/>
      <c r="C62" s="621"/>
      <c r="D62" s="621"/>
      <c r="E62" s="621"/>
      <c r="F62" s="621"/>
      <c r="G62" s="621"/>
      <c r="H62" s="621"/>
      <c r="I62" s="621"/>
      <c r="J62" s="621"/>
      <c r="K62" s="621"/>
      <c r="L62" s="621"/>
      <c r="M62" s="621"/>
      <c r="N62" s="621"/>
      <c r="O62" s="621"/>
      <c r="P62" s="621"/>
      <c r="Q62" s="621"/>
      <c r="R62" s="621"/>
      <c r="S62" s="621"/>
      <c r="T62" s="621"/>
      <c r="U62" s="621"/>
      <c r="V62" s="621"/>
      <c r="W62" s="621"/>
      <c r="X62" s="621"/>
      <c r="Y62" s="621"/>
      <c r="Z62" t="s">
        <v>5462</v>
      </c>
      <c r="AA62" s="621"/>
    </row>
    <row r="63" spans="1:27">
      <c r="A63" s="624"/>
      <c r="B63" s="621"/>
      <c r="C63" s="621"/>
      <c r="D63" s="621"/>
      <c r="E63" s="621"/>
      <c r="F63" s="621"/>
      <c r="G63" s="621"/>
      <c r="H63" s="621"/>
      <c r="I63" s="621"/>
      <c r="J63" s="621"/>
      <c r="K63" s="621"/>
      <c r="L63" s="621"/>
      <c r="M63" s="621"/>
      <c r="N63" s="621"/>
      <c r="O63" s="621"/>
      <c r="P63" s="621"/>
      <c r="Q63" s="621"/>
      <c r="R63" s="621"/>
      <c r="S63" s="621"/>
      <c r="T63" s="621"/>
      <c r="U63" s="621"/>
      <c r="V63" s="621"/>
      <c r="W63" s="621"/>
      <c r="X63" s="621"/>
      <c r="Y63" s="621"/>
      <c r="Z63" t="s">
        <v>5463</v>
      </c>
      <c r="AA63" s="621"/>
    </row>
    <row r="64" spans="1:27">
      <c r="A64" s="624"/>
      <c r="B64" s="621"/>
      <c r="C64" s="621"/>
      <c r="D64" s="621"/>
      <c r="E64" s="621"/>
      <c r="F64" s="621"/>
      <c r="G64" s="621"/>
      <c r="H64" s="621"/>
      <c r="I64" s="621"/>
      <c r="J64" s="621"/>
      <c r="K64" s="621"/>
      <c r="L64" s="621"/>
      <c r="M64" s="621"/>
      <c r="N64" s="621"/>
      <c r="O64" s="621"/>
      <c r="P64" s="621"/>
      <c r="Q64" s="621"/>
      <c r="R64" s="621"/>
      <c r="S64" s="621"/>
      <c r="T64" s="621"/>
      <c r="U64" s="621"/>
      <c r="V64" s="621"/>
      <c r="W64" s="621"/>
      <c r="X64" s="621"/>
      <c r="Y64" s="621"/>
      <c r="Z64" t="s">
        <v>5464</v>
      </c>
      <c r="AA64" s="621"/>
    </row>
    <row r="65" spans="1:27">
      <c r="A65" s="624"/>
      <c r="B65" s="621"/>
      <c r="C65" s="621"/>
      <c r="D65" s="621"/>
      <c r="E65" s="621"/>
      <c r="F65" s="621"/>
      <c r="G65" s="621"/>
      <c r="H65" s="621"/>
      <c r="I65" s="621"/>
      <c r="J65" s="621"/>
      <c r="K65" s="621"/>
      <c r="L65" s="621"/>
      <c r="M65" s="621"/>
      <c r="N65" s="621"/>
      <c r="O65" s="621"/>
      <c r="P65" s="621"/>
      <c r="Q65" s="621"/>
      <c r="R65" s="621"/>
      <c r="S65" s="621"/>
      <c r="T65" s="621"/>
      <c r="U65" s="621"/>
      <c r="V65" s="621"/>
      <c r="W65" s="621"/>
      <c r="X65" s="621"/>
      <c r="Y65" s="621"/>
      <c r="Z65" t="s">
        <v>5465</v>
      </c>
      <c r="AA65" s="621"/>
    </row>
    <row r="66" spans="1:27">
      <c r="A66" s="624"/>
      <c r="B66" s="621"/>
      <c r="C66" s="621"/>
      <c r="D66" s="621"/>
      <c r="E66" s="621"/>
      <c r="F66" s="621"/>
      <c r="G66" s="621"/>
      <c r="H66" s="621"/>
      <c r="I66" s="621"/>
      <c r="J66" s="621"/>
      <c r="K66" s="621"/>
      <c r="L66" s="621"/>
      <c r="M66" s="621"/>
      <c r="N66" s="621"/>
      <c r="O66" s="621"/>
      <c r="P66" s="621"/>
      <c r="Q66" s="621"/>
      <c r="R66" s="621"/>
      <c r="S66" s="621"/>
      <c r="T66" s="621"/>
      <c r="U66" s="621"/>
      <c r="V66" s="621"/>
      <c r="W66" s="621"/>
      <c r="X66" s="621"/>
      <c r="Y66" s="621"/>
      <c r="Z66" t="s">
        <v>5466</v>
      </c>
      <c r="AA66" s="621"/>
    </row>
    <row r="67" spans="1:27">
      <c r="A67" s="624"/>
      <c r="B67" s="621"/>
      <c r="C67" s="621"/>
      <c r="D67" s="621"/>
      <c r="E67" s="621"/>
      <c r="F67" s="621"/>
      <c r="G67" s="621"/>
      <c r="H67" s="621"/>
      <c r="I67" s="621"/>
      <c r="J67" s="621"/>
      <c r="K67" s="621"/>
      <c r="L67" s="621"/>
      <c r="M67" s="621"/>
      <c r="N67" s="621"/>
      <c r="O67" s="621"/>
      <c r="P67" s="621"/>
      <c r="Q67" s="621"/>
      <c r="R67" s="621"/>
      <c r="S67" s="621"/>
      <c r="T67" s="621"/>
      <c r="U67" s="621"/>
      <c r="V67" s="621"/>
      <c r="W67" s="621"/>
      <c r="X67" s="621"/>
      <c r="Y67" s="621"/>
      <c r="Z67" t="s">
        <v>5467</v>
      </c>
      <c r="AA67" s="621"/>
    </row>
    <row r="68" spans="1:27">
      <c r="A68" s="624"/>
      <c r="B68" s="621"/>
      <c r="C68" s="621"/>
      <c r="D68" s="621"/>
      <c r="E68" s="621"/>
      <c r="F68" s="621"/>
      <c r="G68" s="621"/>
      <c r="H68" s="621"/>
      <c r="I68" s="621"/>
      <c r="J68" s="621"/>
      <c r="K68" s="621"/>
      <c r="L68" s="621"/>
      <c r="M68" s="621"/>
      <c r="N68" s="621"/>
      <c r="O68" s="621"/>
      <c r="P68" s="621"/>
      <c r="Q68" s="621"/>
      <c r="R68" s="621"/>
      <c r="S68" s="621"/>
      <c r="T68" s="621"/>
      <c r="U68" s="621"/>
      <c r="V68" s="621"/>
      <c r="W68" s="621"/>
      <c r="X68" s="621"/>
      <c r="Y68" s="621"/>
      <c r="Z68" t="s">
        <v>5468</v>
      </c>
      <c r="AA68" s="621"/>
    </row>
    <row r="69" spans="1:27">
      <c r="A69" s="624"/>
      <c r="B69" s="621"/>
      <c r="C69" s="621"/>
      <c r="D69" s="621"/>
      <c r="E69" s="621"/>
      <c r="F69" s="621"/>
      <c r="G69" s="621"/>
      <c r="H69" s="621"/>
      <c r="I69" s="621"/>
      <c r="J69" s="621"/>
      <c r="K69" s="621"/>
      <c r="L69" s="621"/>
      <c r="M69" s="621"/>
      <c r="N69" s="621"/>
      <c r="O69" s="621"/>
      <c r="P69" s="621"/>
      <c r="Q69" s="621"/>
      <c r="R69" s="621"/>
      <c r="S69" s="621"/>
      <c r="T69" s="621"/>
      <c r="U69" s="621"/>
      <c r="V69" s="621"/>
      <c r="W69" s="621"/>
      <c r="X69" s="621"/>
      <c r="Y69" s="621"/>
      <c r="Z69" t="s">
        <v>5469</v>
      </c>
      <c r="AA69" s="621"/>
    </row>
    <row r="70" spans="1:27">
      <c r="A70" s="624"/>
      <c r="B70" s="621"/>
      <c r="C70" s="621"/>
      <c r="D70" s="621"/>
      <c r="E70" s="621"/>
      <c r="F70" s="621"/>
      <c r="G70" s="621"/>
      <c r="H70" s="621"/>
      <c r="I70" s="621"/>
      <c r="J70" s="621"/>
      <c r="K70" s="621"/>
      <c r="L70" s="621"/>
      <c r="M70" s="621"/>
      <c r="N70" s="621"/>
      <c r="O70" s="621"/>
      <c r="P70" s="621"/>
      <c r="Q70" s="621"/>
      <c r="R70" s="621"/>
      <c r="S70" s="621"/>
      <c r="T70" s="621"/>
      <c r="U70" s="621"/>
      <c r="V70" s="621"/>
      <c r="W70" s="621"/>
      <c r="X70" s="621"/>
      <c r="Y70" s="621"/>
      <c r="Z70" t="s">
        <v>5470</v>
      </c>
      <c r="AA70" s="621"/>
    </row>
    <row r="71" spans="1:27">
      <c r="A71" s="624"/>
      <c r="B71" s="621"/>
      <c r="C71" s="621"/>
      <c r="D71" s="621"/>
      <c r="E71" s="621"/>
      <c r="F71" s="621"/>
      <c r="G71" s="621"/>
      <c r="H71" s="621"/>
      <c r="I71" s="621"/>
      <c r="J71" s="621"/>
      <c r="K71" s="621"/>
      <c r="L71" s="621"/>
      <c r="M71" s="621"/>
      <c r="N71" s="621"/>
      <c r="O71" s="621"/>
      <c r="P71" s="621"/>
      <c r="Q71" s="621"/>
      <c r="R71" s="621"/>
      <c r="S71" s="621"/>
      <c r="T71" s="621"/>
      <c r="U71" s="621"/>
      <c r="V71" s="621"/>
      <c r="W71" s="621"/>
      <c r="X71" s="621"/>
      <c r="Y71" s="621"/>
      <c r="Z71" t="s">
        <v>5471</v>
      </c>
      <c r="AA71" s="621"/>
    </row>
    <row r="72" spans="1:27">
      <c r="A72" s="624"/>
      <c r="B72" s="621"/>
      <c r="C72" s="621"/>
      <c r="D72" s="621"/>
      <c r="E72" s="621"/>
      <c r="F72" s="621"/>
      <c r="G72" s="621"/>
      <c r="H72" s="621"/>
      <c r="I72" s="621"/>
      <c r="J72" s="621"/>
      <c r="K72" s="621"/>
      <c r="L72" s="621"/>
      <c r="M72" s="621"/>
      <c r="N72" s="621"/>
      <c r="O72" s="621"/>
      <c r="P72" s="621"/>
      <c r="Q72" s="621"/>
      <c r="R72" s="621"/>
      <c r="S72" s="621"/>
      <c r="T72" s="621"/>
      <c r="U72" s="621"/>
      <c r="V72" s="621"/>
      <c r="W72" s="621"/>
      <c r="X72" s="621"/>
      <c r="Y72" s="621"/>
      <c r="Z72" t="s">
        <v>5472</v>
      </c>
      <c r="AA72" s="621"/>
    </row>
    <row r="73" spans="1:27">
      <c r="A73" s="624"/>
      <c r="B73" s="621"/>
      <c r="C73" s="621"/>
      <c r="D73" s="621"/>
      <c r="E73" s="621"/>
      <c r="F73" s="621"/>
      <c r="G73" s="621"/>
      <c r="H73" s="621"/>
      <c r="I73" s="621"/>
      <c r="J73" s="621"/>
      <c r="K73" s="621"/>
      <c r="L73" s="621"/>
      <c r="M73" s="621"/>
      <c r="N73" s="621"/>
      <c r="O73" s="621"/>
      <c r="P73" s="621"/>
      <c r="Q73" s="621"/>
      <c r="R73" s="621"/>
      <c r="S73" s="621"/>
      <c r="T73" s="621"/>
      <c r="U73" s="621"/>
      <c r="V73" s="621"/>
      <c r="W73" s="621"/>
      <c r="X73" s="621"/>
      <c r="Y73" s="621"/>
      <c r="Z73" t="s">
        <v>5473</v>
      </c>
      <c r="AA73" s="621"/>
    </row>
    <row r="74" spans="1:27">
      <c r="A74" s="624"/>
      <c r="B74" s="621"/>
      <c r="C74" s="621"/>
      <c r="D74" s="621"/>
      <c r="E74" s="621"/>
      <c r="F74" s="621"/>
      <c r="G74" s="621"/>
      <c r="H74" s="621"/>
      <c r="I74" s="621"/>
      <c r="J74" s="621"/>
      <c r="K74" s="621"/>
      <c r="L74" s="621"/>
      <c r="M74" s="621"/>
      <c r="N74" s="621"/>
      <c r="O74" s="621"/>
      <c r="P74" s="621"/>
      <c r="Q74" s="621"/>
      <c r="R74" s="621"/>
      <c r="S74" s="621"/>
      <c r="T74" s="621"/>
      <c r="U74" s="621"/>
      <c r="V74" s="621"/>
      <c r="W74" s="621"/>
      <c r="X74" s="621"/>
      <c r="Y74" s="621"/>
      <c r="Z74" t="s">
        <v>5474</v>
      </c>
      <c r="AA74" s="621"/>
    </row>
    <row r="75" spans="1:27">
      <c r="A75" s="624"/>
      <c r="B75" s="621"/>
      <c r="C75" s="621"/>
      <c r="D75" s="621"/>
      <c r="E75" s="621"/>
      <c r="F75" s="621"/>
      <c r="G75" s="621"/>
      <c r="H75" s="621"/>
      <c r="I75" s="621"/>
      <c r="J75" s="621"/>
      <c r="K75" s="621"/>
      <c r="L75" s="621"/>
      <c r="M75" s="621"/>
      <c r="N75" s="621"/>
      <c r="O75" s="621"/>
      <c r="P75" s="621"/>
      <c r="Q75" s="621"/>
      <c r="R75" s="621"/>
      <c r="S75" s="621"/>
      <c r="T75" s="621"/>
      <c r="U75" s="621"/>
      <c r="V75" s="621"/>
      <c r="W75" s="621"/>
      <c r="X75" s="621"/>
      <c r="Y75" s="621"/>
      <c r="Z75" t="s">
        <v>5475</v>
      </c>
      <c r="AA75" s="621"/>
    </row>
    <row r="76" spans="1:27">
      <c r="A76" s="624"/>
      <c r="B76" s="621"/>
      <c r="C76" s="621"/>
      <c r="D76" s="621"/>
      <c r="E76" s="621"/>
      <c r="F76" s="621"/>
      <c r="G76" s="621"/>
      <c r="H76" s="621"/>
      <c r="I76" s="621"/>
      <c r="J76" s="621"/>
      <c r="K76" s="621"/>
      <c r="L76" s="621"/>
      <c r="M76" s="621"/>
      <c r="N76" s="621"/>
      <c r="O76" s="621"/>
      <c r="P76" s="621"/>
      <c r="Q76" s="621"/>
      <c r="R76" s="621"/>
      <c r="S76" s="621"/>
      <c r="T76" s="621"/>
      <c r="U76" s="621"/>
      <c r="V76" s="621"/>
      <c r="W76" s="621"/>
      <c r="X76" s="621"/>
      <c r="Y76" s="621"/>
      <c r="Z76" t="s">
        <v>5476</v>
      </c>
      <c r="AA76" s="621"/>
    </row>
    <row r="77" spans="1:27">
      <c r="A77" s="624"/>
      <c r="B77" s="621"/>
      <c r="C77" s="621"/>
      <c r="D77" s="621"/>
      <c r="E77" s="621"/>
      <c r="F77" s="621"/>
      <c r="G77" s="621"/>
      <c r="H77" s="621"/>
      <c r="I77" s="621"/>
      <c r="J77" s="621"/>
      <c r="K77" s="621"/>
      <c r="L77" s="621"/>
      <c r="M77" s="621"/>
      <c r="N77" s="621"/>
      <c r="O77" s="621"/>
      <c r="P77" s="621"/>
      <c r="Q77" s="621"/>
      <c r="R77" s="621"/>
      <c r="S77" s="621"/>
      <c r="T77" s="621"/>
      <c r="U77" s="621"/>
      <c r="V77" s="621"/>
      <c r="W77" s="621"/>
      <c r="X77" s="621"/>
      <c r="Y77" s="621"/>
      <c r="Z77" t="s">
        <v>5477</v>
      </c>
      <c r="AA77" s="621"/>
    </row>
    <row r="78" spans="1:27">
      <c r="A78" s="624"/>
      <c r="B78" s="621"/>
      <c r="C78" s="621"/>
      <c r="D78" s="621"/>
      <c r="E78" s="621"/>
      <c r="F78" s="621"/>
      <c r="G78" s="621"/>
      <c r="H78" s="621"/>
      <c r="I78" s="621"/>
      <c r="J78" s="621"/>
      <c r="K78" s="621"/>
      <c r="L78" s="621"/>
      <c r="M78" s="621"/>
      <c r="N78" s="621"/>
      <c r="O78" s="621"/>
      <c r="P78" s="621"/>
      <c r="Q78" s="621"/>
      <c r="R78" s="621"/>
      <c r="S78" s="621"/>
      <c r="T78" s="621"/>
      <c r="U78" s="621"/>
      <c r="V78" s="621"/>
      <c r="W78" s="621"/>
      <c r="X78" s="621"/>
      <c r="Y78" s="621"/>
      <c r="Z78" t="s">
        <v>5478</v>
      </c>
      <c r="AA78" s="621"/>
    </row>
    <row r="79" spans="1:27">
      <c r="A79" s="624"/>
      <c r="B79" s="621"/>
      <c r="C79" s="621"/>
      <c r="D79" s="621"/>
      <c r="E79" s="621"/>
      <c r="F79" s="621"/>
      <c r="G79" s="621"/>
      <c r="H79" s="621"/>
      <c r="I79" s="621"/>
      <c r="J79" s="621"/>
      <c r="K79" s="621"/>
      <c r="L79" s="621"/>
      <c r="M79" s="621"/>
      <c r="N79" s="621"/>
      <c r="O79" s="621"/>
      <c r="P79" s="621"/>
      <c r="Q79" s="621"/>
      <c r="R79" s="621"/>
      <c r="S79" s="621"/>
      <c r="T79" s="621"/>
      <c r="U79" s="621"/>
      <c r="V79" s="621"/>
      <c r="W79" s="621"/>
      <c r="X79" s="621"/>
      <c r="Y79" s="621"/>
      <c r="Z79" t="s">
        <v>5479</v>
      </c>
      <c r="AA79" s="621"/>
    </row>
    <row r="80" spans="1:27">
      <c r="A80" s="624"/>
      <c r="B80" s="621"/>
      <c r="C80" s="621"/>
      <c r="D80" s="621"/>
      <c r="E80" s="621"/>
      <c r="F80" s="621"/>
      <c r="G80" s="621"/>
      <c r="H80" s="621"/>
      <c r="I80" s="621"/>
      <c r="J80" s="621"/>
      <c r="K80" s="621"/>
      <c r="L80" s="621"/>
      <c r="M80" s="621"/>
      <c r="N80" s="621"/>
      <c r="O80" s="621"/>
      <c r="P80" s="621"/>
      <c r="Q80" s="621"/>
      <c r="R80" s="621"/>
      <c r="S80" s="621"/>
      <c r="T80" s="621"/>
      <c r="U80" s="621"/>
      <c r="V80" s="621"/>
      <c r="W80" s="621"/>
      <c r="X80" s="621"/>
      <c r="Y80" s="621"/>
      <c r="Z80" t="s">
        <v>5480</v>
      </c>
      <c r="AA80" s="621"/>
    </row>
    <row r="81" spans="1:27">
      <c r="A81" s="624"/>
      <c r="B81" s="621"/>
      <c r="C81" s="621"/>
      <c r="D81" s="621"/>
      <c r="E81" s="621"/>
      <c r="F81" s="621"/>
      <c r="G81" s="621"/>
      <c r="H81" s="621"/>
      <c r="I81" s="621"/>
      <c r="J81" s="621"/>
      <c r="K81" s="621"/>
      <c r="L81" s="621"/>
      <c r="M81" s="621"/>
      <c r="N81" s="621"/>
      <c r="O81" s="621"/>
      <c r="P81" s="621"/>
      <c r="Q81" s="621"/>
      <c r="R81" s="621"/>
      <c r="S81" s="621"/>
      <c r="T81" s="621"/>
      <c r="U81" s="621"/>
      <c r="V81" s="621"/>
      <c r="W81" s="621"/>
      <c r="X81" s="621"/>
      <c r="Y81" s="621"/>
      <c r="Z81" t="s">
        <v>5481</v>
      </c>
      <c r="AA81" s="621"/>
    </row>
    <row r="82" spans="1:27">
      <c r="A82" s="624"/>
      <c r="B82" s="621"/>
      <c r="C82" s="621"/>
      <c r="D82" s="621"/>
      <c r="E82" s="621"/>
      <c r="F82" s="621"/>
      <c r="G82" s="621"/>
      <c r="H82" s="621"/>
      <c r="I82" s="621"/>
      <c r="J82" s="621"/>
      <c r="K82" s="621"/>
      <c r="L82" s="621"/>
      <c r="M82" s="621"/>
      <c r="N82" s="621"/>
      <c r="O82" s="621"/>
      <c r="P82" s="621"/>
      <c r="Q82" s="621"/>
      <c r="R82" s="621"/>
      <c r="S82" s="621"/>
      <c r="T82" s="621"/>
      <c r="U82" s="621"/>
      <c r="V82" s="621"/>
      <c r="W82" s="621"/>
      <c r="X82" s="621"/>
      <c r="Y82" s="621"/>
      <c r="Z82" t="s">
        <v>5482</v>
      </c>
      <c r="AA82" s="621"/>
    </row>
    <row r="83" spans="1:27">
      <c r="A83" s="624"/>
      <c r="B83" s="621"/>
      <c r="C83" s="621"/>
      <c r="D83" s="621"/>
      <c r="E83" s="621"/>
      <c r="F83" s="621"/>
      <c r="G83" s="621"/>
      <c r="H83" s="621"/>
      <c r="I83" s="621"/>
      <c r="J83" s="621"/>
      <c r="K83" s="621"/>
      <c r="L83" s="621"/>
      <c r="M83" s="621"/>
      <c r="N83" s="621"/>
      <c r="O83" s="621"/>
      <c r="P83" s="621"/>
      <c r="Q83" s="621"/>
      <c r="R83" s="621"/>
      <c r="S83" s="621"/>
      <c r="T83" s="621"/>
      <c r="U83" s="621"/>
      <c r="V83" s="621"/>
      <c r="W83" s="621"/>
      <c r="X83" s="621"/>
      <c r="Y83" s="621"/>
      <c r="Z83" t="s">
        <v>5483</v>
      </c>
      <c r="AA83" s="621"/>
    </row>
    <row r="84" spans="1:27">
      <c r="A84" s="624"/>
      <c r="B84" s="621"/>
      <c r="C84" s="621"/>
      <c r="D84" s="621"/>
      <c r="E84" s="621"/>
      <c r="F84" s="621"/>
      <c r="G84" s="621"/>
      <c r="H84" s="621"/>
      <c r="I84" s="621"/>
      <c r="J84" s="621"/>
      <c r="K84" s="621"/>
      <c r="L84" s="621"/>
      <c r="M84" s="621"/>
      <c r="N84" s="621"/>
      <c r="O84" s="621"/>
      <c r="P84" s="621"/>
      <c r="Q84" s="621"/>
      <c r="R84" s="621"/>
      <c r="S84" s="621"/>
      <c r="T84" s="621"/>
      <c r="U84" s="621"/>
      <c r="V84" s="621"/>
      <c r="W84" s="621"/>
      <c r="X84" s="621"/>
      <c r="Y84" s="621"/>
      <c r="Z84" t="s">
        <v>5484</v>
      </c>
      <c r="AA84" s="621"/>
    </row>
    <row r="85" spans="1:27">
      <c r="A85" s="624"/>
      <c r="B85" s="621"/>
      <c r="C85" s="621"/>
      <c r="D85" s="621"/>
      <c r="E85" s="621"/>
      <c r="F85" s="621"/>
      <c r="G85" s="621"/>
      <c r="H85" s="621"/>
      <c r="I85" s="621"/>
      <c r="J85" s="621"/>
      <c r="K85" s="621"/>
      <c r="L85" s="621"/>
      <c r="M85" s="621"/>
      <c r="N85" s="621"/>
      <c r="O85" s="621"/>
      <c r="P85" s="621"/>
      <c r="Q85" s="621"/>
      <c r="R85" s="621"/>
      <c r="S85" s="621"/>
      <c r="T85" s="621"/>
      <c r="U85" s="621"/>
      <c r="V85" s="621"/>
      <c r="W85" s="621"/>
      <c r="X85" s="621"/>
      <c r="Y85" s="621"/>
      <c r="Z85" t="s">
        <v>5485</v>
      </c>
      <c r="AA85" s="621"/>
    </row>
    <row r="86" spans="1:27">
      <c r="A86" s="624"/>
      <c r="B86" s="621"/>
      <c r="C86" s="621"/>
      <c r="D86" s="621"/>
      <c r="E86" s="621"/>
      <c r="F86" s="621"/>
      <c r="G86" s="621"/>
      <c r="H86" s="621"/>
      <c r="I86" s="621"/>
      <c r="J86" s="621"/>
      <c r="K86" s="621"/>
      <c r="L86" s="621"/>
      <c r="M86" s="621"/>
      <c r="N86" s="621"/>
      <c r="O86" s="621"/>
      <c r="P86" s="621"/>
      <c r="Q86" s="621"/>
      <c r="R86" s="621"/>
      <c r="S86" s="621"/>
      <c r="T86" s="621"/>
      <c r="U86" s="621"/>
      <c r="V86" s="621"/>
      <c r="W86" s="621"/>
      <c r="X86" s="621"/>
      <c r="Y86" s="621"/>
      <c r="Z86" t="s">
        <v>5486</v>
      </c>
      <c r="AA86" s="621"/>
    </row>
    <row r="87" spans="1:27">
      <c r="A87" s="624"/>
      <c r="B87" s="621"/>
      <c r="C87" s="621"/>
      <c r="D87" s="621"/>
      <c r="E87" s="621"/>
      <c r="F87" s="621"/>
      <c r="G87" s="621"/>
      <c r="H87" s="621"/>
      <c r="I87" s="621"/>
      <c r="J87" s="621"/>
      <c r="K87" s="621"/>
      <c r="L87" s="621"/>
      <c r="M87" s="621"/>
      <c r="N87" s="621"/>
      <c r="O87" s="621"/>
      <c r="P87" s="621"/>
      <c r="Q87" s="621"/>
      <c r="R87" s="621"/>
      <c r="S87" s="621"/>
      <c r="T87" s="621"/>
      <c r="U87" s="621"/>
      <c r="V87" s="621"/>
      <c r="W87" s="621"/>
      <c r="X87" s="621"/>
      <c r="Y87" s="621"/>
      <c r="Z87" t="s">
        <v>5487</v>
      </c>
      <c r="AA87" s="621"/>
    </row>
    <row r="88" spans="1:27">
      <c r="A88" s="624"/>
      <c r="B88" s="621"/>
      <c r="C88" s="621"/>
      <c r="D88" s="621"/>
      <c r="E88" s="621"/>
      <c r="F88" s="621"/>
      <c r="G88" s="621"/>
      <c r="H88" s="621"/>
      <c r="I88" s="621"/>
      <c r="J88" s="621"/>
      <c r="K88" s="621"/>
      <c r="L88" s="621"/>
      <c r="M88" s="621"/>
      <c r="N88" s="621"/>
      <c r="O88" s="621"/>
      <c r="P88" s="621"/>
      <c r="Q88" s="621"/>
      <c r="R88" s="621"/>
      <c r="S88" s="621"/>
      <c r="T88" s="621"/>
      <c r="U88" s="621"/>
      <c r="V88" s="621"/>
      <c r="W88" s="621"/>
      <c r="X88" s="621"/>
      <c r="Y88" s="621"/>
      <c r="Z88" t="s">
        <v>5488</v>
      </c>
      <c r="AA88" s="621"/>
    </row>
    <row r="89" spans="1:27">
      <c r="A89" s="624"/>
      <c r="B89" s="621"/>
      <c r="C89" s="621"/>
      <c r="D89" s="621"/>
      <c r="E89" s="621"/>
      <c r="F89" s="621"/>
      <c r="G89" s="621"/>
      <c r="H89" s="621"/>
      <c r="I89" s="621"/>
      <c r="J89" s="621"/>
      <c r="K89" s="621"/>
      <c r="L89" s="621"/>
      <c r="M89" s="621"/>
      <c r="N89" s="621"/>
      <c r="O89" s="621"/>
      <c r="P89" s="621"/>
      <c r="Q89" s="621"/>
      <c r="R89" s="621"/>
      <c r="S89" s="621"/>
      <c r="T89" s="621"/>
      <c r="U89" s="621"/>
      <c r="V89" s="621"/>
      <c r="W89" s="621"/>
      <c r="X89" s="621"/>
      <c r="Y89" s="621"/>
      <c r="Z89" t="s">
        <v>5489</v>
      </c>
      <c r="AA89" s="621"/>
    </row>
    <row r="90" spans="1:27">
      <c r="A90" s="624"/>
      <c r="B90" s="621"/>
      <c r="C90" s="621"/>
      <c r="D90" s="621"/>
      <c r="E90" s="621"/>
      <c r="F90" s="621"/>
      <c r="G90" s="621"/>
      <c r="H90" s="621"/>
      <c r="I90" s="621"/>
      <c r="J90" s="621"/>
      <c r="K90" s="621"/>
      <c r="L90" s="621"/>
      <c r="M90" s="621"/>
      <c r="N90" s="621"/>
      <c r="O90" s="621"/>
      <c r="P90" s="621"/>
      <c r="Q90" s="621"/>
      <c r="R90" s="621"/>
      <c r="S90" s="621"/>
      <c r="T90" s="621"/>
      <c r="U90" s="621"/>
      <c r="V90" s="621"/>
      <c r="W90" s="621"/>
      <c r="X90" s="621"/>
      <c r="Y90" s="621"/>
      <c r="Z90" t="s">
        <v>5490</v>
      </c>
      <c r="AA90" s="621"/>
    </row>
    <row r="91" spans="1:27">
      <c r="A91" s="624"/>
      <c r="B91" s="621"/>
      <c r="C91" s="621"/>
      <c r="D91" s="621"/>
      <c r="E91" s="621"/>
      <c r="F91" s="621"/>
      <c r="G91" s="621"/>
      <c r="H91" s="621"/>
      <c r="I91" s="621"/>
      <c r="J91" s="621"/>
      <c r="K91" s="621"/>
      <c r="L91" s="621"/>
      <c r="M91" s="621"/>
      <c r="N91" s="621"/>
      <c r="O91" s="621"/>
      <c r="P91" s="621"/>
      <c r="Q91" s="621"/>
      <c r="R91" s="621"/>
      <c r="S91" s="621"/>
      <c r="T91" s="621"/>
      <c r="U91" s="621"/>
      <c r="V91" s="621"/>
      <c r="W91" s="621"/>
      <c r="X91" s="621"/>
      <c r="Y91" s="621"/>
      <c r="Z91" t="s">
        <v>5491</v>
      </c>
      <c r="AA91" s="621"/>
    </row>
    <row r="92" spans="1:27">
      <c r="A92" s="624"/>
      <c r="B92" s="621"/>
      <c r="C92" s="621"/>
      <c r="D92" s="621"/>
      <c r="E92" s="621"/>
      <c r="F92" s="621"/>
      <c r="G92" s="621"/>
      <c r="H92" s="621"/>
      <c r="I92" s="621"/>
      <c r="J92" s="621"/>
      <c r="K92" s="621"/>
      <c r="L92" s="621"/>
      <c r="M92" s="621"/>
      <c r="N92" s="621"/>
      <c r="O92" s="621"/>
      <c r="P92" s="621"/>
      <c r="Q92" s="621"/>
      <c r="R92" s="621"/>
      <c r="S92" s="621"/>
      <c r="T92" s="621"/>
      <c r="U92" s="621"/>
      <c r="V92" s="621"/>
      <c r="W92" s="621"/>
      <c r="X92" s="621"/>
      <c r="Y92" s="621"/>
      <c r="Z92" t="s">
        <v>5492</v>
      </c>
      <c r="AA92" s="621"/>
    </row>
    <row r="93" spans="1:27">
      <c r="A93" s="624"/>
      <c r="B93" s="621"/>
      <c r="C93" s="621"/>
      <c r="D93" s="621"/>
      <c r="E93" s="621"/>
      <c r="F93" s="621"/>
      <c r="G93" s="621"/>
      <c r="H93" s="621"/>
      <c r="I93" s="621"/>
      <c r="J93" s="621"/>
      <c r="K93" s="621"/>
      <c r="L93" s="621"/>
      <c r="M93" s="621"/>
      <c r="N93" s="621"/>
      <c r="O93" s="621"/>
      <c r="P93" s="621"/>
      <c r="Q93" s="621"/>
      <c r="R93" s="621"/>
      <c r="S93" s="621"/>
      <c r="T93" s="621"/>
      <c r="U93" s="621"/>
      <c r="V93" s="621"/>
      <c r="W93" s="621"/>
      <c r="X93" s="621"/>
      <c r="Y93" s="621"/>
      <c r="Z93" t="s">
        <v>5493</v>
      </c>
      <c r="AA93" s="621"/>
    </row>
    <row r="94" spans="1:27">
      <c r="A94" s="624"/>
      <c r="B94" s="621"/>
      <c r="C94" s="621"/>
      <c r="D94" s="621"/>
      <c r="E94" s="621"/>
      <c r="F94" s="621"/>
      <c r="G94" s="621"/>
      <c r="H94" s="621"/>
      <c r="I94" s="621"/>
      <c r="J94" s="621"/>
      <c r="K94" s="621"/>
      <c r="L94" s="621"/>
      <c r="M94" s="621"/>
      <c r="N94" s="621"/>
      <c r="O94" s="621"/>
      <c r="P94" s="621"/>
      <c r="Q94" s="621"/>
      <c r="R94" s="621"/>
      <c r="S94" s="621"/>
      <c r="T94" s="621"/>
      <c r="U94" s="621"/>
      <c r="V94" s="621"/>
      <c r="W94" s="621"/>
      <c r="X94" s="621"/>
      <c r="Y94" s="621"/>
      <c r="Z94" t="s">
        <v>5494</v>
      </c>
      <c r="AA94" s="621"/>
    </row>
    <row r="95" spans="1:27">
      <c r="A95" s="624"/>
      <c r="B95" s="621"/>
      <c r="C95" s="621"/>
      <c r="D95" s="621"/>
      <c r="E95" s="621"/>
      <c r="F95" s="621"/>
      <c r="G95" s="621"/>
      <c r="H95" s="621"/>
      <c r="I95" s="621"/>
      <c r="J95" s="621"/>
      <c r="K95" s="621"/>
      <c r="L95" s="621"/>
      <c r="M95" s="621"/>
      <c r="N95" s="621"/>
      <c r="O95" s="621"/>
      <c r="P95" s="621"/>
      <c r="Q95" s="621"/>
      <c r="R95" s="621"/>
      <c r="S95" s="621"/>
      <c r="T95" s="621"/>
      <c r="U95" s="621"/>
      <c r="V95" s="621"/>
      <c r="W95" s="621"/>
      <c r="X95" s="621"/>
      <c r="Y95" s="621"/>
      <c r="Z95" t="s">
        <v>5495</v>
      </c>
      <c r="AA95" s="621"/>
    </row>
    <row r="96" spans="1:27">
      <c r="A96" s="624"/>
      <c r="B96" s="621"/>
      <c r="C96" s="621"/>
      <c r="D96" s="621"/>
      <c r="E96" s="621"/>
      <c r="F96" s="621"/>
      <c r="G96" s="621"/>
      <c r="H96" s="621"/>
      <c r="I96" s="621"/>
      <c r="J96" s="621"/>
      <c r="K96" s="621"/>
      <c r="L96" s="621"/>
      <c r="M96" s="621"/>
      <c r="N96" s="621"/>
      <c r="O96" s="621"/>
      <c r="P96" s="621"/>
      <c r="Q96" s="621"/>
      <c r="R96" s="621"/>
      <c r="S96" s="621"/>
      <c r="T96" s="621"/>
      <c r="U96" s="621"/>
      <c r="V96" s="621"/>
      <c r="W96" s="621"/>
      <c r="X96" s="621"/>
      <c r="Y96" s="621"/>
      <c r="Z96" t="s">
        <v>5496</v>
      </c>
      <c r="AA96" s="621"/>
    </row>
    <row r="97" spans="1:27">
      <c r="A97" s="624"/>
      <c r="B97" s="621"/>
      <c r="C97" s="621"/>
      <c r="D97" s="621"/>
      <c r="E97" s="621"/>
      <c r="F97" s="621"/>
      <c r="G97" s="621"/>
      <c r="H97" s="621"/>
      <c r="I97" s="621"/>
      <c r="J97" s="621"/>
      <c r="K97" s="621"/>
      <c r="L97" s="621"/>
      <c r="M97" s="621"/>
      <c r="N97" s="621"/>
      <c r="O97" s="621"/>
      <c r="P97" s="621"/>
      <c r="Q97" s="621"/>
      <c r="R97" s="621"/>
      <c r="S97" s="621"/>
      <c r="T97" s="621"/>
      <c r="U97" s="621"/>
      <c r="V97" s="621"/>
      <c r="W97" s="621"/>
      <c r="X97" s="621"/>
      <c r="Y97" s="621"/>
      <c r="Z97" t="s">
        <v>5497</v>
      </c>
      <c r="AA97" s="621"/>
    </row>
    <row r="98" spans="1:27">
      <c r="A98" s="624"/>
      <c r="B98" s="621"/>
      <c r="C98" s="621"/>
      <c r="D98" s="621"/>
      <c r="E98" s="621"/>
      <c r="F98" s="621"/>
      <c r="G98" s="621"/>
      <c r="H98" s="621"/>
      <c r="I98" s="621"/>
      <c r="J98" s="621"/>
      <c r="K98" s="621"/>
      <c r="L98" s="621"/>
      <c r="M98" s="621"/>
      <c r="N98" s="621"/>
      <c r="O98" s="621"/>
      <c r="P98" s="621"/>
      <c r="Q98" s="621"/>
      <c r="R98" s="621"/>
      <c r="S98" s="621"/>
      <c r="T98" s="621"/>
      <c r="U98" s="621"/>
      <c r="V98" s="621"/>
      <c r="W98" s="621"/>
      <c r="X98" s="621"/>
      <c r="Y98" s="621"/>
      <c r="Z98" t="s">
        <v>5498</v>
      </c>
      <c r="AA98" s="621"/>
    </row>
    <row r="99" spans="1:27">
      <c r="A99" s="624"/>
      <c r="B99" s="621"/>
      <c r="C99" s="621"/>
      <c r="D99" s="621"/>
      <c r="E99" s="621"/>
      <c r="F99" s="621"/>
      <c r="G99" s="621"/>
      <c r="H99" s="621"/>
      <c r="I99" s="621"/>
      <c r="J99" s="621"/>
      <c r="K99" s="621"/>
      <c r="L99" s="621"/>
      <c r="M99" s="621"/>
      <c r="N99" s="621"/>
      <c r="O99" s="621"/>
      <c r="P99" s="621"/>
      <c r="Q99" s="621"/>
      <c r="R99" s="621"/>
      <c r="S99" s="621"/>
      <c r="T99" s="621"/>
      <c r="U99" s="621"/>
      <c r="V99" s="621"/>
      <c r="W99" s="621"/>
      <c r="X99" s="621"/>
      <c r="Y99" s="621"/>
      <c r="Z99" t="s">
        <v>5499</v>
      </c>
      <c r="AA99" s="621"/>
    </row>
    <row r="100" spans="1:27">
      <c r="A100" s="624"/>
      <c r="B100" s="621"/>
      <c r="C100" s="621"/>
      <c r="D100" s="621"/>
      <c r="E100" s="621"/>
      <c r="F100" s="621"/>
      <c r="G100" s="621"/>
      <c r="H100" s="621"/>
      <c r="I100" s="621"/>
      <c r="J100" s="621"/>
      <c r="K100" s="621"/>
      <c r="L100" s="621"/>
      <c r="M100" s="621"/>
      <c r="N100" s="621"/>
      <c r="O100" s="621"/>
      <c r="P100" s="621"/>
      <c r="Q100" s="621"/>
      <c r="R100" s="621"/>
      <c r="S100" s="621"/>
      <c r="T100" s="621"/>
      <c r="U100" s="621"/>
      <c r="V100" s="621"/>
      <c r="W100" s="621"/>
      <c r="X100" s="621"/>
      <c r="Y100" s="621"/>
      <c r="Z100" t="s">
        <v>5500</v>
      </c>
      <c r="AA100" s="621"/>
    </row>
    <row r="101" spans="1:27">
      <c r="A101" s="624"/>
      <c r="B101" s="621"/>
      <c r="C101" s="621"/>
      <c r="D101" s="621"/>
      <c r="E101" s="621"/>
      <c r="F101" s="621"/>
      <c r="G101" s="621"/>
      <c r="H101" s="621"/>
      <c r="I101" s="621"/>
      <c r="J101" s="621"/>
      <c r="K101" s="621"/>
      <c r="L101" s="621"/>
      <c r="M101" s="621"/>
      <c r="N101" s="621"/>
      <c r="O101" s="621"/>
      <c r="P101" s="621"/>
      <c r="Q101" s="621"/>
      <c r="R101" s="621"/>
      <c r="S101" s="621"/>
      <c r="T101" s="621"/>
      <c r="U101" s="621"/>
      <c r="V101" s="621"/>
      <c r="W101" s="621"/>
      <c r="X101" s="621"/>
      <c r="Y101" s="621"/>
      <c r="Z101" t="s">
        <v>5501</v>
      </c>
      <c r="AA101" s="621"/>
    </row>
    <row r="102" spans="1:27">
      <c r="A102" s="624"/>
      <c r="B102" s="621"/>
      <c r="C102" s="621"/>
      <c r="D102" s="621"/>
      <c r="E102" s="621"/>
      <c r="F102" s="621"/>
      <c r="G102" s="621"/>
      <c r="H102" s="621"/>
      <c r="I102" s="621"/>
      <c r="J102" s="621"/>
      <c r="K102" s="621"/>
      <c r="L102" s="621"/>
      <c r="M102" s="621"/>
      <c r="N102" s="621"/>
      <c r="O102" s="621"/>
      <c r="P102" s="621"/>
      <c r="Q102" s="621"/>
      <c r="R102" s="621"/>
      <c r="S102" s="621"/>
      <c r="T102" s="621"/>
      <c r="U102" s="621"/>
      <c r="V102" s="621"/>
      <c r="W102" s="621"/>
      <c r="X102" s="621"/>
      <c r="Y102" s="621"/>
      <c r="Z102" t="s">
        <v>5502</v>
      </c>
      <c r="AA102" s="621"/>
    </row>
    <row r="103" spans="1:27">
      <c r="A103" s="624"/>
      <c r="B103" s="621"/>
      <c r="C103" s="621"/>
      <c r="D103" s="621"/>
      <c r="E103" s="621"/>
      <c r="F103" s="621"/>
      <c r="G103" s="621"/>
      <c r="H103" s="621"/>
      <c r="I103" s="621"/>
      <c r="J103" s="621"/>
      <c r="K103" s="621"/>
      <c r="L103" s="621"/>
      <c r="M103" s="621"/>
      <c r="N103" s="621"/>
      <c r="O103" s="621"/>
      <c r="P103" s="621"/>
      <c r="Q103" s="621"/>
      <c r="R103" s="621"/>
      <c r="S103" s="621"/>
      <c r="T103" s="621"/>
      <c r="U103" s="621"/>
      <c r="V103" s="621"/>
      <c r="W103" s="621"/>
      <c r="X103" s="621"/>
      <c r="Y103" s="621"/>
      <c r="Z103" t="s">
        <v>5503</v>
      </c>
      <c r="AA103" s="621"/>
    </row>
    <row r="104" spans="1:27">
      <c r="A104" s="624"/>
      <c r="B104" s="621"/>
      <c r="C104" s="621"/>
      <c r="D104" s="621"/>
      <c r="E104" s="621"/>
      <c r="F104" s="621"/>
      <c r="G104" s="621"/>
      <c r="H104" s="621"/>
      <c r="I104" s="621"/>
      <c r="J104" s="621"/>
      <c r="K104" s="621"/>
      <c r="L104" s="621"/>
      <c r="M104" s="621"/>
      <c r="N104" s="621"/>
      <c r="O104" s="621"/>
      <c r="P104" s="621"/>
      <c r="Q104" s="621"/>
      <c r="R104" s="621"/>
      <c r="S104" s="621"/>
      <c r="T104" s="621"/>
      <c r="U104" s="621"/>
      <c r="V104" s="621"/>
      <c r="W104" s="621"/>
      <c r="X104" s="621"/>
      <c r="Y104" s="621"/>
      <c r="Z104" t="s">
        <v>5504</v>
      </c>
      <c r="AA104" s="621"/>
    </row>
    <row r="105" spans="1:27">
      <c r="A105" s="624"/>
      <c r="B105" s="621"/>
      <c r="C105" s="621"/>
      <c r="D105" s="621"/>
      <c r="E105" s="621"/>
      <c r="F105" s="621"/>
      <c r="G105" s="621"/>
      <c r="H105" s="621"/>
      <c r="I105" s="621"/>
      <c r="J105" s="621"/>
      <c r="K105" s="621"/>
      <c r="L105" s="621"/>
      <c r="M105" s="621"/>
      <c r="N105" s="621"/>
      <c r="O105" s="621"/>
      <c r="P105" s="621"/>
      <c r="Q105" s="621"/>
      <c r="R105" s="621"/>
      <c r="S105" s="621"/>
      <c r="T105" s="621"/>
      <c r="U105" s="621"/>
      <c r="V105" s="621"/>
      <c r="W105" s="621"/>
      <c r="X105" s="621"/>
      <c r="Y105" s="621"/>
      <c r="Z105" t="s">
        <v>5505</v>
      </c>
      <c r="AA105" s="621"/>
    </row>
    <row r="106" spans="1:27">
      <c r="A106" s="624"/>
      <c r="B106" s="621"/>
      <c r="C106" s="621"/>
      <c r="D106" s="621"/>
      <c r="E106" s="621"/>
      <c r="F106" s="621"/>
      <c r="G106" s="621"/>
      <c r="H106" s="621"/>
      <c r="I106" s="621"/>
      <c r="J106" s="621"/>
      <c r="K106" s="621"/>
      <c r="L106" s="621"/>
      <c r="M106" s="621"/>
      <c r="N106" s="621"/>
      <c r="O106" s="621"/>
      <c r="P106" s="621"/>
      <c r="Q106" s="621"/>
      <c r="R106" s="621"/>
      <c r="S106" s="621"/>
      <c r="T106" s="621"/>
      <c r="U106" s="621"/>
      <c r="V106" s="621"/>
      <c r="W106" s="621"/>
      <c r="X106" s="621"/>
      <c r="Y106" s="621"/>
      <c r="Z106" t="s">
        <v>5506</v>
      </c>
      <c r="AA106" s="621"/>
    </row>
    <row r="107" spans="1:27">
      <c r="A107" s="624"/>
      <c r="B107" s="621"/>
      <c r="C107" s="621"/>
      <c r="D107" s="621"/>
      <c r="E107" s="621"/>
      <c r="F107" s="621"/>
      <c r="G107" s="621"/>
      <c r="H107" s="621"/>
      <c r="I107" s="621"/>
      <c r="J107" s="621"/>
      <c r="K107" s="621"/>
      <c r="L107" s="621"/>
      <c r="M107" s="621"/>
      <c r="N107" s="621"/>
      <c r="O107" s="621"/>
      <c r="P107" s="621"/>
      <c r="Q107" s="621"/>
      <c r="R107" s="621"/>
      <c r="S107" s="621"/>
      <c r="T107" s="621"/>
      <c r="U107" s="621"/>
      <c r="V107" s="621"/>
      <c r="W107" s="621"/>
      <c r="X107" s="621"/>
      <c r="Y107" s="621"/>
      <c r="Z107" t="s">
        <v>5507</v>
      </c>
      <c r="AA107" s="621"/>
    </row>
    <row r="108" spans="1:27">
      <c r="A108" s="624"/>
      <c r="B108" s="621"/>
      <c r="C108" s="621"/>
      <c r="D108" s="621"/>
      <c r="E108" s="621"/>
      <c r="F108" s="621"/>
      <c r="G108" s="621"/>
      <c r="H108" s="621"/>
      <c r="I108" s="621"/>
      <c r="J108" s="621"/>
      <c r="K108" s="621"/>
      <c r="L108" s="621"/>
      <c r="M108" s="621"/>
      <c r="N108" s="621"/>
      <c r="O108" s="621"/>
      <c r="P108" s="621"/>
      <c r="Q108" s="621"/>
      <c r="R108" s="621"/>
      <c r="S108" s="621"/>
      <c r="T108" s="621"/>
      <c r="U108" s="621"/>
      <c r="V108" s="621"/>
      <c r="W108" s="621"/>
      <c r="X108" s="621"/>
      <c r="Y108" s="621"/>
      <c r="Z108" t="s">
        <v>5508</v>
      </c>
      <c r="AA108" s="621"/>
    </row>
    <row r="109" spans="1:27">
      <c r="A109" s="624"/>
      <c r="B109" s="621"/>
      <c r="C109" s="621"/>
      <c r="D109" s="621"/>
      <c r="E109" s="621"/>
      <c r="F109" s="621"/>
      <c r="G109" s="621"/>
      <c r="H109" s="621"/>
      <c r="I109" s="621"/>
      <c r="J109" s="621"/>
      <c r="K109" s="621"/>
      <c r="L109" s="621"/>
      <c r="M109" s="621"/>
      <c r="N109" s="621"/>
      <c r="O109" s="621"/>
      <c r="P109" s="621"/>
      <c r="Q109" s="621"/>
      <c r="R109" s="621"/>
      <c r="S109" s="621"/>
      <c r="T109" s="621"/>
      <c r="U109" s="621"/>
      <c r="V109" s="621"/>
      <c r="W109" s="621"/>
      <c r="X109" s="621"/>
      <c r="Y109" s="621"/>
      <c r="Z109" t="s">
        <v>5509</v>
      </c>
      <c r="AA109" s="621"/>
    </row>
    <row r="110" spans="1:27">
      <c r="A110" s="624"/>
      <c r="B110" s="621"/>
      <c r="C110" s="621"/>
      <c r="D110" s="621"/>
      <c r="E110" s="621"/>
      <c r="F110" s="621"/>
      <c r="G110" s="621"/>
      <c r="H110" s="621"/>
      <c r="I110" s="621"/>
      <c r="J110" s="621"/>
      <c r="K110" s="621"/>
      <c r="L110" s="621"/>
      <c r="M110" s="621"/>
      <c r="N110" s="621"/>
      <c r="O110" s="621"/>
      <c r="P110" s="621"/>
      <c r="Q110" s="621"/>
      <c r="R110" s="621"/>
      <c r="S110" s="621"/>
      <c r="T110" s="621"/>
      <c r="U110" s="621"/>
      <c r="V110" s="621"/>
      <c r="W110" s="621"/>
      <c r="X110" s="621"/>
      <c r="Y110" s="621"/>
      <c r="Z110" t="s">
        <v>5510</v>
      </c>
      <c r="AA110" s="621"/>
    </row>
    <row r="111" spans="1:27">
      <c r="A111" s="624"/>
      <c r="B111" s="621"/>
      <c r="C111" s="621"/>
      <c r="D111" s="621"/>
      <c r="E111" s="621"/>
      <c r="F111" s="621"/>
      <c r="G111" s="621"/>
      <c r="H111" s="621"/>
      <c r="I111" s="621"/>
      <c r="J111" s="621"/>
      <c r="K111" s="621"/>
      <c r="L111" s="621"/>
      <c r="M111" s="621"/>
      <c r="N111" s="621"/>
      <c r="O111" s="621"/>
      <c r="P111" s="621"/>
      <c r="Q111" s="621"/>
      <c r="R111" s="621"/>
      <c r="S111" s="621"/>
      <c r="T111" s="621"/>
      <c r="U111" s="621"/>
      <c r="V111" s="621"/>
      <c r="W111" s="621"/>
      <c r="X111" s="621"/>
      <c r="Y111" s="621"/>
      <c r="Z111" t="s">
        <v>5511</v>
      </c>
      <c r="AA111" s="621"/>
    </row>
    <row r="112" spans="1:27">
      <c r="A112" s="624"/>
      <c r="B112" s="621"/>
      <c r="C112" s="621"/>
      <c r="D112" s="621"/>
      <c r="E112" s="621"/>
      <c r="F112" s="621"/>
      <c r="G112" s="621"/>
      <c r="H112" s="621"/>
      <c r="I112" s="621"/>
      <c r="J112" s="621"/>
      <c r="K112" s="621"/>
      <c r="L112" s="621"/>
      <c r="M112" s="621"/>
      <c r="N112" s="621"/>
      <c r="O112" s="621"/>
      <c r="P112" s="621"/>
      <c r="Q112" s="621"/>
      <c r="R112" s="621"/>
      <c r="S112" s="621"/>
      <c r="T112" s="621"/>
      <c r="U112" s="621"/>
      <c r="V112" s="621"/>
      <c r="W112" s="621"/>
      <c r="X112" s="621"/>
      <c r="Y112" s="621"/>
      <c r="Z112" t="s">
        <v>5512</v>
      </c>
      <c r="AA112" s="621"/>
    </row>
    <row r="113" spans="1:27">
      <c r="A113" s="624"/>
      <c r="B113" s="621"/>
      <c r="C113" s="621"/>
      <c r="D113" s="621"/>
      <c r="E113" s="621"/>
      <c r="F113" s="621"/>
      <c r="G113" s="621"/>
      <c r="H113" s="621"/>
      <c r="I113" s="621"/>
      <c r="J113" s="621"/>
      <c r="K113" s="621"/>
      <c r="L113" s="621"/>
      <c r="M113" s="621"/>
      <c r="N113" s="621"/>
      <c r="O113" s="621"/>
      <c r="P113" s="621"/>
      <c r="Q113" s="621"/>
      <c r="R113" s="621"/>
      <c r="S113" s="621"/>
      <c r="T113" s="621"/>
      <c r="U113" s="621"/>
      <c r="V113" s="621"/>
      <c r="W113" s="621"/>
      <c r="X113" s="621"/>
      <c r="Y113" s="621"/>
      <c r="Z113" t="s">
        <v>5513</v>
      </c>
      <c r="AA113" s="621"/>
    </row>
    <row r="114" spans="1:27">
      <c r="A114" s="624"/>
      <c r="B114" s="621"/>
      <c r="C114" s="621"/>
      <c r="D114" s="621"/>
      <c r="E114" s="621"/>
      <c r="F114" s="621"/>
      <c r="G114" s="621"/>
      <c r="H114" s="621"/>
      <c r="I114" s="621"/>
      <c r="J114" s="621"/>
      <c r="K114" s="621"/>
      <c r="L114" s="621"/>
      <c r="M114" s="621"/>
      <c r="N114" s="621"/>
      <c r="O114" s="621"/>
      <c r="P114" s="621"/>
      <c r="Q114" s="621"/>
      <c r="R114" s="621"/>
      <c r="S114" s="621"/>
      <c r="T114" s="621"/>
      <c r="U114" s="621"/>
      <c r="V114" s="621"/>
      <c r="W114" s="621"/>
      <c r="X114" s="621"/>
      <c r="Y114" s="621"/>
      <c r="Z114" t="s">
        <v>5514</v>
      </c>
      <c r="AA114" s="621"/>
    </row>
    <row r="115" spans="1:27">
      <c r="A115" s="624"/>
      <c r="B115" s="621"/>
      <c r="C115" s="621"/>
      <c r="D115" s="621"/>
      <c r="E115" s="621"/>
      <c r="F115" s="621"/>
      <c r="G115" s="621"/>
      <c r="H115" s="621"/>
      <c r="I115" s="621"/>
      <c r="J115" s="621"/>
      <c r="K115" s="621"/>
      <c r="L115" s="621"/>
      <c r="M115" s="621"/>
      <c r="N115" s="621"/>
      <c r="O115" s="621"/>
      <c r="P115" s="621"/>
      <c r="Q115" s="621"/>
      <c r="R115" s="621"/>
      <c r="S115" s="621"/>
      <c r="T115" s="621"/>
      <c r="U115" s="621"/>
      <c r="V115" s="621"/>
      <c r="W115" s="621"/>
      <c r="X115" s="621"/>
      <c r="Y115" s="621"/>
      <c r="Z115" t="s">
        <v>5515</v>
      </c>
      <c r="AA115" s="621"/>
    </row>
    <row r="116" spans="1:27">
      <c r="A116" s="624"/>
      <c r="B116" s="621"/>
      <c r="C116" s="621"/>
      <c r="D116" s="621"/>
      <c r="E116" s="621"/>
      <c r="F116" s="621"/>
      <c r="G116" s="621"/>
      <c r="H116" s="621"/>
      <c r="I116" s="621"/>
      <c r="J116" s="621"/>
      <c r="K116" s="621"/>
      <c r="L116" s="621"/>
      <c r="M116" s="621"/>
      <c r="N116" s="621"/>
      <c r="O116" s="621"/>
      <c r="P116" s="621"/>
      <c r="Q116" s="621"/>
      <c r="R116" s="621"/>
      <c r="S116" s="621"/>
      <c r="T116" s="621"/>
      <c r="U116" s="621"/>
      <c r="V116" s="621"/>
      <c r="W116" s="621"/>
      <c r="X116" s="621"/>
      <c r="Y116" s="621"/>
      <c r="Z116" t="s">
        <v>5516</v>
      </c>
      <c r="AA116" s="621"/>
    </row>
    <row r="117" spans="1:27">
      <c r="A117" s="624"/>
      <c r="B117" s="621"/>
      <c r="C117" s="621"/>
      <c r="D117" s="621"/>
      <c r="E117" s="621"/>
      <c r="F117" s="621"/>
      <c r="G117" s="621"/>
      <c r="H117" s="621"/>
      <c r="I117" s="621"/>
      <c r="J117" s="621"/>
      <c r="K117" s="621"/>
      <c r="L117" s="621"/>
      <c r="M117" s="621"/>
      <c r="N117" s="621"/>
      <c r="O117" s="621"/>
      <c r="P117" s="621"/>
      <c r="Q117" s="621"/>
      <c r="R117" s="621"/>
      <c r="S117" s="621"/>
      <c r="T117" s="621"/>
      <c r="U117" s="621"/>
      <c r="V117" s="621"/>
      <c r="W117" s="621"/>
      <c r="X117" s="621"/>
      <c r="Y117" s="621"/>
      <c r="Z117" t="s">
        <v>5517</v>
      </c>
      <c r="AA117" s="621"/>
    </row>
    <row r="118" spans="1:27">
      <c r="A118" s="624"/>
      <c r="B118" s="621"/>
      <c r="C118" s="621"/>
      <c r="D118" s="621"/>
      <c r="E118" s="621"/>
      <c r="F118" s="621"/>
      <c r="G118" s="621"/>
      <c r="H118" s="621"/>
      <c r="I118" s="621"/>
      <c r="J118" s="621"/>
      <c r="K118" s="621"/>
      <c r="L118" s="621"/>
      <c r="M118" s="621"/>
      <c r="N118" s="621"/>
      <c r="O118" s="621"/>
      <c r="P118" s="621"/>
      <c r="Q118" s="621"/>
      <c r="R118" s="621"/>
      <c r="S118" s="621"/>
      <c r="T118" s="621"/>
      <c r="U118" s="621"/>
      <c r="V118" s="621"/>
      <c r="W118" s="621"/>
      <c r="X118" s="621"/>
      <c r="Y118" s="621"/>
      <c r="Z118" t="s">
        <v>5518</v>
      </c>
      <c r="AA118" s="621"/>
    </row>
    <row r="119" spans="1:27">
      <c r="A119" s="624"/>
      <c r="B119" s="621"/>
      <c r="C119" s="621"/>
      <c r="D119" s="621"/>
      <c r="E119" s="621"/>
      <c r="F119" s="621"/>
      <c r="G119" s="621"/>
      <c r="H119" s="621"/>
      <c r="I119" s="621"/>
      <c r="J119" s="621"/>
      <c r="K119" s="621"/>
      <c r="L119" s="621"/>
      <c r="M119" s="621"/>
      <c r="N119" s="621"/>
      <c r="O119" s="621"/>
      <c r="P119" s="621"/>
      <c r="Q119" s="621"/>
      <c r="R119" s="621"/>
      <c r="S119" s="621"/>
      <c r="T119" s="621"/>
      <c r="U119" s="621"/>
      <c r="V119" s="621"/>
      <c r="W119" s="621"/>
      <c r="X119" s="621"/>
      <c r="Y119" s="621"/>
      <c r="Z119" t="s">
        <v>5519</v>
      </c>
      <c r="AA119" s="621"/>
    </row>
    <row r="120" spans="1:27">
      <c r="A120" s="624"/>
      <c r="B120" s="621"/>
      <c r="C120" s="621"/>
      <c r="D120" s="621"/>
      <c r="E120" s="621"/>
      <c r="F120" s="621"/>
      <c r="G120" s="621"/>
      <c r="H120" s="621"/>
      <c r="I120" s="621"/>
      <c r="J120" s="621"/>
      <c r="K120" s="621"/>
      <c r="L120" s="621"/>
      <c r="M120" s="621"/>
      <c r="N120" s="621"/>
      <c r="O120" s="621"/>
      <c r="P120" s="621"/>
      <c r="Q120" s="621"/>
      <c r="R120" s="621"/>
      <c r="S120" s="621"/>
      <c r="T120" s="621"/>
      <c r="U120" s="621"/>
      <c r="V120" s="621"/>
      <c r="W120" s="621"/>
      <c r="X120" s="621"/>
      <c r="Y120" s="621"/>
      <c r="Z120" t="s">
        <v>5520</v>
      </c>
      <c r="AA120" s="621"/>
    </row>
    <row r="121" spans="1:27">
      <c r="A121" s="624"/>
      <c r="B121" s="621"/>
      <c r="C121" s="621"/>
      <c r="D121" s="621"/>
      <c r="E121" s="621"/>
      <c r="F121" s="621"/>
      <c r="G121" s="621"/>
      <c r="H121" s="621"/>
      <c r="I121" s="621"/>
      <c r="J121" s="621"/>
      <c r="K121" s="621"/>
      <c r="L121" s="621"/>
      <c r="M121" s="621"/>
      <c r="N121" s="621"/>
      <c r="O121" s="621"/>
      <c r="P121" s="621"/>
      <c r="Q121" s="621"/>
      <c r="R121" s="621"/>
      <c r="S121" s="621"/>
      <c r="T121" s="621"/>
      <c r="U121" s="621"/>
      <c r="V121" s="621"/>
      <c r="W121" s="621"/>
      <c r="X121" s="621"/>
      <c r="Y121" s="621"/>
      <c r="Z121" t="s">
        <v>5521</v>
      </c>
      <c r="AA121" s="621"/>
    </row>
    <row r="122" spans="1:27">
      <c r="A122" s="624"/>
      <c r="B122" s="621"/>
      <c r="C122" s="621"/>
      <c r="D122" s="621"/>
      <c r="E122" s="621"/>
      <c r="F122" s="621"/>
      <c r="G122" s="621"/>
      <c r="H122" s="621"/>
      <c r="I122" s="621"/>
      <c r="J122" s="621"/>
      <c r="K122" s="621"/>
      <c r="L122" s="621"/>
      <c r="M122" s="621"/>
      <c r="N122" s="621"/>
      <c r="O122" s="621"/>
      <c r="P122" s="621"/>
      <c r="Q122" s="621"/>
      <c r="R122" s="621"/>
      <c r="S122" s="621"/>
      <c r="T122" s="621"/>
      <c r="U122" s="621"/>
      <c r="V122" s="621"/>
      <c r="W122" s="621"/>
      <c r="X122" s="621"/>
      <c r="Y122" s="621"/>
      <c r="Z122" t="s">
        <v>5522</v>
      </c>
      <c r="AA122" s="621"/>
    </row>
    <row r="123" spans="1:27">
      <c r="A123" s="624"/>
      <c r="B123" s="621"/>
      <c r="C123" s="621"/>
      <c r="D123" s="621"/>
      <c r="E123" s="621"/>
      <c r="F123" s="621"/>
      <c r="G123" s="621"/>
      <c r="H123" s="621"/>
      <c r="I123" s="621"/>
      <c r="J123" s="621"/>
      <c r="K123" s="621"/>
      <c r="L123" s="621"/>
      <c r="M123" s="621"/>
      <c r="N123" s="621"/>
      <c r="O123" s="621"/>
      <c r="P123" s="621"/>
      <c r="Q123" s="621"/>
      <c r="R123" s="621"/>
      <c r="S123" s="621"/>
      <c r="T123" s="621"/>
      <c r="U123" s="621"/>
      <c r="V123" s="621"/>
      <c r="W123" s="621"/>
      <c r="X123" s="621"/>
      <c r="Y123" s="621"/>
      <c r="Z123" t="s">
        <v>5523</v>
      </c>
      <c r="AA123" s="621"/>
    </row>
    <row r="124" spans="1:27">
      <c r="A124" s="624"/>
      <c r="B124" s="621"/>
      <c r="C124" s="621"/>
      <c r="D124" s="621"/>
      <c r="E124" s="621"/>
      <c r="F124" s="621"/>
      <c r="G124" s="621"/>
      <c r="H124" s="621"/>
      <c r="I124" s="621"/>
      <c r="J124" s="621"/>
      <c r="K124" s="621"/>
      <c r="L124" s="621"/>
      <c r="M124" s="621"/>
      <c r="N124" s="621"/>
      <c r="O124" s="621"/>
      <c r="P124" s="621"/>
      <c r="Q124" s="621"/>
      <c r="R124" s="621"/>
      <c r="S124" s="621"/>
      <c r="T124" s="621"/>
      <c r="U124" s="621"/>
      <c r="V124" s="621"/>
      <c r="W124" s="621"/>
      <c r="X124" s="621"/>
      <c r="Y124" s="621"/>
      <c r="Z124" t="s">
        <v>5524</v>
      </c>
      <c r="AA124" s="621"/>
    </row>
    <row r="125" spans="1:27">
      <c r="A125" s="624"/>
      <c r="B125" s="621"/>
      <c r="C125" s="621"/>
      <c r="D125" s="621"/>
      <c r="E125" s="621"/>
      <c r="F125" s="621"/>
      <c r="G125" s="621"/>
      <c r="H125" s="621"/>
      <c r="I125" s="621"/>
      <c r="J125" s="621"/>
      <c r="K125" s="621"/>
      <c r="L125" s="621"/>
      <c r="M125" s="621"/>
      <c r="N125" s="621"/>
      <c r="O125" s="621"/>
      <c r="P125" s="621"/>
      <c r="Q125" s="621"/>
      <c r="R125" s="621"/>
      <c r="S125" s="621"/>
      <c r="T125" s="621"/>
      <c r="U125" s="621"/>
      <c r="V125" s="621"/>
      <c r="W125" s="621"/>
      <c r="X125" s="621"/>
      <c r="Y125" s="621"/>
      <c r="Z125" t="s">
        <v>5525</v>
      </c>
      <c r="AA125" s="621"/>
    </row>
    <row r="126" spans="1:27">
      <c r="A126" s="624"/>
      <c r="B126" s="621"/>
      <c r="C126" s="621"/>
      <c r="D126" s="621"/>
      <c r="E126" s="621"/>
      <c r="F126" s="621"/>
      <c r="G126" s="621"/>
      <c r="H126" s="621"/>
      <c r="I126" s="621"/>
      <c r="J126" s="621"/>
      <c r="K126" s="621"/>
      <c r="L126" s="621"/>
      <c r="M126" s="621"/>
      <c r="N126" s="621"/>
      <c r="O126" s="621"/>
      <c r="P126" s="621"/>
      <c r="Q126" s="621"/>
      <c r="R126" s="621"/>
      <c r="S126" s="621"/>
      <c r="T126" s="621"/>
      <c r="U126" s="621"/>
      <c r="V126" s="621"/>
      <c r="W126" s="621"/>
      <c r="X126" s="621"/>
      <c r="Y126" s="621"/>
      <c r="Z126" t="s">
        <v>5526</v>
      </c>
      <c r="AA126" s="621"/>
    </row>
    <row r="127" spans="1:27">
      <c r="A127" s="624"/>
      <c r="B127" s="621"/>
      <c r="C127" s="621"/>
      <c r="D127" s="621"/>
      <c r="E127" s="621"/>
      <c r="F127" s="621"/>
      <c r="G127" s="621"/>
      <c r="H127" s="621"/>
      <c r="I127" s="621"/>
      <c r="J127" s="621"/>
      <c r="K127" s="621"/>
      <c r="L127" s="621"/>
      <c r="M127" s="621"/>
      <c r="N127" s="621"/>
      <c r="O127" s="621"/>
      <c r="P127" s="621"/>
      <c r="Q127" s="621"/>
      <c r="R127" s="621"/>
      <c r="S127" s="621"/>
      <c r="T127" s="621"/>
      <c r="U127" s="621"/>
      <c r="V127" s="621"/>
      <c r="W127" s="621"/>
      <c r="X127" s="621"/>
      <c r="Y127" s="621"/>
      <c r="Z127" t="s">
        <v>5527</v>
      </c>
      <c r="AA127" s="621"/>
    </row>
    <row r="128" spans="1:27">
      <c r="A128" s="624"/>
      <c r="B128" s="621"/>
      <c r="C128" s="621"/>
      <c r="D128" s="621"/>
      <c r="E128" s="621"/>
      <c r="F128" s="621"/>
      <c r="G128" s="621"/>
      <c r="H128" s="621"/>
      <c r="I128" s="621"/>
      <c r="J128" s="621"/>
      <c r="K128" s="621"/>
      <c r="L128" s="621"/>
      <c r="M128" s="621"/>
      <c r="N128" s="621"/>
      <c r="O128" s="621"/>
      <c r="P128" s="621"/>
      <c r="Q128" s="621"/>
      <c r="R128" s="621"/>
      <c r="S128" s="621"/>
      <c r="T128" s="621"/>
      <c r="U128" s="621"/>
      <c r="V128" s="621"/>
      <c r="W128" s="621"/>
      <c r="X128" s="621"/>
      <c r="Y128" s="621"/>
      <c r="Z128" t="s">
        <v>5528</v>
      </c>
      <c r="AA128" s="621"/>
    </row>
    <row r="129" spans="1:27">
      <c r="A129" s="624"/>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t="s">
        <v>5529</v>
      </c>
      <c r="AA129" s="621"/>
    </row>
    <row r="130" spans="1:27">
      <c r="A130" s="624"/>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t="s">
        <v>5530</v>
      </c>
      <c r="AA130" s="621"/>
    </row>
    <row r="131" spans="1:27">
      <c r="A131" s="624"/>
      <c r="B131" s="621"/>
      <c r="C131" s="621"/>
      <c r="D131" s="621"/>
      <c r="E131" s="621"/>
      <c r="F131" s="621"/>
      <c r="G131" s="621"/>
      <c r="H131" s="621"/>
      <c r="I131" s="621"/>
      <c r="J131" s="621"/>
      <c r="K131" s="621"/>
      <c r="L131" s="621"/>
      <c r="M131" s="621"/>
      <c r="N131" s="621"/>
      <c r="O131" s="621"/>
      <c r="P131" s="621"/>
      <c r="Q131" s="621"/>
      <c r="R131" s="621"/>
      <c r="S131" s="621"/>
      <c r="T131" s="621"/>
      <c r="U131" s="621"/>
      <c r="V131" s="621"/>
      <c r="W131" s="621"/>
      <c r="X131" s="621"/>
      <c r="Y131" s="621"/>
      <c r="Z131" t="s">
        <v>5531</v>
      </c>
      <c r="AA131" s="621"/>
    </row>
    <row r="132" spans="1:27">
      <c r="A132" s="624"/>
      <c r="B132" s="621"/>
      <c r="C132" s="621"/>
      <c r="D132" s="621"/>
      <c r="E132" s="621"/>
      <c r="F132" s="621"/>
      <c r="G132" s="621"/>
      <c r="H132" s="621"/>
      <c r="I132" s="621"/>
      <c r="J132" s="621"/>
      <c r="K132" s="621"/>
      <c r="L132" s="621"/>
      <c r="M132" s="621"/>
      <c r="N132" s="621"/>
      <c r="O132" s="621"/>
      <c r="P132" s="621"/>
      <c r="Q132" s="621"/>
      <c r="R132" s="621"/>
      <c r="S132" s="621"/>
      <c r="T132" s="621"/>
      <c r="U132" s="621"/>
      <c r="V132" s="621"/>
      <c r="W132" s="621"/>
      <c r="X132" s="621"/>
      <c r="Y132" s="621"/>
      <c r="Z132" t="s">
        <v>5532</v>
      </c>
      <c r="AA132" s="621"/>
    </row>
    <row r="133" spans="1:27">
      <c r="A133" s="624"/>
      <c r="B133" s="621"/>
      <c r="C133" s="621"/>
      <c r="D133" s="621"/>
      <c r="E133" s="621"/>
      <c r="F133" s="621"/>
      <c r="G133" s="621"/>
      <c r="H133" s="621"/>
      <c r="I133" s="621"/>
      <c r="J133" s="621"/>
      <c r="K133" s="621"/>
      <c r="L133" s="621"/>
      <c r="M133" s="621"/>
      <c r="N133" s="621"/>
      <c r="O133" s="621"/>
      <c r="P133" s="621"/>
      <c r="Q133" s="621"/>
      <c r="R133" s="621"/>
      <c r="S133" s="621"/>
      <c r="T133" s="621"/>
      <c r="U133" s="621"/>
      <c r="V133" s="621"/>
      <c r="W133" s="621"/>
      <c r="X133" s="621"/>
      <c r="Y133" s="621"/>
      <c r="Z133" t="s">
        <v>5533</v>
      </c>
      <c r="AA133" s="621"/>
    </row>
    <row r="134" spans="1:27">
      <c r="A134" s="624"/>
      <c r="B134" s="621"/>
      <c r="C134" s="621"/>
      <c r="D134" s="621"/>
      <c r="E134" s="621"/>
      <c r="F134" s="621"/>
      <c r="G134" s="621"/>
      <c r="H134" s="621"/>
      <c r="I134" s="621"/>
      <c r="J134" s="621"/>
      <c r="K134" s="621"/>
      <c r="L134" s="621"/>
      <c r="M134" s="621"/>
      <c r="N134" s="621"/>
      <c r="O134" s="621"/>
      <c r="P134" s="621"/>
      <c r="Q134" s="621"/>
      <c r="R134" s="621"/>
      <c r="S134" s="621"/>
      <c r="T134" s="621"/>
      <c r="U134" s="621"/>
      <c r="V134" s="621"/>
      <c r="W134" s="621"/>
      <c r="X134" s="621"/>
      <c r="Y134" s="621"/>
      <c r="Z134" t="s">
        <v>5534</v>
      </c>
      <c r="AA134" s="621"/>
    </row>
    <row r="135" spans="1:27">
      <c r="A135" s="624"/>
      <c r="B135" s="621"/>
      <c r="C135" s="621"/>
      <c r="D135" s="621"/>
      <c r="E135" s="621"/>
      <c r="F135" s="621"/>
      <c r="G135" s="621"/>
      <c r="H135" s="621"/>
      <c r="I135" s="621"/>
      <c r="J135" s="621"/>
      <c r="K135" s="621"/>
      <c r="L135" s="621"/>
      <c r="M135" s="621"/>
      <c r="N135" s="621"/>
      <c r="O135" s="621"/>
      <c r="P135" s="621"/>
      <c r="Q135" s="621"/>
      <c r="R135" s="621"/>
      <c r="S135" s="621"/>
      <c r="T135" s="621"/>
      <c r="U135" s="621"/>
      <c r="V135" s="621"/>
      <c r="W135" s="621"/>
      <c r="X135" s="621"/>
      <c r="Y135" s="621"/>
      <c r="Z135" t="s">
        <v>5535</v>
      </c>
      <c r="AA135" s="621"/>
    </row>
    <row r="136" spans="1:27">
      <c r="A136" s="624"/>
      <c r="B136" s="621"/>
      <c r="C136" s="621"/>
      <c r="D136" s="621"/>
      <c r="E136" s="621"/>
      <c r="F136" s="621"/>
      <c r="G136" s="621"/>
      <c r="H136" s="621"/>
      <c r="I136" s="621"/>
      <c r="J136" s="621"/>
      <c r="K136" s="621"/>
      <c r="L136" s="621"/>
      <c r="M136" s="621"/>
      <c r="N136" s="621"/>
      <c r="O136" s="621"/>
      <c r="P136" s="621"/>
      <c r="Q136" s="621"/>
      <c r="R136" s="621"/>
      <c r="S136" s="621"/>
      <c r="T136" s="621"/>
      <c r="U136" s="621"/>
      <c r="V136" s="621"/>
      <c r="W136" s="621"/>
      <c r="X136" s="621"/>
      <c r="Y136" s="621"/>
      <c r="Z136" t="s">
        <v>5536</v>
      </c>
      <c r="AA136" s="621"/>
    </row>
    <row r="137" spans="1:27">
      <c r="A137" s="624"/>
      <c r="B137" s="621"/>
      <c r="C137" s="621"/>
      <c r="D137" s="621"/>
      <c r="E137" s="621"/>
      <c r="F137" s="621"/>
      <c r="G137" s="621"/>
      <c r="H137" s="621"/>
      <c r="I137" s="621"/>
      <c r="J137" s="621"/>
      <c r="K137" s="621"/>
      <c r="L137" s="621"/>
      <c r="M137" s="621"/>
      <c r="N137" s="621"/>
      <c r="O137" s="621"/>
      <c r="P137" s="621"/>
      <c r="Q137" s="621"/>
      <c r="R137" s="621"/>
      <c r="S137" s="621"/>
      <c r="T137" s="621"/>
      <c r="U137" s="621"/>
      <c r="V137" s="621"/>
      <c r="W137" s="621"/>
      <c r="X137" s="621"/>
      <c r="Y137" s="621"/>
      <c r="Z137" t="s">
        <v>5537</v>
      </c>
      <c r="AA137" s="621"/>
    </row>
    <row r="138" spans="1:27">
      <c r="A138" s="624"/>
      <c r="B138" s="621"/>
      <c r="C138" s="621"/>
      <c r="D138" s="621"/>
      <c r="E138" s="621"/>
      <c r="F138" s="621"/>
      <c r="G138" s="621"/>
      <c r="H138" s="621"/>
      <c r="I138" s="621"/>
      <c r="J138" s="621"/>
      <c r="K138" s="621"/>
      <c r="L138" s="621"/>
      <c r="M138" s="621"/>
      <c r="N138" s="621"/>
      <c r="O138" s="621"/>
      <c r="P138" s="621"/>
      <c r="Q138" s="621"/>
      <c r="R138" s="621"/>
      <c r="S138" s="621"/>
      <c r="T138" s="621"/>
      <c r="U138" s="621"/>
      <c r="V138" s="621"/>
      <c r="W138" s="621"/>
      <c r="X138" s="621"/>
      <c r="Y138" s="621"/>
      <c r="Z138" t="s">
        <v>5538</v>
      </c>
      <c r="AA138" s="621"/>
    </row>
    <row r="139" spans="1:27">
      <c r="A139" s="624"/>
      <c r="B139" s="621"/>
      <c r="C139" s="621"/>
      <c r="D139" s="621"/>
      <c r="E139" s="621"/>
      <c r="F139" s="621"/>
      <c r="G139" s="621"/>
      <c r="H139" s="621"/>
      <c r="I139" s="621"/>
      <c r="J139" s="621"/>
      <c r="K139" s="621"/>
      <c r="L139" s="621"/>
      <c r="M139" s="621"/>
      <c r="N139" s="621"/>
      <c r="O139" s="621"/>
      <c r="P139" s="621"/>
      <c r="Q139" s="621"/>
      <c r="R139" s="621"/>
      <c r="S139" s="621"/>
      <c r="T139" s="621"/>
      <c r="U139" s="621"/>
      <c r="V139" s="621"/>
      <c r="W139" s="621"/>
      <c r="X139" s="621"/>
      <c r="Y139" s="621"/>
      <c r="Z139" t="s">
        <v>5539</v>
      </c>
      <c r="AA139" s="621"/>
    </row>
    <row r="140" spans="1:27">
      <c r="A140" s="624"/>
      <c r="B140" s="621"/>
      <c r="C140" s="621"/>
      <c r="D140" s="621"/>
      <c r="E140" s="621"/>
      <c r="F140" s="621"/>
      <c r="G140" s="621"/>
      <c r="H140" s="621"/>
      <c r="I140" s="621"/>
      <c r="J140" s="621"/>
      <c r="K140" s="621"/>
      <c r="L140" s="621"/>
      <c r="M140" s="621"/>
      <c r="N140" s="621"/>
      <c r="O140" s="621"/>
      <c r="P140" s="621"/>
      <c r="Q140" s="621"/>
      <c r="R140" s="621"/>
      <c r="S140" s="621"/>
      <c r="T140" s="621"/>
      <c r="U140" s="621"/>
      <c r="V140" s="621"/>
      <c r="W140" s="621"/>
      <c r="X140" s="621"/>
      <c r="Y140" s="621"/>
      <c r="Z140" t="s">
        <v>5540</v>
      </c>
      <c r="AA140" s="621"/>
    </row>
    <row r="141" spans="1:27">
      <c r="A141" s="624"/>
      <c r="B141" s="621"/>
      <c r="C141" s="621"/>
      <c r="D141" s="621"/>
      <c r="E141" s="621"/>
      <c r="F141" s="621"/>
      <c r="G141" s="621"/>
      <c r="H141" s="621"/>
      <c r="I141" s="621"/>
      <c r="J141" s="621"/>
      <c r="K141" s="621"/>
      <c r="L141" s="621"/>
      <c r="M141" s="621"/>
      <c r="N141" s="621"/>
      <c r="O141" s="621"/>
      <c r="P141" s="621"/>
      <c r="Q141" s="621"/>
      <c r="R141" s="621"/>
      <c r="S141" s="621"/>
      <c r="T141" s="621"/>
      <c r="U141" s="621"/>
      <c r="V141" s="621"/>
      <c r="W141" s="621"/>
      <c r="X141" s="621"/>
      <c r="Y141" s="621"/>
      <c r="Z141" t="s">
        <v>5541</v>
      </c>
      <c r="AA141" s="621"/>
    </row>
    <row r="142" spans="1:27">
      <c r="A142" s="624"/>
      <c r="B142" s="621"/>
      <c r="C142" s="621"/>
      <c r="D142" s="621"/>
      <c r="E142" s="621"/>
      <c r="F142" s="621"/>
      <c r="G142" s="621"/>
      <c r="H142" s="621"/>
      <c r="I142" s="621"/>
      <c r="J142" s="621"/>
      <c r="K142" s="621"/>
      <c r="L142" s="621"/>
      <c r="M142" s="621"/>
      <c r="N142" s="621"/>
      <c r="O142" s="621"/>
      <c r="P142" s="621"/>
      <c r="Q142" s="621"/>
      <c r="R142" s="621"/>
      <c r="S142" s="621"/>
      <c r="T142" s="621"/>
      <c r="U142" s="621"/>
      <c r="V142" s="621"/>
      <c r="W142" s="621"/>
      <c r="X142" s="621"/>
      <c r="Y142" s="621"/>
      <c r="Z142" t="s">
        <v>5542</v>
      </c>
      <c r="AA142" s="621"/>
    </row>
    <row r="143" spans="1:27">
      <c r="A143" s="624"/>
      <c r="B143" s="621"/>
      <c r="C143" s="621"/>
      <c r="D143" s="621"/>
      <c r="E143" s="621"/>
      <c r="F143" s="621"/>
      <c r="G143" s="621"/>
      <c r="H143" s="621"/>
      <c r="I143" s="621"/>
      <c r="J143" s="621"/>
      <c r="K143" s="621"/>
      <c r="L143" s="621"/>
      <c r="M143" s="621"/>
      <c r="N143" s="621"/>
      <c r="O143" s="621"/>
      <c r="P143" s="621"/>
      <c r="Q143" s="621"/>
      <c r="R143" s="621"/>
      <c r="S143" s="621"/>
      <c r="T143" s="621"/>
      <c r="U143" s="621"/>
      <c r="V143" s="621"/>
      <c r="W143" s="621"/>
      <c r="X143" s="621"/>
      <c r="Y143" s="621"/>
      <c r="Z143" t="s">
        <v>5543</v>
      </c>
      <c r="AA143" s="621"/>
    </row>
    <row r="144" spans="1:27">
      <c r="A144" s="624"/>
      <c r="B144" s="621"/>
      <c r="C144" s="621"/>
      <c r="D144" s="621"/>
      <c r="E144" s="621"/>
      <c r="F144" s="621"/>
      <c r="G144" s="621"/>
      <c r="H144" s="621"/>
      <c r="I144" s="621"/>
      <c r="J144" s="621"/>
      <c r="K144" s="621"/>
      <c r="L144" s="621"/>
      <c r="M144" s="621"/>
      <c r="N144" s="621"/>
      <c r="O144" s="621"/>
      <c r="P144" s="621"/>
      <c r="Q144" s="621"/>
      <c r="R144" s="621"/>
      <c r="S144" s="621"/>
      <c r="T144" s="621"/>
      <c r="U144" s="621"/>
      <c r="V144" s="621"/>
      <c r="W144" s="621"/>
      <c r="X144" s="621"/>
      <c r="Y144" s="621"/>
      <c r="Z144" t="s">
        <v>5544</v>
      </c>
      <c r="AA144" s="621"/>
    </row>
    <row r="145" spans="1:27">
      <c r="A145" s="624"/>
      <c r="B145" s="621"/>
      <c r="C145" s="621"/>
      <c r="D145" s="621"/>
      <c r="E145" s="621"/>
      <c r="F145" s="621"/>
      <c r="G145" s="621"/>
      <c r="H145" s="621"/>
      <c r="I145" s="621"/>
      <c r="J145" s="621"/>
      <c r="K145" s="621"/>
      <c r="L145" s="621"/>
      <c r="M145" s="621"/>
      <c r="N145" s="621"/>
      <c r="O145" s="621"/>
      <c r="P145" s="621"/>
      <c r="Q145" s="621"/>
      <c r="R145" s="621"/>
      <c r="S145" s="621"/>
      <c r="T145" s="621"/>
      <c r="U145" s="621"/>
      <c r="V145" s="621"/>
      <c r="W145" s="621"/>
      <c r="X145" s="621"/>
      <c r="Y145" s="621"/>
      <c r="Z145" t="s">
        <v>5545</v>
      </c>
      <c r="AA145" s="621"/>
    </row>
    <row r="146" spans="1:27">
      <c r="A146" s="624"/>
      <c r="B146" s="621"/>
      <c r="C146" s="621"/>
      <c r="D146" s="621"/>
      <c r="E146" s="621"/>
      <c r="F146" s="621"/>
      <c r="G146" s="621"/>
      <c r="H146" s="621"/>
      <c r="I146" s="621"/>
      <c r="J146" s="621"/>
      <c r="K146" s="621"/>
      <c r="L146" s="621"/>
      <c r="M146" s="621"/>
      <c r="N146" s="621"/>
      <c r="O146" s="621"/>
      <c r="P146" s="621"/>
      <c r="Q146" s="621"/>
      <c r="R146" s="621"/>
      <c r="S146" s="621"/>
      <c r="T146" s="621"/>
      <c r="U146" s="621"/>
      <c r="V146" s="621"/>
      <c r="W146" s="621"/>
      <c r="X146" s="621"/>
      <c r="Y146" s="621"/>
      <c r="Z146" t="s">
        <v>5546</v>
      </c>
      <c r="AA146" s="621"/>
    </row>
    <row r="147" spans="1:27">
      <c r="A147" s="624"/>
      <c r="B147" s="621"/>
      <c r="C147" s="621"/>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t="s">
        <v>5547</v>
      </c>
      <c r="AA147" s="621"/>
    </row>
    <row r="148" spans="1:27">
      <c r="A148" s="624"/>
      <c r="B148" s="621"/>
      <c r="C148" s="621"/>
      <c r="D148" s="621"/>
      <c r="E148" s="621"/>
      <c r="F148" s="621"/>
      <c r="G148" s="621"/>
      <c r="H148" s="621"/>
      <c r="I148" s="621"/>
      <c r="J148" s="621"/>
      <c r="K148" s="621"/>
      <c r="L148" s="621"/>
      <c r="M148" s="621"/>
      <c r="N148" s="621"/>
      <c r="O148" s="621"/>
      <c r="P148" s="621"/>
      <c r="Q148" s="621"/>
      <c r="R148" s="621"/>
      <c r="S148" s="621"/>
      <c r="T148" s="621"/>
      <c r="U148" s="621"/>
      <c r="V148" s="621"/>
      <c r="W148" s="621"/>
      <c r="X148" s="621"/>
      <c r="Y148" s="621"/>
      <c r="Z148" t="s">
        <v>5548</v>
      </c>
      <c r="AA148" s="621"/>
    </row>
    <row r="149" spans="1:27">
      <c r="A149" s="624"/>
      <c r="B149" s="621"/>
      <c r="C149" s="621"/>
      <c r="D149" s="621"/>
      <c r="E149" s="621"/>
      <c r="F149" s="621"/>
      <c r="G149" s="621"/>
      <c r="H149" s="621"/>
      <c r="I149" s="621"/>
      <c r="J149" s="621"/>
      <c r="K149" s="621"/>
      <c r="L149" s="621"/>
      <c r="M149" s="621"/>
      <c r="N149" s="621"/>
      <c r="O149" s="621"/>
      <c r="P149" s="621"/>
      <c r="Q149" s="621"/>
      <c r="R149" s="621"/>
      <c r="S149" s="621"/>
      <c r="T149" s="621"/>
      <c r="U149" s="621"/>
      <c r="V149" s="621"/>
      <c r="W149" s="621"/>
      <c r="X149" s="621"/>
      <c r="Y149" s="621"/>
      <c r="Z149" t="s">
        <v>5549</v>
      </c>
      <c r="AA149" s="621"/>
    </row>
    <row r="150" spans="1:27">
      <c r="A150" s="624"/>
      <c r="B150" s="621"/>
      <c r="C150" s="621"/>
      <c r="D150" s="621"/>
      <c r="E150" s="621"/>
      <c r="F150" s="621"/>
      <c r="G150" s="621"/>
      <c r="H150" s="621"/>
      <c r="I150" s="621"/>
      <c r="J150" s="621"/>
      <c r="K150" s="621"/>
      <c r="L150" s="621"/>
      <c r="M150" s="621"/>
      <c r="N150" s="621"/>
      <c r="O150" s="621"/>
      <c r="P150" s="621"/>
      <c r="Q150" s="621"/>
      <c r="R150" s="621"/>
      <c r="S150" s="621"/>
      <c r="T150" s="621"/>
      <c r="U150" s="621"/>
      <c r="V150" s="621"/>
      <c r="W150" s="621"/>
      <c r="X150" s="621"/>
      <c r="Y150" s="621"/>
      <c r="Z150" t="s">
        <v>5550</v>
      </c>
      <c r="AA150" s="621"/>
    </row>
    <row r="151" spans="1:27">
      <c r="A151" s="624"/>
      <c r="B151" s="621"/>
      <c r="C151" s="621"/>
      <c r="D151" s="621"/>
      <c r="E151" s="621"/>
      <c r="F151" s="621"/>
      <c r="G151" s="621"/>
      <c r="H151" s="621"/>
      <c r="I151" s="621"/>
      <c r="J151" s="621"/>
      <c r="K151" s="621"/>
      <c r="L151" s="621"/>
      <c r="M151" s="621"/>
      <c r="N151" s="621"/>
      <c r="O151" s="621"/>
      <c r="P151" s="621"/>
      <c r="Q151" s="621"/>
      <c r="R151" s="621"/>
      <c r="S151" s="621"/>
      <c r="T151" s="621"/>
      <c r="U151" s="621"/>
      <c r="V151" s="621"/>
      <c r="W151" s="621"/>
      <c r="X151" s="621"/>
      <c r="Y151" s="621"/>
      <c r="Z151" t="s">
        <v>5551</v>
      </c>
      <c r="AA151" s="621"/>
    </row>
    <row r="152" spans="1:27">
      <c r="A152" s="624"/>
      <c r="B152" s="621"/>
      <c r="C152" s="621"/>
      <c r="D152" s="621"/>
      <c r="E152" s="621"/>
      <c r="F152" s="621"/>
      <c r="G152" s="621"/>
      <c r="H152" s="621"/>
      <c r="I152" s="621"/>
      <c r="J152" s="621"/>
      <c r="K152" s="621"/>
      <c r="L152" s="621"/>
      <c r="M152" s="621"/>
      <c r="N152" s="621"/>
      <c r="O152" s="621"/>
      <c r="P152" s="621"/>
      <c r="Q152" s="621"/>
      <c r="R152" s="621"/>
      <c r="S152" s="621"/>
      <c r="T152" s="621"/>
      <c r="U152" s="621"/>
      <c r="V152" s="621"/>
      <c r="W152" s="621"/>
      <c r="X152" s="621"/>
      <c r="Y152" s="621"/>
      <c r="Z152" t="s">
        <v>5552</v>
      </c>
      <c r="AA152" s="621"/>
    </row>
    <row r="153" spans="1:27">
      <c r="A153" s="624"/>
      <c r="B153" s="621"/>
      <c r="C153" s="621"/>
      <c r="D153" s="621"/>
      <c r="E153" s="621"/>
      <c r="F153" s="621"/>
      <c r="G153" s="621"/>
      <c r="H153" s="621"/>
      <c r="I153" s="621"/>
      <c r="J153" s="621"/>
      <c r="K153" s="621"/>
      <c r="L153" s="621"/>
      <c r="M153" s="621"/>
      <c r="N153" s="621"/>
      <c r="O153" s="621"/>
      <c r="P153" s="621"/>
      <c r="Q153" s="621"/>
      <c r="R153" s="621"/>
      <c r="S153" s="621"/>
      <c r="T153" s="621"/>
      <c r="U153" s="621"/>
      <c r="V153" s="621"/>
      <c r="W153" s="621"/>
      <c r="X153" s="621"/>
      <c r="Y153" s="621"/>
      <c r="Z153" t="s">
        <v>5553</v>
      </c>
      <c r="AA153" s="621"/>
    </row>
    <row r="154" spans="1:27">
      <c r="A154" s="624"/>
      <c r="B154" s="621"/>
      <c r="C154" s="621"/>
      <c r="D154" s="621"/>
      <c r="E154" s="621"/>
      <c r="F154" s="621"/>
      <c r="G154" s="621"/>
      <c r="H154" s="621"/>
      <c r="I154" s="621"/>
      <c r="J154" s="621"/>
      <c r="K154" s="621"/>
      <c r="L154" s="621"/>
      <c r="M154" s="621"/>
      <c r="N154" s="621"/>
      <c r="O154" s="621"/>
      <c r="P154" s="621"/>
      <c r="Q154" s="621"/>
      <c r="R154" s="621"/>
      <c r="S154" s="621"/>
      <c r="T154" s="621"/>
      <c r="U154" s="621"/>
      <c r="V154" s="621"/>
      <c r="W154" s="621"/>
      <c r="X154" s="621"/>
      <c r="Y154" s="621"/>
      <c r="Z154" t="s">
        <v>5554</v>
      </c>
      <c r="AA154" s="621"/>
    </row>
    <row r="155" spans="1:27">
      <c r="A155" s="624"/>
      <c r="B155" s="621"/>
      <c r="C155" s="621"/>
      <c r="D155" s="621"/>
      <c r="E155" s="621"/>
      <c r="F155" s="621"/>
      <c r="G155" s="621"/>
      <c r="H155" s="621"/>
      <c r="I155" s="621"/>
      <c r="J155" s="621"/>
      <c r="K155" s="621"/>
      <c r="L155" s="621"/>
      <c r="M155" s="621"/>
      <c r="N155" s="621"/>
      <c r="O155" s="621"/>
      <c r="P155" s="621"/>
      <c r="Q155" s="621"/>
      <c r="R155" s="621"/>
      <c r="S155" s="621"/>
      <c r="T155" s="621"/>
      <c r="U155" s="621"/>
      <c r="V155" s="621"/>
      <c r="W155" s="621"/>
      <c r="X155" s="621"/>
      <c r="Y155" s="621"/>
      <c r="Z155" t="s">
        <v>5555</v>
      </c>
      <c r="AA155" s="621"/>
    </row>
    <row r="156" spans="1:27">
      <c r="A156" s="624"/>
      <c r="B156" s="621"/>
      <c r="C156" s="621"/>
      <c r="D156" s="621"/>
      <c r="E156" s="621"/>
      <c r="F156" s="621"/>
      <c r="G156" s="621"/>
      <c r="H156" s="621"/>
      <c r="I156" s="621"/>
      <c r="J156" s="621"/>
      <c r="K156" s="621"/>
      <c r="L156" s="621"/>
      <c r="M156" s="621"/>
      <c r="N156" s="621"/>
      <c r="O156" s="621"/>
      <c r="P156" s="621"/>
      <c r="Q156" s="621"/>
      <c r="R156" s="621"/>
      <c r="S156" s="621"/>
      <c r="T156" s="621"/>
      <c r="U156" s="621"/>
      <c r="V156" s="621"/>
      <c r="W156" s="621"/>
      <c r="X156" s="621"/>
      <c r="Y156" s="621"/>
      <c r="Z156" t="s">
        <v>5556</v>
      </c>
      <c r="AA156" s="621"/>
    </row>
    <row r="157" spans="1:27">
      <c r="A157" s="624"/>
      <c r="B157" s="621"/>
      <c r="C157" s="621"/>
      <c r="D157" s="621"/>
      <c r="E157" s="621"/>
      <c r="F157" s="621"/>
      <c r="G157" s="621"/>
      <c r="H157" s="621"/>
      <c r="I157" s="621"/>
      <c r="J157" s="621"/>
      <c r="K157" s="621"/>
      <c r="L157" s="621"/>
      <c r="M157" s="621"/>
      <c r="N157" s="621"/>
      <c r="O157" s="621"/>
      <c r="P157" s="621"/>
      <c r="Q157" s="621"/>
      <c r="R157" s="621"/>
      <c r="S157" s="621"/>
      <c r="T157" s="621"/>
      <c r="U157" s="621"/>
      <c r="V157" s="621"/>
      <c r="W157" s="621"/>
      <c r="X157" s="621"/>
      <c r="Y157" s="621"/>
      <c r="Z157" t="s">
        <v>5557</v>
      </c>
      <c r="AA157" s="621"/>
    </row>
    <row r="158" spans="1:27">
      <c r="A158" s="624"/>
      <c r="B158" s="621"/>
      <c r="C158" s="621"/>
      <c r="D158" s="621"/>
      <c r="E158" s="621"/>
      <c r="F158" s="621"/>
      <c r="G158" s="621"/>
      <c r="H158" s="621"/>
      <c r="I158" s="621"/>
      <c r="J158" s="621"/>
      <c r="K158" s="621"/>
      <c r="L158" s="621"/>
      <c r="M158" s="621"/>
      <c r="N158" s="621"/>
      <c r="O158" s="621"/>
      <c r="P158" s="621"/>
      <c r="Q158" s="621"/>
      <c r="R158" s="621"/>
      <c r="S158" s="621"/>
      <c r="T158" s="621"/>
      <c r="U158" s="621"/>
      <c r="V158" s="621"/>
      <c r="W158" s="621"/>
      <c r="X158" s="621"/>
      <c r="Y158" s="621"/>
      <c r="Z158" t="s">
        <v>5558</v>
      </c>
      <c r="AA158" s="621"/>
    </row>
    <row r="159" spans="1:27">
      <c r="A159" s="624"/>
      <c r="B159" s="621"/>
      <c r="C159" s="621"/>
      <c r="D159" s="621"/>
      <c r="E159" s="621"/>
      <c r="F159" s="621"/>
      <c r="G159" s="621"/>
      <c r="H159" s="621"/>
      <c r="I159" s="621"/>
      <c r="J159" s="621"/>
      <c r="K159" s="621"/>
      <c r="L159" s="621"/>
      <c r="M159" s="621"/>
      <c r="N159" s="621"/>
      <c r="O159" s="621"/>
      <c r="P159" s="621"/>
      <c r="Q159" s="621"/>
      <c r="R159" s="621"/>
      <c r="S159" s="621"/>
      <c r="T159" s="621"/>
      <c r="U159" s="621"/>
      <c r="V159" s="621"/>
      <c r="W159" s="621"/>
      <c r="X159" s="621"/>
      <c r="Y159" s="621"/>
      <c r="Z159" t="s">
        <v>5559</v>
      </c>
      <c r="AA159" s="621"/>
    </row>
    <row r="160" spans="1:27">
      <c r="A160" s="624"/>
      <c r="B160" s="621"/>
      <c r="C160" s="621"/>
      <c r="D160" s="621"/>
      <c r="E160" s="621"/>
      <c r="F160" s="621"/>
      <c r="G160" s="621"/>
      <c r="H160" s="621"/>
      <c r="I160" s="621"/>
      <c r="J160" s="621"/>
      <c r="K160" s="621"/>
      <c r="L160" s="621"/>
      <c r="M160" s="621"/>
      <c r="N160" s="621"/>
      <c r="O160" s="621"/>
      <c r="P160" s="621"/>
      <c r="Q160" s="621"/>
      <c r="R160" s="621"/>
      <c r="S160" s="621"/>
      <c r="T160" s="621"/>
      <c r="U160" s="621"/>
      <c r="V160" s="621"/>
      <c r="W160" s="621"/>
      <c r="X160" s="621"/>
      <c r="Y160" s="621"/>
      <c r="Z160" t="s">
        <v>5560</v>
      </c>
      <c r="AA160" s="621"/>
    </row>
    <row r="161" spans="1:27">
      <c r="A161" s="624"/>
      <c r="B161" s="621"/>
      <c r="C161" s="621"/>
      <c r="D161" s="621"/>
      <c r="E161" s="621"/>
      <c r="F161" s="621"/>
      <c r="G161" s="621"/>
      <c r="H161" s="621"/>
      <c r="I161" s="621"/>
      <c r="J161" s="621"/>
      <c r="K161" s="621"/>
      <c r="L161" s="621"/>
      <c r="M161" s="621"/>
      <c r="N161" s="621"/>
      <c r="O161" s="621"/>
      <c r="P161" s="621"/>
      <c r="Q161" s="621"/>
      <c r="R161" s="621"/>
      <c r="S161" s="621"/>
      <c r="T161" s="621"/>
      <c r="U161" s="621"/>
      <c r="V161" s="621"/>
      <c r="W161" s="621"/>
      <c r="X161" s="621"/>
      <c r="Y161" s="621"/>
      <c r="Z161" t="s">
        <v>5561</v>
      </c>
      <c r="AA161" s="621"/>
    </row>
    <row r="162" spans="1:27">
      <c r="A162" s="624"/>
      <c r="B162" s="621"/>
      <c r="C162" s="621"/>
      <c r="D162" s="621"/>
      <c r="E162" s="621"/>
      <c r="F162" s="621"/>
      <c r="G162" s="621"/>
      <c r="H162" s="621"/>
      <c r="I162" s="621"/>
      <c r="J162" s="621"/>
      <c r="K162" s="621"/>
      <c r="L162" s="621"/>
      <c r="M162" s="621"/>
      <c r="N162" s="621"/>
      <c r="O162" s="621"/>
      <c r="P162" s="621"/>
      <c r="Q162" s="621"/>
      <c r="R162" s="621"/>
      <c r="S162" s="621"/>
      <c r="T162" s="621"/>
      <c r="U162" s="621"/>
      <c r="V162" s="621"/>
      <c r="W162" s="621"/>
      <c r="X162" s="621"/>
      <c r="Y162" s="621"/>
      <c r="Z162" t="s">
        <v>5562</v>
      </c>
      <c r="AA162" s="621"/>
    </row>
    <row r="163" spans="1:27">
      <c r="A163" s="624"/>
      <c r="B163" s="621"/>
      <c r="C163" s="621"/>
      <c r="D163" s="621"/>
      <c r="E163" s="621"/>
      <c r="F163" s="621"/>
      <c r="G163" s="621"/>
      <c r="H163" s="621"/>
      <c r="I163" s="621"/>
      <c r="J163" s="621"/>
      <c r="K163" s="621"/>
      <c r="L163" s="621"/>
      <c r="M163" s="621"/>
      <c r="N163" s="621"/>
      <c r="O163" s="621"/>
      <c r="P163" s="621"/>
      <c r="Q163" s="621"/>
      <c r="R163" s="621"/>
      <c r="S163" s="621"/>
      <c r="T163" s="621"/>
      <c r="U163" s="621"/>
      <c r="V163" s="621"/>
      <c r="W163" s="621"/>
      <c r="X163" s="621"/>
      <c r="Y163" s="621"/>
      <c r="Z163" t="s">
        <v>5563</v>
      </c>
      <c r="AA163" s="621"/>
    </row>
    <row r="164" spans="1:27">
      <c r="A164" s="624"/>
      <c r="B164" s="621"/>
      <c r="C164" s="621"/>
      <c r="D164" s="621"/>
      <c r="E164" s="621"/>
      <c r="F164" s="621"/>
      <c r="G164" s="621"/>
      <c r="H164" s="621"/>
      <c r="I164" s="621"/>
      <c r="J164" s="621"/>
      <c r="K164" s="621"/>
      <c r="L164" s="621"/>
      <c r="M164" s="621"/>
      <c r="N164" s="621"/>
      <c r="O164" s="621"/>
      <c r="P164" s="621"/>
      <c r="Q164" s="621"/>
      <c r="R164" s="621"/>
      <c r="S164" s="621"/>
      <c r="T164" s="621"/>
      <c r="U164" s="621"/>
      <c r="V164" s="621"/>
      <c r="W164" s="621"/>
      <c r="X164" s="621"/>
      <c r="Y164" s="621"/>
      <c r="Z164" t="s">
        <v>5564</v>
      </c>
      <c r="AA164" s="621"/>
    </row>
    <row r="165" spans="1:27">
      <c r="A165" s="624"/>
      <c r="B165" s="621"/>
      <c r="C165" s="621"/>
      <c r="D165" s="621"/>
      <c r="E165" s="621"/>
      <c r="F165" s="621"/>
      <c r="G165" s="621"/>
      <c r="H165" s="621"/>
      <c r="I165" s="621"/>
      <c r="J165" s="621"/>
      <c r="K165" s="621"/>
      <c r="L165" s="621"/>
      <c r="M165" s="621"/>
      <c r="N165" s="621"/>
      <c r="O165" s="621"/>
      <c r="P165" s="621"/>
      <c r="Q165" s="621"/>
      <c r="R165" s="621"/>
      <c r="S165" s="621"/>
      <c r="T165" s="621"/>
      <c r="U165" s="621"/>
      <c r="V165" s="621"/>
      <c r="W165" s="621"/>
      <c r="X165" s="621"/>
      <c r="Y165" s="621"/>
      <c r="Z165" t="s">
        <v>5565</v>
      </c>
      <c r="AA165" s="621"/>
    </row>
    <row r="166" spans="1:27">
      <c r="A166" s="624"/>
      <c r="B166" s="621"/>
      <c r="C166" s="621"/>
      <c r="D166" s="621"/>
      <c r="E166" s="621"/>
      <c r="F166" s="621"/>
      <c r="G166" s="621"/>
      <c r="H166" s="621"/>
      <c r="I166" s="621"/>
      <c r="J166" s="621"/>
      <c r="K166" s="621"/>
      <c r="L166" s="621"/>
      <c r="M166" s="621"/>
      <c r="N166" s="621"/>
      <c r="O166" s="621"/>
      <c r="P166" s="621"/>
      <c r="Q166" s="621"/>
      <c r="R166" s="621"/>
      <c r="S166" s="621"/>
      <c r="T166" s="621"/>
      <c r="U166" s="621"/>
      <c r="V166" s="621"/>
      <c r="W166" s="621"/>
      <c r="X166" s="621"/>
      <c r="Y166" s="621"/>
      <c r="Z166" t="s">
        <v>5566</v>
      </c>
      <c r="AA166" s="621"/>
    </row>
    <row r="167" spans="1:27">
      <c r="A167" s="624"/>
      <c r="B167" s="621"/>
      <c r="C167" s="621"/>
      <c r="D167" s="621"/>
      <c r="E167" s="621"/>
      <c r="F167" s="621"/>
      <c r="G167" s="621"/>
      <c r="H167" s="621"/>
      <c r="I167" s="621"/>
      <c r="J167" s="621"/>
      <c r="K167" s="621"/>
      <c r="L167" s="621"/>
      <c r="M167" s="621"/>
      <c r="N167" s="621"/>
      <c r="O167" s="621"/>
      <c r="P167" s="621"/>
      <c r="Q167" s="621"/>
      <c r="R167" s="621"/>
      <c r="S167" s="621"/>
      <c r="T167" s="621"/>
      <c r="U167" s="621"/>
      <c r="V167" s="621"/>
      <c r="W167" s="621"/>
      <c r="X167" s="621"/>
      <c r="Y167" s="621"/>
      <c r="Z167" t="s">
        <v>5567</v>
      </c>
      <c r="AA167" s="621"/>
    </row>
    <row r="168" spans="1:27">
      <c r="A168" s="624"/>
      <c r="B168" s="621"/>
      <c r="C168" s="621"/>
      <c r="D168" s="621"/>
      <c r="E168" s="621"/>
      <c r="F168" s="621"/>
      <c r="G168" s="621"/>
      <c r="H168" s="621"/>
      <c r="I168" s="621"/>
      <c r="J168" s="621"/>
      <c r="K168" s="621"/>
      <c r="L168" s="621"/>
      <c r="M168" s="621"/>
      <c r="N168" s="621"/>
      <c r="O168" s="621"/>
      <c r="P168" s="621"/>
      <c r="Q168" s="621"/>
      <c r="R168" s="621"/>
      <c r="S168" s="621"/>
      <c r="T168" s="621"/>
      <c r="U168" s="621"/>
      <c r="V168" s="621"/>
      <c r="W168" s="621"/>
      <c r="X168" s="621"/>
      <c r="Y168" s="621"/>
      <c r="Z168" t="s">
        <v>5568</v>
      </c>
      <c r="AA168" s="621"/>
    </row>
    <row r="169" spans="1:27">
      <c r="A169" s="624"/>
      <c r="B169" s="621"/>
      <c r="C169" s="621"/>
      <c r="D169" s="621"/>
      <c r="E169" s="621"/>
      <c r="F169" s="621"/>
      <c r="G169" s="621"/>
      <c r="H169" s="621"/>
      <c r="I169" s="621"/>
      <c r="J169" s="621"/>
      <c r="K169" s="621"/>
      <c r="L169" s="621"/>
      <c r="M169" s="621"/>
      <c r="N169" s="621"/>
      <c r="O169" s="621"/>
      <c r="P169" s="621"/>
      <c r="Q169" s="621"/>
      <c r="R169" s="621"/>
      <c r="S169" s="621"/>
      <c r="T169" s="621"/>
      <c r="U169" s="621"/>
      <c r="V169" s="621"/>
      <c r="W169" s="621"/>
      <c r="X169" s="621"/>
      <c r="Y169" s="621"/>
      <c r="Z169" t="s">
        <v>5569</v>
      </c>
      <c r="AA169" s="621"/>
    </row>
    <row r="170" spans="1:27">
      <c r="A170" s="624"/>
      <c r="B170" s="621"/>
      <c r="C170" s="621"/>
      <c r="D170" s="621"/>
      <c r="E170" s="621"/>
      <c r="F170" s="621"/>
      <c r="G170" s="621"/>
      <c r="H170" s="621"/>
      <c r="I170" s="621"/>
      <c r="J170" s="621"/>
      <c r="K170" s="621"/>
      <c r="L170" s="621"/>
      <c r="M170" s="621"/>
      <c r="N170" s="621"/>
      <c r="O170" s="621"/>
      <c r="P170" s="621"/>
      <c r="Q170" s="621"/>
      <c r="R170" s="621"/>
      <c r="S170" s="621"/>
      <c r="T170" s="621"/>
      <c r="U170" s="621"/>
      <c r="V170" s="621"/>
      <c r="W170" s="621"/>
      <c r="X170" s="621"/>
      <c r="Y170" s="621"/>
      <c r="Z170" t="s">
        <v>5570</v>
      </c>
      <c r="AA170" s="621"/>
    </row>
    <row r="171" spans="1:27">
      <c r="A171" s="624"/>
      <c r="B171" s="621"/>
      <c r="C171" s="621"/>
      <c r="D171" s="621"/>
      <c r="E171" s="621"/>
      <c r="F171" s="621"/>
      <c r="G171" s="621"/>
      <c r="H171" s="621"/>
      <c r="I171" s="621"/>
      <c r="J171" s="621"/>
      <c r="K171" s="621"/>
      <c r="L171" s="621"/>
      <c r="M171" s="621"/>
      <c r="N171" s="621"/>
      <c r="O171" s="621"/>
      <c r="P171" s="621"/>
      <c r="Q171" s="621"/>
      <c r="R171" s="621"/>
      <c r="S171" s="621"/>
      <c r="T171" s="621"/>
      <c r="U171" s="621"/>
      <c r="V171" s="621"/>
      <c r="W171" s="621"/>
      <c r="X171" s="621"/>
      <c r="Y171" s="621"/>
      <c r="Z171" t="s">
        <v>5571</v>
      </c>
      <c r="AA171" s="621"/>
    </row>
    <row r="172" spans="1:27">
      <c r="A172" s="624"/>
      <c r="B172" s="621"/>
      <c r="C172" s="621"/>
      <c r="D172" s="621"/>
      <c r="E172" s="621"/>
      <c r="F172" s="621"/>
      <c r="G172" s="621"/>
      <c r="H172" s="621"/>
      <c r="I172" s="621"/>
      <c r="J172" s="621"/>
      <c r="K172" s="621"/>
      <c r="L172" s="621"/>
      <c r="M172" s="621"/>
      <c r="N172" s="621"/>
      <c r="O172" s="621"/>
      <c r="P172" s="621"/>
      <c r="Q172" s="621"/>
      <c r="R172" s="621"/>
      <c r="S172" s="621"/>
      <c r="T172" s="621"/>
      <c r="U172" s="621"/>
      <c r="V172" s="621"/>
      <c r="W172" s="621"/>
      <c r="X172" s="621"/>
      <c r="Y172" s="621"/>
      <c r="Z172" t="s">
        <v>5572</v>
      </c>
      <c r="AA172" s="621"/>
    </row>
    <row r="173" spans="1:27">
      <c r="A173" s="624"/>
      <c r="B173" s="621"/>
      <c r="C173" s="621"/>
      <c r="D173" s="621"/>
      <c r="E173" s="621"/>
      <c r="F173" s="621"/>
      <c r="G173" s="621"/>
      <c r="H173" s="621"/>
      <c r="I173" s="621"/>
      <c r="J173" s="621"/>
      <c r="K173" s="621"/>
      <c r="L173" s="621"/>
      <c r="M173" s="621"/>
      <c r="N173" s="621"/>
      <c r="O173" s="621"/>
      <c r="P173" s="621"/>
      <c r="Q173" s="621"/>
      <c r="R173" s="621"/>
      <c r="S173" s="621"/>
      <c r="T173" s="621"/>
      <c r="U173" s="621"/>
      <c r="V173" s="621"/>
      <c r="W173" s="621"/>
      <c r="X173" s="621"/>
      <c r="Y173" s="621"/>
      <c r="Z173" t="s">
        <v>5573</v>
      </c>
      <c r="AA173" s="621"/>
    </row>
    <row r="174" spans="1:27">
      <c r="A174" s="624"/>
      <c r="B174" s="621"/>
      <c r="C174" s="621"/>
      <c r="D174" s="621"/>
      <c r="E174" s="621"/>
      <c r="F174" s="621"/>
      <c r="G174" s="621"/>
      <c r="H174" s="621"/>
      <c r="I174" s="621"/>
      <c r="J174" s="621"/>
      <c r="K174" s="621"/>
      <c r="L174" s="621"/>
      <c r="M174" s="621"/>
      <c r="N174" s="621"/>
      <c r="O174" s="621"/>
      <c r="P174" s="621"/>
      <c r="Q174" s="621"/>
      <c r="R174" s="621"/>
      <c r="S174" s="621"/>
      <c r="T174" s="621"/>
      <c r="U174" s="621"/>
      <c r="V174" s="621"/>
      <c r="W174" s="621"/>
      <c r="X174" s="621"/>
      <c r="Y174" s="621"/>
      <c r="Z174" t="s">
        <v>5574</v>
      </c>
      <c r="AA174" s="621"/>
    </row>
    <row r="175" spans="1:27">
      <c r="A175" s="624"/>
      <c r="B175" s="621"/>
      <c r="C175" s="621"/>
      <c r="D175" s="621"/>
      <c r="E175" s="621"/>
      <c r="F175" s="621"/>
      <c r="G175" s="621"/>
      <c r="H175" s="621"/>
      <c r="I175" s="621"/>
      <c r="J175" s="621"/>
      <c r="K175" s="621"/>
      <c r="L175" s="621"/>
      <c r="M175" s="621"/>
      <c r="N175" s="621"/>
      <c r="O175" s="621"/>
      <c r="P175" s="621"/>
      <c r="Q175" s="621"/>
      <c r="R175" s="621"/>
      <c r="S175" s="621"/>
      <c r="T175" s="621"/>
      <c r="U175" s="621"/>
      <c r="V175" s="621"/>
      <c r="W175" s="621"/>
      <c r="X175" s="621"/>
      <c r="Y175" s="621"/>
      <c r="Z175" t="s">
        <v>5575</v>
      </c>
      <c r="AA175" s="621"/>
    </row>
    <row r="176" spans="1:27">
      <c r="A176" s="624"/>
      <c r="B176" s="621"/>
      <c r="C176" s="621"/>
      <c r="D176" s="621"/>
      <c r="E176" s="621"/>
      <c r="F176" s="621"/>
      <c r="G176" s="621"/>
      <c r="H176" s="621"/>
      <c r="I176" s="621"/>
      <c r="J176" s="621"/>
      <c r="K176" s="621"/>
      <c r="L176" s="621"/>
      <c r="M176" s="621"/>
      <c r="N176" s="621"/>
      <c r="O176" s="621"/>
      <c r="P176" s="621"/>
      <c r="Q176" s="621"/>
      <c r="R176" s="621"/>
      <c r="S176" s="621"/>
      <c r="T176" s="621"/>
      <c r="U176" s="621"/>
      <c r="V176" s="621"/>
      <c r="W176" s="621"/>
      <c r="X176" s="621"/>
      <c r="Y176" s="621"/>
      <c r="Z176" t="s">
        <v>5576</v>
      </c>
      <c r="AA176" s="621"/>
    </row>
    <row r="177" spans="1:27">
      <c r="A177" s="624"/>
      <c r="B177" s="621"/>
      <c r="C177" s="621"/>
      <c r="D177" s="621"/>
      <c r="E177" s="621"/>
      <c r="F177" s="621"/>
      <c r="G177" s="621"/>
      <c r="H177" s="621"/>
      <c r="I177" s="621"/>
      <c r="J177" s="621"/>
      <c r="K177" s="621"/>
      <c r="L177" s="621"/>
      <c r="M177" s="621"/>
      <c r="N177" s="621"/>
      <c r="O177" s="621"/>
      <c r="P177" s="621"/>
      <c r="Q177" s="621"/>
      <c r="R177" s="621"/>
      <c r="S177" s="621"/>
      <c r="T177" s="621"/>
      <c r="U177" s="621"/>
      <c r="V177" s="621"/>
      <c r="W177" s="621"/>
      <c r="X177" s="621"/>
      <c r="Y177" s="621"/>
      <c r="Z177" t="s">
        <v>5577</v>
      </c>
      <c r="AA177" s="621"/>
    </row>
    <row r="178" spans="1:27">
      <c r="A178" s="624"/>
      <c r="B178" s="621"/>
      <c r="C178" s="621"/>
      <c r="D178" s="621"/>
      <c r="E178" s="621"/>
      <c r="F178" s="621"/>
      <c r="G178" s="621"/>
      <c r="H178" s="621"/>
      <c r="I178" s="621"/>
      <c r="J178" s="621"/>
      <c r="K178" s="621"/>
      <c r="L178" s="621"/>
      <c r="M178" s="621"/>
      <c r="N178" s="621"/>
      <c r="O178" s="621"/>
      <c r="P178" s="621"/>
      <c r="Q178" s="621"/>
      <c r="R178" s="621"/>
      <c r="S178" s="621"/>
      <c r="T178" s="621"/>
      <c r="U178" s="621"/>
      <c r="V178" s="621"/>
      <c r="W178" s="621"/>
      <c r="X178" s="621"/>
      <c r="Y178" s="621"/>
      <c r="Z178" t="s">
        <v>5578</v>
      </c>
      <c r="AA178" s="621"/>
    </row>
    <row r="179" spans="1:27">
      <c r="A179" s="624"/>
      <c r="B179" s="621"/>
      <c r="C179" s="621"/>
      <c r="D179" s="621"/>
      <c r="E179" s="621"/>
      <c r="F179" s="621"/>
      <c r="G179" s="621"/>
      <c r="H179" s="621"/>
      <c r="I179" s="621"/>
      <c r="J179" s="621"/>
      <c r="K179" s="621"/>
      <c r="L179" s="621"/>
      <c r="M179" s="621"/>
      <c r="N179" s="621"/>
      <c r="O179" s="621"/>
      <c r="P179" s="621"/>
      <c r="Q179" s="621"/>
      <c r="R179" s="621"/>
      <c r="S179" s="621"/>
      <c r="T179" s="621"/>
      <c r="U179" s="621"/>
      <c r="V179" s="621"/>
      <c r="W179" s="621"/>
      <c r="X179" s="621"/>
      <c r="Y179" s="621"/>
      <c r="Z179" t="s">
        <v>5579</v>
      </c>
      <c r="AA179" s="621"/>
    </row>
    <row r="180" spans="1:27">
      <c r="A180" s="624"/>
      <c r="B180" s="621"/>
      <c r="C180" s="621"/>
      <c r="D180" s="621"/>
      <c r="E180" s="621"/>
      <c r="F180" s="621"/>
      <c r="G180" s="621"/>
      <c r="H180" s="621"/>
      <c r="I180" s="621"/>
      <c r="J180" s="621"/>
      <c r="K180" s="621"/>
      <c r="L180" s="621"/>
      <c r="M180" s="621"/>
      <c r="N180" s="621"/>
      <c r="O180" s="621"/>
      <c r="P180" s="621"/>
      <c r="Q180" s="621"/>
      <c r="R180" s="621"/>
      <c r="S180" s="621"/>
      <c r="T180" s="621"/>
      <c r="U180" s="621"/>
      <c r="V180" s="621"/>
      <c r="W180" s="621"/>
      <c r="X180" s="621"/>
      <c r="Y180" s="621"/>
      <c r="Z180" t="s">
        <v>5580</v>
      </c>
      <c r="AA180" s="621"/>
    </row>
    <row r="181" spans="1:27">
      <c r="A181" s="624"/>
      <c r="B181" s="621"/>
      <c r="C181" s="621"/>
      <c r="D181" s="621"/>
      <c r="E181" s="621"/>
      <c r="F181" s="621"/>
      <c r="G181" s="621"/>
      <c r="H181" s="621"/>
      <c r="I181" s="621"/>
      <c r="J181" s="621"/>
      <c r="K181" s="621"/>
      <c r="L181" s="621"/>
      <c r="M181" s="621"/>
      <c r="N181" s="621"/>
      <c r="O181" s="621"/>
      <c r="P181" s="621"/>
      <c r="Q181" s="621"/>
      <c r="R181" s="621"/>
      <c r="S181" s="621"/>
      <c r="T181" s="621"/>
      <c r="U181" s="621"/>
      <c r="V181" s="621"/>
      <c r="W181" s="621"/>
      <c r="X181" s="621"/>
      <c r="Y181" s="621"/>
      <c r="Z181" t="s">
        <v>5581</v>
      </c>
      <c r="AA181" s="621"/>
    </row>
    <row r="182" spans="1:27">
      <c r="A182" s="624"/>
      <c r="B182" s="621"/>
      <c r="C182" s="621"/>
      <c r="D182" s="621"/>
      <c r="E182" s="621"/>
      <c r="F182" s="621"/>
      <c r="G182" s="621"/>
      <c r="H182" s="621"/>
      <c r="I182" s="621"/>
      <c r="J182" s="621"/>
      <c r="K182" s="621"/>
      <c r="L182" s="621"/>
      <c r="M182" s="621"/>
      <c r="N182" s="621"/>
      <c r="O182" s="621"/>
      <c r="P182" s="621"/>
      <c r="Q182" s="621"/>
      <c r="R182" s="621"/>
      <c r="S182" s="621"/>
      <c r="T182" s="621"/>
      <c r="U182" s="621"/>
      <c r="V182" s="621"/>
      <c r="W182" s="621"/>
      <c r="X182" s="621"/>
      <c r="Y182" s="621"/>
      <c r="Z182" t="s">
        <v>5582</v>
      </c>
      <c r="AA182" s="621"/>
    </row>
    <row r="183" spans="1:27">
      <c r="A183" s="624"/>
      <c r="B183" s="621"/>
      <c r="C183" s="621"/>
      <c r="D183" s="621"/>
      <c r="E183" s="621"/>
      <c r="F183" s="621"/>
      <c r="G183" s="621"/>
      <c r="H183" s="621"/>
      <c r="I183" s="621"/>
      <c r="J183" s="621"/>
      <c r="K183" s="621"/>
      <c r="L183" s="621"/>
      <c r="M183" s="621"/>
      <c r="N183" s="621"/>
      <c r="O183" s="621"/>
      <c r="P183" s="621"/>
      <c r="Q183" s="621"/>
      <c r="R183" s="621"/>
      <c r="S183" s="621"/>
      <c r="T183" s="621"/>
      <c r="U183" s="621"/>
      <c r="V183" s="621"/>
      <c r="W183" s="621"/>
      <c r="X183" s="621"/>
      <c r="Y183" s="621"/>
      <c r="Z183" t="s">
        <v>5583</v>
      </c>
      <c r="AA183" s="621"/>
    </row>
    <row r="184" spans="1:27">
      <c r="A184" s="624"/>
      <c r="B184" s="621"/>
      <c r="C184" s="621"/>
      <c r="D184" s="621"/>
      <c r="E184" s="621"/>
      <c r="F184" s="621"/>
      <c r="G184" s="621"/>
      <c r="H184" s="621"/>
      <c r="I184" s="621"/>
      <c r="J184" s="621"/>
      <c r="K184" s="621"/>
      <c r="L184" s="621"/>
      <c r="M184" s="621"/>
      <c r="N184" s="621"/>
      <c r="O184" s="621"/>
      <c r="P184" s="621"/>
      <c r="Q184" s="621"/>
      <c r="R184" s="621"/>
      <c r="S184" s="621"/>
      <c r="T184" s="621"/>
      <c r="U184" s="621"/>
      <c r="V184" s="621"/>
      <c r="W184" s="621"/>
      <c r="X184" s="621"/>
      <c r="Y184" s="621"/>
      <c r="Z184" t="s">
        <v>5584</v>
      </c>
      <c r="AA184" s="621"/>
    </row>
    <row r="185" spans="1:27">
      <c r="A185" s="624"/>
      <c r="B185" s="621"/>
      <c r="C185" s="621"/>
      <c r="D185" s="621"/>
      <c r="E185" s="621"/>
      <c r="F185" s="621"/>
      <c r="G185" s="621"/>
      <c r="H185" s="621"/>
      <c r="I185" s="621"/>
      <c r="J185" s="621"/>
      <c r="K185" s="621"/>
      <c r="L185" s="621"/>
      <c r="M185" s="621"/>
      <c r="N185" s="621"/>
      <c r="O185" s="621"/>
      <c r="P185" s="621"/>
      <c r="Q185" s="621"/>
      <c r="R185" s="621"/>
      <c r="S185" s="621"/>
      <c r="T185" s="621"/>
      <c r="U185" s="621"/>
      <c r="V185" s="621"/>
      <c r="W185" s="621"/>
      <c r="X185" s="621"/>
      <c r="Y185" s="621"/>
      <c r="Z185" t="s">
        <v>5585</v>
      </c>
      <c r="AA185" s="621"/>
    </row>
    <row r="186" spans="1:27">
      <c r="A186" s="624"/>
      <c r="B186" s="621"/>
      <c r="C186" s="621"/>
      <c r="D186" s="621"/>
      <c r="E186" s="621"/>
      <c r="F186" s="621"/>
      <c r="G186" s="621"/>
      <c r="H186" s="621"/>
      <c r="I186" s="621"/>
      <c r="J186" s="621"/>
      <c r="K186" s="621"/>
      <c r="L186" s="621"/>
      <c r="M186" s="621"/>
      <c r="N186" s="621"/>
      <c r="O186" s="621"/>
      <c r="P186" s="621"/>
      <c r="Q186" s="621"/>
      <c r="R186" s="621"/>
      <c r="S186" s="621"/>
      <c r="T186" s="621"/>
      <c r="U186" s="621"/>
      <c r="V186" s="621"/>
      <c r="W186" s="621"/>
      <c r="X186" s="621"/>
      <c r="Y186" s="621"/>
      <c r="Z186" t="s">
        <v>5586</v>
      </c>
      <c r="AA186" s="621"/>
    </row>
    <row r="187" spans="1:27">
      <c r="A187" s="624"/>
      <c r="B187" s="621"/>
      <c r="C187" s="621"/>
      <c r="D187" s="621"/>
      <c r="E187" s="621"/>
      <c r="F187" s="621"/>
      <c r="G187" s="621"/>
      <c r="H187" s="621"/>
      <c r="I187" s="621"/>
      <c r="J187" s="621"/>
      <c r="K187" s="621"/>
      <c r="L187" s="621"/>
      <c r="M187" s="621"/>
      <c r="N187" s="621"/>
      <c r="O187" s="621"/>
      <c r="P187" s="621"/>
      <c r="Q187" s="621"/>
      <c r="R187" s="621"/>
      <c r="S187" s="621"/>
      <c r="T187" s="621"/>
      <c r="U187" s="621"/>
      <c r="V187" s="621"/>
      <c r="W187" s="621"/>
      <c r="X187" s="621"/>
      <c r="Y187" s="621"/>
      <c r="Z187" t="s">
        <v>5587</v>
      </c>
      <c r="AA187" s="621"/>
    </row>
    <row r="188" spans="1:27">
      <c r="A188" s="624"/>
      <c r="B188" s="621"/>
      <c r="C188" s="621"/>
      <c r="D188" s="621"/>
      <c r="E188" s="621"/>
      <c r="F188" s="621"/>
      <c r="G188" s="621"/>
      <c r="H188" s="621"/>
      <c r="I188" s="621"/>
      <c r="J188" s="621"/>
      <c r="K188" s="621"/>
      <c r="L188" s="621"/>
      <c r="M188" s="621"/>
      <c r="N188" s="621"/>
      <c r="O188" s="621"/>
      <c r="P188" s="621"/>
      <c r="Q188" s="621"/>
      <c r="R188" s="621"/>
      <c r="S188" s="621"/>
      <c r="T188" s="621"/>
      <c r="U188" s="621"/>
      <c r="V188" s="621"/>
      <c r="W188" s="621"/>
      <c r="X188" s="621"/>
      <c r="Y188" s="621"/>
      <c r="Z188" t="s">
        <v>5588</v>
      </c>
      <c r="AA188" s="621"/>
    </row>
    <row r="189" spans="1:27">
      <c r="A189" s="624"/>
      <c r="B189" s="621"/>
      <c r="C189" s="621"/>
      <c r="D189" s="621"/>
      <c r="E189" s="621"/>
      <c r="F189" s="621"/>
      <c r="G189" s="621"/>
      <c r="H189" s="621"/>
      <c r="I189" s="621"/>
      <c r="J189" s="621"/>
      <c r="K189" s="621"/>
      <c r="L189" s="621"/>
      <c r="M189" s="621"/>
      <c r="N189" s="621"/>
      <c r="O189" s="621"/>
      <c r="P189" s="621"/>
      <c r="Q189" s="621"/>
      <c r="R189" s="621"/>
      <c r="S189" s="621"/>
      <c r="T189" s="621"/>
      <c r="U189" s="621"/>
      <c r="V189" s="621"/>
      <c r="W189" s="621"/>
      <c r="X189" s="621"/>
      <c r="Y189" s="621"/>
      <c r="Z189" t="s">
        <v>5589</v>
      </c>
      <c r="AA189" s="621"/>
    </row>
    <row r="190" spans="1:27">
      <c r="A190" s="624"/>
      <c r="B190" s="621"/>
      <c r="C190" s="621"/>
      <c r="D190" s="621"/>
      <c r="E190" s="621"/>
      <c r="F190" s="621"/>
      <c r="G190" s="621"/>
      <c r="H190" s="621"/>
      <c r="I190" s="621"/>
      <c r="J190" s="621"/>
      <c r="K190" s="621"/>
      <c r="L190" s="621"/>
      <c r="M190" s="621"/>
      <c r="N190" s="621"/>
      <c r="O190" s="621"/>
      <c r="P190" s="621"/>
      <c r="Q190" s="621"/>
      <c r="R190" s="621"/>
      <c r="S190" s="621"/>
      <c r="T190" s="621"/>
      <c r="U190" s="621"/>
      <c r="V190" s="621"/>
      <c r="W190" s="621"/>
      <c r="X190" s="621"/>
      <c r="Y190" s="621"/>
      <c r="Z190" t="s">
        <v>5590</v>
      </c>
      <c r="AA190" s="621"/>
    </row>
    <row r="191" spans="1:27">
      <c r="A191" s="624"/>
      <c r="B191" s="621"/>
      <c r="C191" s="621"/>
      <c r="D191" s="621"/>
      <c r="E191" s="621"/>
      <c r="F191" s="621"/>
      <c r="G191" s="621"/>
      <c r="H191" s="621"/>
      <c r="I191" s="621"/>
      <c r="J191" s="621"/>
      <c r="K191" s="621"/>
      <c r="L191" s="621"/>
      <c r="M191" s="621"/>
      <c r="N191" s="621"/>
      <c r="O191" s="621"/>
      <c r="P191" s="621"/>
      <c r="Q191" s="621"/>
      <c r="R191" s="621"/>
      <c r="S191" s="621"/>
      <c r="T191" s="621"/>
      <c r="U191" s="621"/>
      <c r="V191" s="621"/>
      <c r="W191" s="621"/>
      <c r="X191" s="621"/>
      <c r="Y191" s="621"/>
      <c r="Z191" t="s">
        <v>5591</v>
      </c>
      <c r="AA191" s="621"/>
    </row>
    <row r="192" spans="1:27">
      <c r="A192" s="624"/>
      <c r="B192" s="621"/>
      <c r="C192" s="621"/>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t="s">
        <v>5592</v>
      </c>
      <c r="AA192" s="621"/>
    </row>
    <row r="193" spans="1:27">
      <c r="A193" s="624"/>
      <c r="B193" s="621"/>
      <c r="C193" s="621"/>
      <c r="D193" s="621"/>
      <c r="E193" s="621"/>
      <c r="F193" s="621"/>
      <c r="G193" s="621"/>
      <c r="H193" s="621"/>
      <c r="I193" s="621"/>
      <c r="J193" s="621"/>
      <c r="K193" s="621"/>
      <c r="L193" s="621"/>
      <c r="M193" s="621"/>
      <c r="N193" s="621"/>
      <c r="O193" s="621"/>
      <c r="P193" s="621"/>
      <c r="Q193" s="621"/>
      <c r="R193" s="621"/>
      <c r="S193" s="621"/>
      <c r="T193" s="621"/>
      <c r="U193" s="621"/>
      <c r="V193" s="621"/>
      <c r="W193" s="621"/>
      <c r="X193" s="621"/>
      <c r="Y193" s="621"/>
      <c r="Z193" t="s">
        <v>5593</v>
      </c>
      <c r="AA193" s="621"/>
    </row>
    <row r="194" spans="1:27">
      <c r="A194" s="624"/>
      <c r="B194" s="621"/>
      <c r="C194" s="621"/>
      <c r="D194" s="621"/>
      <c r="E194" s="621"/>
      <c r="F194" s="621"/>
      <c r="G194" s="621"/>
      <c r="H194" s="621"/>
      <c r="I194" s="621"/>
      <c r="J194" s="621"/>
      <c r="K194" s="621"/>
      <c r="L194" s="621"/>
      <c r="M194" s="621"/>
      <c r="N194" s="621"/>
      <c r="O194" s="621"/>
      <c r="P194" s="621"/>
      <c r="Q194" s="621"/>
      <c r="R194" s="621"/>
      <c r="S194" s="621"/>
      <c r="T194" s="621"/>
      <c r="U194" s="621"/>
      <c r="V194" s="621"/>
      <c r="W194" s="621"/>
      <c r="X194" s="621"/>
      <c r="Y194" s="621"/>
      <c r="Z194" t="s">
        <v>5594</v>
      </c>
      <c r="AA194" s="621"/>
    </row>
    <row r="195" spans="1:27">
      <c r="A195" s="624"/>
      <c r="B195" s="621"/>
      <c r="C195" s="621"/>
      <c r="D195" s="621"/>
      <c r="E195" s="621"/>
      <c r="F195" s="621"/>
      <c r="G195" s="621"/>
      <c r="H195" s="621"/>
      <c r="I195" s="621"/>
      <c r="J195" s="621"/>
      <c r="K195" s="621"/>
      <c r="L195" s="621"/>
      <c r="M195" s="621"/>
      <c r="N195" s="621"/>
      <c r="O195" s="621"/>
      <c r="P195" s="621"/>
      <c r="Q195" s="621"/>
      <c r="R195" s="621"/>
      <c r="S195" s="621"/>
      <c r="T195" s="621"/>
      <c r="U195" s="621"/>
      <c r="V195" s="621"/>
      <c r="W195" s="621"/>
      <c r="X195" s="621"/>
      <c r="Y195" s="621"/>
      <c r="Z195" t="s">
        <v>5595</v>
      </c>
      <c r="AA195" s="621"/>
    </row>
    <row r="196" spans="1:27">
      <c r="A196" s="624"/>
      <c r="B196" s="621"/>
      <c r="C196" s="621"/>
      <c r="D196" s="621"/>
      <c r="E196" s="621"/>
      <c r="F196" s="621"/>
      <c r="G196" s="621"/>
      <c r="H196" s="621"/>
      <c r="I196" s="621"/>
      <c r="J196" s="621"/>
      <c r="K196" s="621"/>
      <c r="L196" s="621"/>
      <c r="M196" s="621"/>
      <c r="N196" s="621"/>
      <c r="O196" s="621"/>
      <c r="P196" s="621"/>
      <c r="Q196" s="621"/>
      <c r="R196" s="621"/>
      <c r="S196" s="621"/>
      <c r="T196" s="621"/>
      <c r="U196" s="621"/>
      <c r="V196" s="621"/>
      <c r="W196" s="621"/>
      <c r="X196" s="621"/>
      <c r="Y196" s="621"/>
      <c r="Z196" t="s">
        <v>5596</v>
      </c>
      <c r="AA196" s="621"/>
    </row>
    <row r="197" spans="1:27">
      <c r="A197" s="624"/>
      <c r="B197" s="621"/>
      <c r="C197" s="621"/>
      <c r="D197" s="621"/>
      <c r="E197" s="621"/>
      <c r="F197" s="621"/>
      <c r="G197" s="621"/>
      <c r="H197" s="621"/>
      <c r="I197" s="621"/>
      <c r="J197" s="621"/>
      <c r="K197" s="621"/>
      <c r="L197" s="621"/>
      <c r="M197" s="621"/>
      <c r="N197" s="621"/>
      <c r="O197" s="621"/>
      <c r="P197" s="621"/>
      <c r="Q197" s="621"/>
      <c r="R197" s="621"/>
      <c r="S197" s="621"/>
      <c r="T197" s="621"/>
      <c r="U197" s="621"/>
      <c r="V197" s="621"/>
      <c r="W197" s="621"/>
      <c r="X197" s="621"/>
      <c r="Y197" s="621"/>
      <c r="Z197" t="s">
        <v>5597</v>
      </c>
      <c r="AA197" s="621"/>
    </row>
    <row r="198" spans="1:27">
      <c r="A198" s="624"/>
      <c r="B198" s="621"/>
      <c r="C198" s="621"/>
      <c r="D198" s="621"/>
      <c r="E198" s="621"/>
      <c r="F198" s="621"/>
      <c r="G198" s="621"/>
      <c r="H198" s="621"/>
      <c r="I198" s="621"/>
      <c r="J198" s="621"/>
      <c r="K198" s="621"/>
      <c r="L198" s="621"/>
      <c r="M198" s="621"/>
      <c r="N198" s="621"/>
      <c r="O198" s="621"/>
      <c r="P198" s="621"/>
      <c r="Q198" s="621"/>
      <c r="R198" s="621"/>
      <c r="S198" s="621"/>
      <c r="T198" s="621"/>
      <c r="U198" s="621"/>
      <c r="V198" s="621"/>
      <c r="W198" s="621"/>
      <c r="X198" s="621"/>
      <c r="Y198" s="621"/>
      <c r="Z198" t="s">
        <v>5598</v>
      </c>
      <c r="AA198" s="621"/>
    </row>
    <row r="199" spans="1:27">
      <c r="A199" s="624"/>
      <c r="B199" s="621"/>
      <c r="C199" s="621"/>
      <c r="D199" s="621"/>
      <c r="E199" s="621"/>
      <c r="F199" s="621"/>
      <c r="G199" s="621"/>
      <c r="H199" s="621"/>
      <c r="I199" s="621"/>
      <c r="J199" s="621"/>
      <c r="K199" s="621"/>
      <c r="L199" s="621"/>
      <c r="M199" s="621"/>
      <c r="N199" s="621"/>
      <c r="O199" s="621"/>
      <c r="P199" s="621"/>
      <c r="Q199" s="621"/>
      <c r="R199" s="621"/>
      <c r="S199" s="621"/>
      <c r="T199" s="621"/>
      <c r="U199" s="621"/>
      <c r="V199" s="621"/>
      <c r="W199" s="621"/>
      <c r="X199" s="621"/>
      <c r="Y199" s="621"/>
      <c r="Z199" t="s">
        <v>5599</v>
      </c>
      <c r="AA199" s="621"/>
    </row>
    <row r="200" spans="1:27">
      <c r="A200" s="624"/>
      <c r="B200" s="621"/>
      <c r="C200" s="621"/>
      <c r="D200" s="621"/>
      <c r="E200" s="621"/>
      <c r="F200" s="621"/>
      <c r="G200" s="621"/>
      <c r="H200" s="621"/>
      <c r="I200" s="621"/>
      <c r="J200" s="621"/>
      <c r="K200" s="621"/>
      <c r="L200" s="621"/>
      <c r="M200" s="621"/>
      <c r="N200" s="621"/>
      <c r="O200" s="621"/>
      <c r="P200" s="621"/>
      <c r="Q200" s="621"/>
      <c r="R200" s="621"/>
      <c r="S200" s="621"/>
      <c r="T200" s="621"/>
      <c r="U200" s="621"/>
      <c r="V200" s="621"/>
      <c r="W200" s="621"/>
      <c r="X200" s="621"/>
      <c r="Y200" s="621"/>
      <c r="Z200" t="s">
        <v>5600</v>
      </c>
      <c r="AA200" s="621"/>
    </row>
    <row r="201" spans="1:27">
      <c r="A201" s="624"/>
      <c r="B201" s="621"/>
      <c r="C201" s="621"/>
      <c r="D201" s="621"/>
      <c r="E201" s="621"/>
      <c r="F201" s="621"/>
      <c r="G201" s="621"/>
      <c r="H201" s="621"/>
      <c r="I201" s="621"/>
      <c r="J201" s="621"/>
      <c r="K201" s="621"/>
      <c r="L201" s="621"/>
      <c r="M201" s="621"/>
      <c r="N201" s="621"/>
      <c r="O201" s="621"/>
      <c r="P201" s="621"/>
      <c r="Q201" s="621"/>
      <c r="R201" s="621"/>
      <c r="S201" s="621"/>
      <c r="T201" s="621"/>
      <c r="U201" s="621"/>
      <c r="V201" s="621"/>
      <c r="W201" s="621"/>
      <c r="X201" s="621"/>
      <c r="Y201" s="621"/>
      <c r="Z201" t="s">
        <v>5601</v>
      </c>
      <c r="AA201" s="621"/>
    </row>
    <row r="202" spans="1:27">
      <c r="A202" s="624"/>
      <c r="B202" s="621"/>
      <c r="C202" s="621"/>
      <c r="D202" s="621"/>
      <c r="E202" s="621"/>
      <c r="F202" s="621"/>
      <c r="G202" s="621"/>
      <c r="H202" s="621"/>
      <c r="I202" s="621"/>
      <c r="J202" s="621"/>
      <c r="K202" s="621"/>
      <c r="L202" s="621"/>
      <c r="M202" s="621"/>
      <c r="N202" s="621"/>
      <c r="O202" s="621"/>
      <c r="P202" s="621"/>
      <c r="Q202" s="621"/>
      <c r="R202" s="621"/>
      <c r="S202" s="621"/>
      <c r="T202" s="621"/>
      <c r="U202" s="621"/>
      <c r="V202" s="621"/>
      <c r="W202" s="621"/>
      <c r="X202" s="621"/>
      <c r="Y202" s="621"/>
      <c r="Z202" t="s">
        <v>5602</v>
      </c>
      <c r="AA202" s="621"/>
    </row>
    <row r="203" spans="1:27">
      <c r="A203" s="624"/>
      <c r="B203" s="621"/>
      <c r="C203" s="621"/>
      <c r="D203" s="621"/>
      <c r="E203" s="621"/>
      <c r="F203" s="621"/>
      <c r="G203" s="621"/>
      <c r="H203" s="621"/>
      <c r="I203" s="621"/>
      <c r="J203" s="621"/>
      <c r="K203" s="621"/>
      <c r="L203" s="621"/>
      <c r="M203" s="621"/>
      <c r="N203" s="621"/>
      <c r="O203" s="621"/>
      <c r="P203" s="621"/>
      <c r="Q203" s="621"/>
      <c r="R203" s="621"/>
      <c r="S203" s="621"/>
      <c r="T203" s="621"/>
      <c r="U203" s="621"/>
      <c r="V203" s="621"/>
      <c r="W203" s="621"/>
      <c r="X203" s="621"/>
      <c r="Y203" s="621"/>
      <c r="Z203" t="s">
        <v>5603</v>
      </c>
      <c r="AA203" s="621"/>
    </row>
    <row r="204" spans="1:27">
      <c r="A204" s="624"/>
      <c r="B204" s="621"/>
      <c r="C204" s="621"/>
      <c r="D204" s="621"/>
      <c r="E204" s="621"/>
      <c r="F204" s="621"/>
      <c r="G204" s="621"/>
      <c r="H204" s="621"/>
      <c r="I204" s="621"/>
      <c r="J204" s="621"/>
      <c r="K204" s="621"/>
      <c r="L204" s="621"/>
      <c r="M204" s="621"/>
      <c r="N204" s="621"/>
      <c r="O204" s="621"/>
      <c r="P204" s="621"/>
      <c r="Q204" s="621"/>
      <c r="R204" s="621"/>
      <c r="S204" s="621"/>
      <c r="T204" s="621"/>
      <c r="U204" s="621"/>
      <c r="V204" s="621"/>
      <c r="W204" s="621"/>
      <c r="X204" s="621"/>
      <c r="Y204" s="621"/>
      <c r="Z204" t="s">
        <v>5604</v>
      </c>
      <c r="AA204" s="621"/>
    </row>
    <row r="205" spans="1:27">
      <c r="A205" s="624"/>
      <c r="B205" s="621"/>
      <c r="C205" s="621"/>
      <c r="D205" s="621"/>
      <c r="E205" s="621"/>
      <c r="F205" s="621"/>
      <c r="G205" s="621"/>
      <c r="H205" s="621"/>
      <c r="I205" s="621"/>
      <c r="J205" s="621"/>
      <c r="K205" s="621"/>
      <c r="L205" s="621"/>
      <c r="M205" s="621"/>
      <c r="N205" s="621"/>
      <c r="O205" s="621"/>
      <c r="P205" s="621"/>
      <c r="Q205" s="621"/>
      <c r="R205" s="621"/>
      <c r="S205" s="621"/>
      <c r="T205" s="621"/>
      <c r="U205" s="621"/>
      <c r="V205" s="621"/>
      <c r="W205" s="621"/>
      <c r="X205" s="621"/>
      <c r="Y205" s="621"/>
      <c r="Z205" t="s">
        <v>5605</v>
      </c>
      <c r="AA205" s="621"/>
    </row>
    <row r="206" spans="1:27">
      <c r="A206" s="624"/>
      <c r="B206" s="621"/>
      <c r="C206" s="621"/>
      <c r="D206" s="621"/>
      <c r="E206" s="621"/>
      <c r="F206" s="621"/>
      <c r="G206" s="621"/>
      <c r="H206" s="621"/>
      <c r="I206" s="621"/>
      <c r="J206" s="621"/>
      <c r="K206" s="621"/>
      <c r="L206" s="621"/>
      <c r="M206" s="621"/>
      <c r="N206" s="621"/>
      <c r="O206" s="621"/>
      <c r="P206" s="621"/>
      <c r="Q206" s="621"/>
      <c r="R206" s="621"/>
      <c r="S206" s="621"/>
      <c r="T206" s="621"/>
      <c r="U206" s="621"/>
      <c r="V206" s="621"/>
      <c r="W206" s="621"/>
      <c r="X206" s="621"/>
      <c r="Y206" s="621"/>
      <c r="Z206" t="s">
        <v>5606</v>
      </c>
      <c r="AA206" s="621"/>
    </row>
    <row r="207" spans="1:27">
      <c r="A207" s="624"/>
      <c r="B207" s="621"/>
      <c r="C207" s="621"/>
      <c r="D207" s="621"/>
      <c r="E207" s="621"/>
      <c r="F207" s="621"/>
      <c r="G207" s="621"/>
      <c r="H207" s="621"/>
      <c r="I207" s="621"/>
      <c r="J207" s="621"/>
      <c r="K207" s="621"/>
      <c r="L207" s="621"/>
      <c r="M207" s="621"/>
      <c r="N207" s="621"/>
      <c r="O207" s="621"/>
      <c r="P207" s="621"/>
      <c r="Q207" s="621"/>
      <c r="R207" s="621"/>
      <c r="S207" s="621"/>
      <c r="T207" s="621"/>
      <c r="U207" s="621"/>
      <c r="V207" s="621"/>
      <c r="W207" s="621"/>
      <c r="X207" s="621"/>
      <c r="Y207" s="621"/>
      <c r="Z207" t="s">
        <v>5607</v>
      </c>
      <c r="AA207" s="621"/>
    </row>
    <row r="208" spans="1:27">
      <c r="A208" s="624"/>
      <c r="B208" s="621"/>
      <c r="C208" s="621"/>
      <c r="D208" s="621"/>
      <c r="E208" s="621"/>
      <c r="F208" s="621"/>
      <c r="G208" s="621"/>
      <c r="H208" s="621"/>
      <c r="I208" s="621"/>
      <c r="J208" s="621"/>
      <c r="K208" s="621"/>
      <c r="L208" s="621"/>
      <c r="M208" s="621"/>
      <c r="N208" s="621"/>
      <c r="O208" s="621"/>
      <c r="P208" s="621"/>
      <c r="Q208" s="621"/>
      <c r="R208" s="621"/>
      <c r="S208" s="621"/>
      <c r="T208" s="621"/>
      <c r="U208" s="621"/>
      <c r="V208" s="621"/>
      <c r="W208" s="621"/>
      <c r="X208" s="621"/>
      <c r="Y208" s="621"/>
      <c r="Z208" t="s">
        <v>5608</v>
      </c>
      <c r="AA208" s="621"/>
    </row>
    <row r="209" spans="1:27">
      <c r="A209" s="624"/>
      <c r="B209" s="621"/>
      <c r="C209" s="621"/>
      <c r="D209" s="621"/>
      <c r="E209" s="621"/>
      <c r="F209" s="621"/>
      <c r="G209" s="621"/>
      <c r="H209" s="621"/>
      <c r="I209" s="621"/>
      <c r="J209" s="621"/>
      <c r="K209" s="621"/>
      <c r="L209" s="621"/>
      <c r="M209" s="621"/>
      <c r="N209" s="621"/>
      <c r="O209" s="621"/>
      <c r="P209" s="621"/>
      <c r="Q209" s="621"/>
      <c r="R209" s="621"/>
      <c r="S209" s="621"/>
      <c r="T209" s="621"/>
      <c r="U209" s="621"/>
      <c r="V209" s="621"/>
      <c r="W209" s="621"/>
      <c r="X209" s="621"/>
      <c r="Y209" s="621"/>
      <c r="Z209" t="s">
        <v>5609</v>
      </c>
      <c r="AA209" s="621"/>
    </row>
    <row r="210" spans="1:27">
      <c r="A210" s="624"/>
      <c r="B210" s="621"/>
      <c r="C210" s="621"/>
      <c r="D210" s="621"/>
      <c r="E210" s="621"/>
      <c r="F210" s="621"/>
      <c r="G210" s="621"/>
      <c r="H210" s="621"/>
      <c r="I210" s="621"/>
      <c r="J210" s="621"/>
      <c r="K210" s="621"/>
      <c r="L210" s="621"/>
      <c r="M210" s="621"/>
      <c r="N210" s="621"/>
      <c r="O210" s="621"/>
      <c r="P210" s="621"/>
      <c r="Q210" s="621"/>
      <c r="R210" s="621"/>
      <c r="S210" s="621"/>
      <c r="T210" s="621"/>
      <c r="U210" s="621"/>
      <c r="V210" s="621"/>
      <c r="W210" s="621"/>
      <c r="X210" s="621"/>
      <c r="Y210" s="621"/>
      <c r="Z210" t="s">
        <v>5610</v>
      </c>
      <c r="AA210" s="621"/>
    </row>
    <row r="211" spans="1:27">
      <c r="A211" s="624"/>
      <c r="B211" s="621"/>
      <c r="C211" s="621"/>
      <c r="D211" s="621"/>
      <c r="E211" s="621"/>
      <c r="F211" s="621"/>
      <c r="G211" s="621"/>
      <c r="H211" s="621"/>
      <c r="I211" s="621"/>
      <c r="J211" s="621"/>
      <c r="K211" s="621"/>
      <c r="L211" s="621"/>
      <c r="M211" s="621"/>
      <c r="N211" s="621"/>
      <c r="O211" s="621"/>
      <c r="P211" s="621"/>
      <c r="Q211" s="621"/>
      <c r="R211" s="621"/>
      <c r="S211" s="621"/>
      <c r="T211" s="621"/>
      <c r="U211" s="621"/>
      <c r="V211" s="621"/>
      <c r="W211" s="621"/>
      <c r="X211" s="621"/>
      <c r="Y211" s="621"/>
      <c r="Z211" t="s">
        <v>5611</v>
      </c>
      <c r="AA211" s="621"/>
    </row>
    <row r="212" spans="1:27">
      <c r="A212" s="624"/>
      <c r="B212" s="621"/>
      <c r="C212" s="621"/>
      <c r="D212" s="621"/>
      <c r="E212" s="621"/>
      <c r="F212" s="621"/>
      <c r="G212" s="621"/>
      <c r="H212" s="621"/>
      <c r="I212" s="621"/>
      <c r="J212" s="621"/>
      <c r="K212" s="621"/>
      <c r="L212" s="621"/>
      <c r="M212" s="621"/>
      <c r="N212" s="621"/>
      <c r="O212" s="621"/>
      <c r="P212" s="621"/>
      <c r="Q212" s="621"/>
      <c r="R212" s="621"/>
      <c r="S212" s="621"/>
      <c r="T212" s="621"/>
      <c r="U212" s="621"/>
      <c r="V212" s="621"/>
      <c r="W212" s="621"/>
      <c r="X212" s="621"/>
      <c r="Y212" s="621"/>
      <c r="Z212" t="s">
        <v>5612</v>
      </c>
      <c r="AA212" s="621"/>
    </row>
    <row r="213" spans="1:27">
      <c r="A213" s="624"/>
      <c r="B213" s="621"/>
      <c r="C213" s="621"/>
      <c r="D213" s="621"/>
      <c r="E213" s="621"/>
      <c r="F213" s="621"/>
      <c r="G213" s="621"/>
      <c r="H213" s="621"/>
      <c r="I213" s="621"/>
      <c r="J213" s="621"/>
      <c r="K213" s="621"/>
      <c r="L213" s="621"/>
      <c r="M213" s="621"/>
      <c r="N213" s="621"/>
      <c r="O213" s="621"/>
      <c r="P213" s="621"/>
      <c r="Q213" s="621"/>
      <c r="R213" s="621"/>
      <c r="S213" s="621"/>
      <c r="T213" s="621"/>
      <c r="U213" s="621"/>
      <c r="V213" s="621"/>
      <c r="W213" s="621"/>
      <c r="X213" s="621"/>
      <c r="Y213" s="621"/>
      <c r="Z213" t="s">
        <v>5613</v>
      </c>
      <c r="AA213" s="621"/>
    </row>
    <row r="214" spans="1:27">
      <c r="A214" s="624"/>
      <c r="B214" s="621"/>
      <c r="C214" s="621"/>
      <c r="D214" s="621"/>
      <c r="E214" s="621"/>
      <c r="F214" s="621"/>
      <c r="G214" s="621"/>
      <c r="H214" s="621"/>
      <c r="I214" s="621"/>
      <c r="J214" s="621"/>
      <c r="K214" s="621"/>
      <c r="L214" s="621"/>
      <c r="M214" s="621"/>
      <c r="N214" s="621"/>
      <c r="O214" s="621"/>
      <c r="P214" s="621"/>
      <c r="Q214" s="621"/>
      <c r="R214" s="621"/>
      <c r="S214" s="621"/>
      <c r="T214" s="621"/>
      <c r="U214" s="621"/>
      <c r="V214" s="621"/>
      <c r="W214" s="621"/>
      <c r="X214" s="621"/>
      <c r="Y214" s="621"/>
      <c r="Z214" t="s">
        <v>5614</v>
      </c>
      <c r="AA214" s="621"/>
    </row>
    <row r="215" spans="1:27">
      <c r="A215" s="624"/>
      <c r="B215" s="621"/>
      <c r="C215" s="621"/>
      <c r="D215" s="621"/>
      <c r="E215" s="621"/>
      <c r="F215" s="621"/>
      <c r="G215" s="621"/>
      <c r="H215" s="621"/>
      <c r="I215" s="621"/>
      <c r="J215" s="621"/>
      <c r="K215" s="621"/>
      <c r="L215" s="621"/>
      <c r="M215" s="621"/>
      <c r="N215" s="621"/>
      <c r="O215" s="621"/>
      <c r="P215" s="621"/>
      <c r="Q215" s="621"/>
      <c r="R215" s="621"/>
      <c r="S215" s="621"/>
      <c r="T215" s="621"/>
      <c r="U215" s="621"/>
      <c r="V215" s="621"/>
      <c r="W215" s="621"/>
      <c r="X215" s="621"/>
      <c r="Y215" s="621"/>
      <c r="Z215" t="s">
        <v>5615</v>
      </c>
      <c r="AA215" s="621"/>
    </row>
    <row r="216" spans="1:27">
      <c r="A216" s="624"/>
      <c r="B216" s="621"/>
      <c r="C216" s="621"/>
      <c r="D216" s="621"/>
      <c r="E216" s="621"/>
      <c r="F216" s="621"/>
      <c r="G216" s="621"/>
      <c r="H216" s="621"/>
      <c r="I216" s="621"/>
      <c r="J216" s="621"/>
      <c r="K216" s="621"/>
      <c r="L216" s="621"/>
      <c r="M216" s="621"/>
      <c r="N216" s="621"/>
      <c r="O216" s="621"/>
      <c r="P216" s="621"/>
      <c r="Q216" s="621"/>
      <c r="R216" s="621"/>
      <c r="S216" s="621"/>
      <c r="T216" s="621"/>
      <c r="U216" s="621"/>
      <c r="V216" s="621"/>
      <c r="W216" s="621"/>
      <c r="X216" s="621"/>
      <c r="Y216" s="621"/>
      <c r="Z216" t="s">
        <v>5616</v>
      </c>
      <c r="AA216" s="621"/>
    </row>
    <row r="217" spans="1:27">
      <c r="A217" s="624"/>
      <c r="B217" s="621"/>
      <c r="C217" s="621"/>
      <c r="D217" s="621"/>
      <c r="E217" s="621"/>
      <c r="F217" s="621"/>
      <c r="G217" s="621"/>
      <c r="H217" s="621"/>
      <c r="I217" s="621"/>
      <c r="J217" s="621"/>
      <c r="K217" s="621"/>
      <c r="L217" s="621"/>
      <c r="M217" s="621"/>
      <c r="N217" s="621"/>
      <c r="O217" s="621"/>
      <c r="P217" s="621"/>
      <c r="Q217" s="621"/>
      <c r="R217" s="621"/>
      <c r="S217" s="621"/>
      <c r="T217" s="621"/>
      <c r="U217" s="621"/>
      <c r="V217" s="621"/>
      <c r="W217" s="621"/>
      <c r="X217" s="621"/>
      <c r="Y217" s="621"/>
      <c r="Z217" t="s">
        <v>5617</v>
      </c>
      <c r="AA217" s="621"/>
    </row>
    <row r="218" spans="1:27">
      <c r="A218" s="624"/>
      <c r="B218" s="621"/>
      <c r="C218" s="621"/>
      <c r="D218" s="621"/>
      <c r="E218" s="621"/>
      <c r="F218" s="621"/>
      <c r="G218" s="621"/>
      <c r="H218" s="621"/>
      <c r="I218" s="621"/>
      <c r="J218" s="621"/>
      <c r="K218" s="621"/>
      <c r="L218" s="621"/>
      <c r="M218" s="621"/>
      <c r="N218" s="621"/>
      <c r="O218" s="621"/>
      <c r="P218" s="621"/>
      <c r="Q218" s="621"/>
      <c r="R218" s="621"/>
      <c r="S218" s="621"/>
      <c r="T218" s="621"/>
      <c r="U218" s="621"/>
      <c r="V218" s="621"/>
      <c r="W218" s="621"/>
      <c r="X218" s="621"/>
      <c r="Y218" s="621"/>
      <c r="Z218" t="s">
        <v>5618</v>
      </c>
      <c r="AA218" s="621"/>
    </row>
    <row r="219" spans="1:27">
      <c r="A219" s="624"/>
      <c r="B219" s="621"/>
      <c r="C219" s="621"/>
      <c r="D219" s="621"/>
      <c r="E219" s="621"/>
      <c r="F219" s="621"/>
      <c r="G219" s="621"/>
      <c r="H219" s="621"/>
      <c r="I219" s="621"/>
      <c r="J219" s="621"/>
      <c r="K219" s="621"/>
      <c r="L219" s="621"/>
      <c r="M219" s="621"/>
      <c r="N219" s="621"/>
      <c r="O219" s="621"/>
      <c r="P219" s="621"/>
      <c r="Q219" s="621"/>
      <c r="R219" s="621"/>
      <c r="S219" s="621"/>
      <c r="T219" s="621"/>
      <c r="U219" s="621"/>
      <c r="V219" s="621"/>
      <c r="W219" s="621"/>
      <c r="X219" s="621"/>
      <c r="Y219" s="621"/>
      <c r="Z219" t="s">
        <v>5619</v>
      </c>
      <c r="AA219" s="621"/>
    </row>
    <row r="220" spans="1:27">
      <c r="A220" s="624"/>
      <c r="B220" s="621"/>
      <c r="C220" s="621"/>
      <c r="D220" s="621"/>
      <c r="E220" s="621"/>
      <c r="F220" s="621"/>
      <c r="G220" s="621"/>
      <c r="H220" s="621"/>
      <c r="I220" s="621"/>
      <c r="J220" s="621"/>
      <c r="K220" s="621"/>
      <c r="L220" s="621"/>
      <c r="M220" s="621"/>
      <c r="N220" s="621"/>
      <c r="O220" s="621"/>
      <c r="P220" s="621"/>
      <c r="Q220" s="621"/>
      <c r="R220" s="621"/>
      <c r="S220" s="621"/>
      <c r="T220" s="621"/>
      <c r="U220" s="621"/>
      <c r="V220" s="621"/>
      <c r="W220" s="621"/>
      <c r="X220" s="621"/>
      <c r="Y220" s="621"/>
      <c r="Z220" t="s">
        <v>5620</v>
      </c>
      <c r="AA220" s="621"/>
    </row>
    <row r="221" spans="1:27">
      <c r="A221" s="624"/>
      <c r="B221" s="621"/>
      <c r="C221" s="621"/>
      <c r="D221" s="621"/>
      <c r="E221" s="621"/>
      <c r="F221" s="621"/>
      <c r="G221" s="621"/>
      <c r="H221" s="621"/>
      <c r="I221" s="621"/>
      <c r="J221" s="621"/>
      <c r="K221" s="621"/>
      <c r="L221" s="621"/>
      <c r="M221" s="621"/>
      <c r="N221" s="621"/>
      <c r="O221" s="621"/>
      <c r="P221" s="621"/>
      <c r="Q221" s="621"/>
      <c r="R221" s="621"/>
      <c r="S221" s="621"/>
      <c r="T221" s="621"/>
      <c r="U221" s="621"/>
      <c r="V221" s="621"/>
      <c r="W221" s="621"/>
      <c r="X221" s="621"/>
      <c r="Y221" s="621"/>
      <c r="Z221" t="s">
        <v>5621</v>
      </c>
      <c r="AA221" s="621"/>
    </row>
    <row r="222" spans="1:27">
      <c r="A222" s="624"/>
      <c r="B222" s="621"/>
      <c r="C222" s="621"/>
      <c r="D222" s="621"/>
      <c r="E222" s="621"/>
      <c r="F222" s="621"/>
      <c r="G222" s="621"/>
      <c r="H222" s="621"/>
      <c r="I222" s="621"/>
      <c r="J222" s="621"/>
      <c r="K222" s="621"/>
      <c r="L222" s="621"/>
      <c r="M222" s="621"/>
      <c r="N222" s="621"/>
      <c r="O222" s="621"/>
      <c r="P222" s="621"/>
      <c r="Q222" s="621"/>
      <c r="R222" s="621"/>
      <c r="S222" s="621"/>
      <c r="T222" s="621"/>
      <c r="U222" s="621"/>
      <c r="V222" s="621"/>
      <c r="W222" s="621"/>
      <c r="X222" s="621"/>
      <c r="Y222" s="621"/>
      <c r="Z222" t="s">
        <v>5622</v>
      </c>
      <c r="AA222" s="621"/>
    </row>
    <row r="223" spans="1:27">
      <c r="A223" s="624"/>
      <c r="B223" s="621"/>
      <c r="C223" s="621"/>
      <c r="D223" s="621"/>
      <c r="E223" s="621"/>
      <c r="F223" s="621"/>
      <c r="G223" s="621"/>
      <c r="H223" s="621"/>
      <c r="I223" s="621"/>
      <c r="J223" s="621"/>
      <c r="K223" s="621"/>
      <c r="L223" s="621"/>
      <c r="M223" s="621"/>
      <c r="N223" s="621"/>
      <c r="O223" s="621"/>
      <c r="P223" s="621"/>
      <c r="Q223" s="621"/>
      <c r="R223" s="621"/>
      <c r="S223" s="621"/>
      <c r="T223" s="621"/>
      <c r="U223" s="621"/>
      <c r="V223" s="621"/>
      <c r="W223" s="621"/>
      <c r="X223" s="621"/>
      <c r="Y223" s="621"/>
      <c r="Z223" t="s">
        <v>5623</v>
      </c>
      <c r="AA223" s="621"/>
    </row>
    <row r="224" spans="1:27">
      <c r="A224" s="624"/>
      <c r="B224" s="621"/>
      <c r="C224" s="621"/>
      <c r="D224" s="621"/>
      <c r="E224" s="621"/>
      <c r="F224" s="621"/>
      <c r="G224" s="621"/>
      <c r="H224" s="621"/>
      <c r="I224" s="621"/>
      <c r="J224" s="621"/>
      <c r="K224" s="621"/>
      <c r="L224" s="621"/>
      <c r="M224" s="621"/>
      <c r="N224" s="621"/>
      <c r="O224" s="621"/>
      <c r="P224" s="621"/>
      <c r="Q224" s="621"/>
      <c r="R224" s="621"/>
      <c r="S224" s="621"/>
      <c r="T224" s="621"/>
      <c r="U224" s="621"/>
      <c r="V224" s="621"/>
      <c r="W224" s="621"/>
      <c r="X224" s="621"/>
      <c r="Y224" s="621"/>
      <c r="Z224" t="s">
        <v>5624</v>
      </c>
      <c r="AA224" s="621"/>
    </row>
    <row r="225" spans="1:27">
      <c r="A225" s="624"/>
      <c r="B225" s="621"/>
      <c r="C225" s="621"/>
      <c r="D225" s="621"/>
      <c r="E225" s="621"/>
      <c r="F225" s="621"/>
      <c r="G225" s="621"/>
      <c r="H225" s="621"/>
      <c r="I225" s="621"/>
      <c r="J225" s="621"/>
      <c r="K225" s="621"/>
      <c r="L225" s="621"/>
      <c r="M225" s="621"/>
      <c r="N225" s="621"/>
      <c r="O225" s="621"/>
      <c r="P225" s="621"/>
      <c r="Q225" s="621"/>
      <c r="R225" s="621"/>
      <c r="S225" s="621"/>
      <c r="T225" s="621"/>
      <c r="U225" s="621"/>
      <c r="V225" s="621"/>
      <c r="W225" s="621"/>
      <c r="X225" s="621"/>
      <c r="Y225" s="621"/>
      <c r="Z225" t="s">
        <v>5625</v>
      </c>
      <c r="AA225" s="621"/>
    </row>
    <row r="226" spans="1:27">
      <c r="A226" s="624"/>
      <c r="B226" s="621"/>
      <c r="C226" s="621"/>
      <c r="D226" s="621"/>
      <c r="E226" s="621"/>
      <c r="F226" s="621"/>
      <c r="G226" s="621"/>
      <c r="H226" s="621"/>
      <c r="I226" s="621"/>
      <c r="J226" s="621"/>
      <c r="K226" s="621"/>
      <c r="L226" s="621"/>
      <c r="M226" s="621"/>
      <c r="N226" s="621"/>
      <c r="O226" s="621"/>
      <c r="P226" s="621"/>
      <c r="Q226" s="621"/>
      <c r="R226" s="621"/>
      <c r="S226" s="621"/>
      <c r="T226" s="621"/>
      <c r="U226" s="621"/>
      <c r="V226" s="621"/>
      <c r="W226" s="621"/>
      <c r="X226" s="621"/>
      <c r="Y226" s="621"/>
      <c r="Z226" t="s">
        <v>5626</v>
      </c>
      <c r="AA226" s="621"/>
    </row>
    <row r="227" spans="1:27">
      <c r="A227" s="624"/>
      <c r="B227" s="621"/>
      <c r="C227" s="621"/>
      <c r="D227" s="621"/>
      <c r="E227" s="621"/>
      <c r="F227" s="621"/>
      <c r="G227" s="621"/>
      <c r="H227" s="621"/>
      <c r="I227" s="621"/>
      <c r="J227" s="621"/>
      <c r="K227" s="621"/>
      <c r="L227" s="621"/>
      <c r="M227" s="621"/>
      <c r="N227" s="621"/>
      <c r="O227" s="621"/>
      <c r="P227" s="621"/>
      <c r="Q227" s="621"/>
      <c r="R227" s="621"/>
      <c r="S227" s="621"/>
      <c r="T227" s="621"/>
      <c r="U227" s="621"/>
      <c r="V227" s="621"/>
      <c r="W227" s="621"/>
      <c r="X227" s="621"/>
      <c r="Y227" s="621"/>
      <c r="Z227" t="s">
        <v>5627</v>
      </c>
      <c r="AA227" s="621"/>
    </row>
    <row r="228" spans="1:27">
      <c r="A228" s="624"/>
      <c r="B228" s="621"/>
      <c r="C228" s="621"/>
      <c r="D228" s="621"/>
      <c r="E228" s="621"/>
      <c r="F228" s="621"/>
      <c r="G228" s="621"/>
      <c r="H228" s="621"/>
      <c r="I228" s="621"/>
      <c r="J228" s="621"/>
      <c r="K228" s="621"/>
      <c r="L228" s="621"/>
      <c r="M228" s="621"/>
      <c r="N228" s="621"/>
      <c r="O228" s="621"/>
      <c r="P228" s="621"/>
      <c r="Q228" s="621"/>
      <c r="R228" s="621"/>
      <c r="S228" s="621"/>
      <c r="T228" s="621"/>
      <c r="U228" s="621"/>
      <c r="V228" s="621"/>
      <c r="W228" s="621"/>
      <c r="X228" s="621"/>
      <c r="Y228" s="621"/>
      <c r="Z228" t="s">
        <v>5628</v>
      </c>
      <c r="AA228" s="621"/>
    </row>
    <row r="229" spans="1:27">
      <c r="A229" s="624"/>
      <c r="B229" s="621"/>
      <c r="C229" s="621"/>
      <c r="D229" s="621"/>
      <c r="E229" s="621"/>
      <c r="F229" s="621"/>
      <c r="G229" s="621"/>
      <c r="H229" s="621"/>
      <c r="I229" s="621"/>
      <c r="J229" s="621"/>
      <c r="K229" s="621"/>
      <c r="L229" s="621"/>
      <c r="M229" s="621"/>
      <c r="N229" s="621"/>
      <c r="O229" s="621"/>
      <c r="P229" s="621"/>
      <c r="Q229" s="621"/>
      <c r="R229" s="621"/>
      <c r="S229" s="621"/>
      <c r="T229" s="621"/>
      <c r="U229" s="621"/>
      <c r="V229" s="621"/>
      <c r="W229" s="621"/>
      <c r="X229" s="621"/>
      <c r="Y229" s="621"/>
      <c r="Z229" t="s">
        <v>5629</v>
      </c>
      <c r="AA229" s="621"/>
    </row>
    <row r="230" spans="1:27">
      <c r="A230" s="624"/>
      <c r="B230" s="621"/>
      <c r="C230" s="621"/>
      <c r="D230" s="621"/>
      <c r="E230" s="621"/>
      <c r="F230" s="621"/>
      <c r="G230" s="621"/>
      <c r="H230" s="621"/>
      <c r="I230" s="621"/>
      <c r="J230" s="621"/>
      <c r="K230" s="621"/>
      <c r="L230" s="621"/>
      <c r="M230" s="621"/>
      <c r="N230" s="621"/>
      <c r="O230" s="621"/>
      <c r="P230" s="621"/>
      <c r="Q230" s="621"/>
      <c r="R230" s="621"/>
      <c r="S230" s="621"/>
      <c r="T230" s="621"/>
      <c r="U230" s="621"/>
      <c r="V230" s="621"/>
      <c r="W230" s="621"/>
      <c r="X230" s="621"/>
      <c r="Y230" s="621"/>
      <c r="Z230" t="s">
        <v>5630</v>
      </c>
      <c r="AA230" s="621"/>
    </row>
    <row r="231" spans="1:27">
      <c r="A231" s="624"/>
      <c r="B231" s="621"/>
      <c r="C231" s="621"/>
      <c r="D231" s="621"/>
      <c r="E231" s="621"/>
      <c r="F231" s="621"/>
      <c r="G231" s="621"/>
      <c r="H231" s="621"/>
      <c r="I231" s="621"/>
      <c r="J231" s="621"/>
      <c r="K231" s="621"/>
      <c r="L231" s="621"/>
      <c r="M231" s="621"/>
      <c r="N231" s="621"/>
      <c r="O231" s="621"/>
      <c r="P231" s="621"/>
      <c r="Q231" s="621"/>
      <c r="R231" s="621"/>
      <c r="S231" s="621"/>
      <c r="T231" s="621"/>
      <c r="U231" s="621"/>
      <c r="V231" s="621"/>
      <c r="W231" s="621"/>
      <c r="X231" s="621"/>
      <c r="Y231" s="621"/>
      <c r="Z231" t="s">
        <v>5631</v>
      </c>
      <c r="AA231" s="621"/>
    </row>
    <row r="232" spans="1:27">
      <c r="A232" s="624"/>
      <c r="B232" s="621"/>
      <c r="C232" s="621"/>
      <c r="D232" s="621"/>
      <c r="E232" s="621"/>
      <c r="F232" s="621"/>
      <c r="G232" s="621"/>
      <c r="H232" s="621"/>
      <c r="I232" s="621"/>
      <c r="J232" s="621"/>
      <c r="K232" s="621"/>
      <c r="L232" s="621"/>
      <c r="M232" s="621"/>
      <c r="N232" s="621"/>
      <c r="O232" s="621"/>
      <c r="P232" s="621"/>
      <c r="Q232" s="621"/>
      <c r="R232" s="621"/>
      <c r="S232" s="621"/>
      <c r="T232" s="621"/>
      <c r="U232" s="621"/>
      <c r="V232" s="621"/>
      <c r="W232" s="621"/>
      <c r="X232" s="621"/>
      <c r="Y232" s="621"/>
      <c r="Z232" t="s">
        <v>5632</v>
      </c>
      <c r="AA232" s="621"/>
    </row>
    <row r="233" spans="1:27">
      <c r="A233" s="624"/>
      <c r="B233" s="621"/>
      <c r="C233" s="621"/>
      <c r="D233" s="621"/>
      <c r="E233" s="621"/>
      <c r="F233" s="621"/>
      <c r="G233" s="621"/>
      <c r="H233" s="621"/>
      <c r="I233" s="621"/>
      <c r="J233" s="621"/>
      <c r="K233" s="621"/>
      <c r="L233" s="621"/>
      <c r="M233" s="621"/>
      <c r="N233" s="621"/>
      <c r="O233" s="621"/>
      <c r="P233" s="621"/>
      <c r="Q233" s="621"/>
      <c r="R233" s="621"/>
      <c r="S233" s="621"/>
      <c r="T233" s="621"/>
      <c r="U233" s="621"/>
      <c r="V233" s="621"/>
      <c r="W233" s="621"/>
      <c r="X233" s="621"/>
      <c r="Y233" s="621"/>
      <c r="Z233" t="s">
        <v>5633</v>
      </c>
      <c r="AA233" s="621"/>
    </row>
    <row r="234" spans="1:27">
      <c r="A234" s="624"/>
      <c r="B234" s="621"/>
      <c r="C234" s="621"/>
      <c r="D234" s="621"/>
      <c r="E234" s="621"/>
      <c r="F234" s="621"/>
      <c r="G234" s="621"/>
      <c r="H234" s="621"/>
      <c r="I234" s="621"/>
      <c r="J234" s="621"/>
      <c r="K234" s="621"/>
      <c r="L234" s="621"/>
      <c r="M234" s="621"/>
      <c r="N234" s="621"/>
      <c r="O234" s="621"/>
      <c r="P234" s="621"/>
      <c r="Q234" s="621"/>
      <c r="R234" s="621"/>
      <c r="S234" s="621"/>
      <c r="T234" s="621"/>
      <c r="U234" s="621"/>
      <c r="V234" s="621"/>
      <c r="W234" s="621"/>
      <c r="X234" s="621"/>
      <c r="Y234" s="621"/>
      <c r="Z234" t="s">
        <v>5634</v>
      </c>
      <c r="AA234" s="621"/>
    </row>
    <row r="235" spans="1:27">
      <c r="A235" s="624"/>
      <c r="B235" s="621"/>
      <c r="C235" s="621"/>
      <c r="D235" s="621"/>
      <c r="E235" s="621"/>
      <c r="F235" s="621"/>
      <c r="G235" s="621"/>
      <c r="H235" s="621"/>
      <c r="I235" s="621"/>
      <c r="J235" s="621"/>
      <c r="K235" s="621"/>
      <c r="L235" s="621"/>
      <c r="M235" s="621"/>
      <c r="N235" s="621"/>
      <c r="O235" s="621"/>
      <c r="P235" s="621"/>
      <c r="Q235" s="621"/>
      <c r="R235" s="621"/>
      <c r="S235" s="621"/>
      <c r="T235" s="621"/>
      <c r="U235" s="621"/>
      <c r="V235" s="621"/>
      <c r="W235" s="621"/>
      <c r="X235" s="621"/>
      <c r="Y235" s="621"/>
      <c r="Z235" t="s">
        <v>5635</v>
      </c>
      <c r="AA235" s="621"/>
    </row>
    <row r="236" spans="1:27">
      <c r="A236" s="624"/>
      <c r="B236" s="621"/>
      <c r="C236" s="621"/>
      <c r="D236" s="621"/>
      <c r="E236" s="621"/>
      <c r="F236" s="621"/>
      <c r="G236" s="621"/>
      <c r="H236" s="621"/>
      <c r="I236" s="621"/>
      <c r="J236" s="621"/>
      <c r="K236" s="621"/>
      <c r="L236" s="621"/>
      <c r="M236" s="621"/>
      <c r="N236" s="621"/>
      <c r="O236" s="621"/>
      <c r="P236" s="621"/>
      <c r="Q236" s="621"/>
      <c r="R236" s="621"/>
      <c r="S236" s="621"/>
      <c r="T236" s="621"/>
      <c r="U236" s="621"/>
      <c r="V236" s="621"/>
      <c r="W236" s="621"/>
      <c r="X236" s="621"/>
      <c r="Y236" s="621"/>
      <c r="Z236" t="s">
        <v>5636</v>
      </c>
      <c r="AA236" s="621"/>
    </row>
    <row r="237" spans="1:27">
      <c r="A237" s="624"/>
      <c r="B237" s="621"/>
      <c r="C237" s="621"/>
      <c r="D237" s="621"/>
      <c r="E237" s="621"/>
      <c r="F237" s="621"/>
      <c r="G237" s="621"/>
      <c r="H237" s="621"/>
      <c r="I237" s="621"/>
      <c r="J237" s="621"/>
      <c r="K237" s="621"/>
      <c r="L237" s="621"/>
      <c r="M237" s="621"/>
      <c r="N237" s="621"/>
      <c r="O237" s="621"/>
      <c r="P237" s="621"/>
      <c r="Q237" s="621"/>
      <c r="R237" s="621"/>
      <c r="S237" s="621"/>
      <c r="T237" s="621"/>
      <c r="U237" s="621"/>
      <c r="V237" s="621"/>
      <c r="W237" s="621"/>
      <c r="X237" s="621"/>
      <c r="Y237" s="621"/>
      <c r="Z237" t="s">
        <v>5637</v>
      </c>
      <c r="AA237" s="621"/>
    </row>
    <row r="238" spans="1:27">
      <c r="A238" s="624"/>
      <c r="B238" s="621"/>
      <c r="C238" s="621"/>
      <c r="D238" s="621"/>
      <c r="E238" s="621"/>
      <c r="F238" s="621"/>
      <c r="G238" s="621"/>
      <c r="H238" s="621"/>
      <c r="I238" s="621"/>
      <c r="J238" s="621"/>
      <c r="K238" s="621"/>
      <c r="L238" s="621"/>
      <c r="M238" s="621"/>
      <c r="N238" s="621"/>
      <c r="O238" s="621"/>
      <c r="P238" s="621"/>
      <c r="Q238" s="621"/>
      <c r="R238" s="621"/>
      <c r="S238" s="621"/>
      <c r="T238" s="621"/>
      <c r="U238" s="621"/>
      <c r="V238" s="621"/>
      <c r="W238" s="621"/>
      <c r="X238" s="621"/>
      <c r="Y238" s="621"/>
      <c r="Z238" t="s">
        <v>5638</v>
      </c>
      <c r="AA238" s="621"/>
    </row>
    <row r="239" spans="1:27">
      <c r="A239" s="624"/>
      <c r="B239" s="621"/>
      <c r="C239" s="621"/>
      <c r="D239" s="621"/>
      <c r="E239" s="621"/>
      <c r="F239" s="621"/>
      <c r="G239" s="621"/>
      <c r="H239" s="621"/>
      <c r="I239" s="621"/>
      <c r="J239" s="621"/>
      <c r="K239" s="621"/>
      <c r="L239" s="621"/>
      <c r="M239" s="621"/>
      <c r="N239" s="621"/>
      <c r="O239" s="621"/>
      <c r="P239" s="621"/>
      <c r="Q239" s="621"/>
      <c r="R239" s="621"/>
      <c r="S239" s="621"/>
      <c r="T239" s="621"/>
      <c r="U239" s="621"/>
      <c r="V239" s="621"/>
      <c r="W239" s="621"/>
      <c r="X239" s="621"/>
      <c r="Y239" s="621"/>
      <c r="Z239" t="s">
        <v>5639</v>
      </c>
      <c r="AA239" s="621"/>
    </row>
    <row r="240" spans="1:27">
      <c r="A240" s="624"/>
      <c r="B240" s="621"/>
      <c r="C240" s="621"/>
      <c r="D240" s="621"/>
      <c r="E240" s="621"/>
      <c r="F240" s="621"/>
      <c r="G240" s="621"/>
      <c r="H240" s="621"/>
      <c r="I240" s="621"/>
      <c r="J240" s="621"/>
      <c r="K240" s="621"/>
      <c r="L240" s="621"/>
      <c r="M240" s="621"/>
      <c r="N240" s="621"/>
      <c r="O240" s="621"/>
      <c r="P240" s="621"/>
      <c r="Q240" s="621"/>
      <c r="R240" s="621"/>
      <c r="S240" s="621"/>
      <c r="T240" s="621"/>
      <c r="U240" s="621"/>
      <c r="V240" s="621"/>
      <c r="W240" s="621"/>
      <c r="X240" s="621"/>
      <c r="Y240" s="621"/>
      <c r="Z240" t="s">
        <v>5640</v>
      </c>
      <c r="AA240" s="621"/>
    </row>
    <row r="241" spans="1:27">
      <c r="A241" s="624"/>
      <c r="B241" s="621"/>
      <c r="C241" s="621"/>
      <c r="D241" s="621"/>
      <c r="E241" s="621"/>
      <c r="F241" s="621"/>
      <c r="G241" s="621"/>
      <c r="H241" s="621"/>
      <c r="I241" s="621"/>
      <c r="J241" s="621"/>
      <c r="K241" s="621"/>
      <c r="L241" s="621"/>
      <c r="M241" s="621"/>
      <c r="N241" s="621"/>
      <c r="O241" s="621"/>
      <c r="P241" s="621"/>
      <c r="Q241" s="621"/>
      <c r="R241" s="621"/>
      <c r="S241" s="621"/>
      <c r="T241" s="621"/>
      <c r="U241" s="621"/>
      <c r="V241" s="621"/>
      <c r="W241" s="621"/>
      <c r="X241" s="621"/>
      <c r="Y241" s="621"/>
      <c r="Z241" t="s">
        <v>5641</v>
      </c>
      <c r="AA241" s="621"/>
    </row>
    <row r="242" spans="1:27">
      <c r="A242" s="624"/>
      <c r="B242" s="621"/>
      <c r="C242" s="621"/>
      <c r="D242" s="621"/>
      <c r="E242" s="621"/>
      <c r="F242" s="621"/>
      <c r="G242" s="621"/>
      <c r="H242" s="621"/>
      <c r="I242" s="621"/>
      <c r="J242" s="621"/>
      <c r="K242" s="621"/>
      <c r="L242" s="621"/>
      <c r="M242" s="621"/>
      <c r="N242" s="621"/>
      <c r="O242" s="621"/>
      <c r="P242" s="621"/>
      <c r="Q242" s="621"/>
      <c r="R242" s="621"/>
      <c r="S242" s="621"/>
      <c r="T242" s="621"/>
      <c r="U242" s="621"/>
      <c r="V242" s="621"/>
      <c r="W242" s="621"/>
      <c r="X242" s="621"/>
      <c r="Y242" s="621"/>
      <c r="Z242" t="s">
        <v>5642</v>
      </c>
      <c r="AA242" s="621"/>
    </row>
    <row r="243" spans="1:27">
      <c r="A243" s="624"/>
      <c r="B243" s="621"/>
      <c r="C243" s="621"/>
      <c r="D243" s="621"/>
      <c r="E243" s="621"/>
      <c r="F243" s="621"/>
      <c r="G243" s="621"/>
      <c r="H243" s="621"/>
      <c r="I243" s="621"/>
      <c r="J243" s="621"/>
      <c r="K243" s="621"/>
      <c r="L243" s="621"/>
      <c r="M243" s="621"/>
      <c r="N243" s="621"/>
      <c r="O243" s="621"/>
      <c r="P243" s="621"/>
      <c r="Q243" s="621"/>
      <c r="R243" s="621"/>
      <c r="S243" s="621"/>
      <c r="T243" s="621"/>
      <c r="U243" s="621"/>
      <c r="V243" s="621"/>
      <c r="W243" s="621"/>
      <c r="X243" s="621"/>
      <c r="Y243" s="621"/>
      <c r="Z243" t="s">
        <v>5643</v>
      </c>
      <c r="AA243" s="621"/>
    </row>
    <row r="244" spans="1:27">
      <c r="A244" s="624"/>
      <c r="B244" s="621"/>
      <c r="C244" s="621"/>
      <c r="D244" s="621"/>
      <c r="E244" s="621"/>
      <c r="F244" s="621"/>
      <c r="G244" s="621"/>
      <c r="H244" s="621"/>
      <c r="I244" s="621"/>
      <c r="J244" s="621"/>
      <c r="K244" s="621"/>
      <c r="L244" s="621"/>
      <c r="M244" s="621"/>
      <c r="N244" s="621"/>
      <c r="O244" s="621"/>
      <c r="P244" s="621"/>
      <c r="Q244" s="621"/>
      <c r="R244" s="621"/>
      <c r="S244" s="621"/>
      <c r="T244" s="621"/>
      <c r="U244" s="621"/>
      <c r="V244" s="621"/>
      <c r="W244" s="621"/>
      <c r="X244" s="621"/>
      <c r="Y244" s="621"/>
      <c r="Z244" t="s">
        <v>5644</v>
      </c>
      <c r="AA244" s="621"/>
    </row>
    <row r="245" spans="1:27">
      <c r="A245" s="624"/>
      <c r="B245" s="621"/>
      <c r="C245" s="621"/>
      <c r="D245" s="621"/>
      <c r="E245" s="621"/>
      <c r="F245" s="621"/>
      <c r="G245" s="621"/>
      <c r="H245" s="621"/>
      <c r="I245" s="621"/>
      <c r="J245" s="621"/>
      <c r="K245" s="621"/>
      <c r="L245" s="621"/>
      <c r="M245" s="621"/>
      <c r="N245" s="621"/>
      <c r="O245" s="621"/>
      <c r="P245" s="621"/>
      <c r="Q245" s="621"/>
      <c r="R245" s="621"/>
      <c r="S245" s="621"/>
      <c r="T245" s="621"/>
      <c r="U245" s="621"/>
      <c r="V245" s="621"/>
      <c r="W245" s="621"/>
      <c r="X245" s="621"/>
      <c r="Y245" s="621"/>
      <c r="Z245" t="s">
        <v>5645</v>
      </c>
      <c r="AA245" s="621"/>
    </row>
  </sheetData>
  <mergeCells count="14">
    <mergeCell ref="B19:V19"/>
    <mergeCell ref="B5:C5"/>
    <mergeCell ref="B6:W6"/>
    <mergeCell ref="B8:C8"/>
    <mergeCell ref="V8:W8"/>
    <mergeCell ref="V10:W10"/>
    <mergeCell ref="D5:W5"/>
    <mergeCell ref="B4:C4"/>
    <mergeCell ref="B1:W1"/>
    <mergeCell ref="B2:C2"/>
    <mergeCell ref="B3:C3"/>
    <mergeCell ref="D4:W4"/>
    <mergeCell ref="D3:W3"/>
    <mergeCell ref="D2:W2"/>
  </mergeCells>
  <dataValidations count="1">
    <dataValidation type="list" allowBlank="1" showInputMessage="1" showErrorMessage="1" sqref="R11:S18">
      <formula1>$Y$2:$Y$3</formula1>
    </dataValidation>
  </dataValidations>
  <pageMargins left="0.7" right="0.7" top="0.75" bottom="0.75" header="0.3" footer="0.3"/>
  <pageSetup paperSize="9" scale="57" orientation="portrait" r:id="rId1"/>
  <colBreaks count="1" manualBreakCount="1">
    <brk id="11" max="65538"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DDlist!$B$1:$B$241</xm:f>
          </x14:formula1>
          <xm:sqref>G9 G11:G18</xm:sqref>
        </x14:dataValidation>
        <x14:dataValidation type="list" allowBlank="1" showInputMessage="1" showErrorMessage="1">
          <x14:formula1>
            <xm:f>DDlist!$D$1:$D$3</xm:f>
          </x14:formula1>
          <xm:sqref>H9 H11:H18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5"/>
  </sheetPr>
  <dimension ref="A1:R262"/>
  <sheetViews>
    <sheetView zoomScale="90" zoomScaleNormal="90" workbookViewId="0">
      <selection sqref="A1:N1"/>
    </sheetView>
  </sheetViews>
  <sheetFormatPr defaultRowHeight="12.75"/>
  <cols>
    <col min="1" max="1" width="17.7109375" customWidth="1"/>
    <col min="2" max="2" width="14.42578125" customWidth="1"/>
    <col min="3" max="4" width="14.7109375" customWidth="1"/>
    <col min="5" max="6" width="15.140625" customWidth="1"/>
    <col min="7" max="7" width="16.85546875" customWidth="1"/>
    <col min="8" max="8" width="15.140625" customWidth="1"/>
    <col min="9" max="9" width="16.42578125" customWidth="1"/>
    <col min="10" max="10" width="20.42578125" customWidth="1"/>
    <col min="11" max="13" width="14.5703125" customWidth="1"/>
    <col min="14" max="14" width="18.28515625" customWidth="1"/>
    <col min="15" max="16" width="8.5703125" style="97" customWidth="1"/>
    <col min="17" max="17" width="10.7109375" style="97" customWidth="1"/>
    <col min="18" max="18" width="11.28515625" customWidth="1"/>
  </cols>
  <sheetData>
    <row r="1" spans="1:18" s="412" customFormat="1" ht="33" customHeight="1">
      <c r="A1" s="1592" t="s">
        <v>435</v>
      </c>
      <c r="B1" s="1593"/>
      <c r="C1" s="1593"/>
      <c r="D1" s="1593"/>
      <c r="E1" s="1593"/>
      <c r="F1" s="1593"/>
      <c r="G1" s="1593"/>
      <c r="H1" s="1593"/>
      <c r="I1" s="1593"/>
      <c r="J1" s="1593"/>
      <c r="K1" s="1593"/>
      <c r="L1" s="1593"/>
      <c r="M1" s="1593"/>
      <c r="N1" s="1593"/>
      <c r="O1" s="523"/>
      <c r="P1" s="523"/>
      <c r="Q1" s="524"/>
    </row>
    <row r="2" spans="1:18" ht="39.75" customHeight="1" thickBot="1">
      <c r="A2" s="1594" t="s">
        <v>3395</v>
      </c>
      <c r="B2" s="1595"/>
      <c r="C2" s="1595"/>
      <c r="D2" s="1595"/>
      <c r="E2" s="1595"/>
      <c r="F2" s="1595"/>
      <c r="G2" s="1595"/>
      <c r="H2" s="1595"/>
      <c r="I2" s="1595"/>
      <c r="J2" s="1595"/>
      <c r="K2" s="1595"/>
      <c r="L2" s="1595"/>
      <c r="M2" s="1595"/>
      <c r="N2" s="1595"/>
      <c r="O2" s="107"/>
      <c r="P2" s="107"/>
      <c r="Q2" s="108"/>
    </row>
    <row r="3" spans="1:18" ht="50.25" customHeight="1" thickBot="1">
      <c r="A3" s="3" t="s">
        <v>1427</v>
      </c>
      <c r="B3" s="1605"/>
      <c r="C3" s="1606"/>
      <c r="D3" s="1606"/>
      <c r="E3" s="1606"/>
      <c r="F3" s="1606"/>
      <c r="G3" s="1606"/>
      <c r="H3" s="1606"/>
      <c r="I3" s="1606"/>
      <c r="J3" s="1606"/>
      <c r="K3" s="1582" t="s">
        <v>1428</v>
      </c>
      <c r="L3" s="1583"/>
      <c r="M3" s="1583"/>
      <c r="N3" s="1583"/>
      <c r="O3" s="1596" t="s">
        <v>2723</v>
      </c>
      <c r="P3" s="1597"/>
      <c r="Q3" s="1598"/>
    </row>
    <row r="4" spans="1:18" ht="51.75" customHeight="1" thickBot="1">
      <c r="A4" s="3" t="s">
        <v>946</v>
      </c>
      <c r="B4" s="1610"/>
      <c r="C4" s="1610"/>
      <c r="D4" s="1610"/>
      <c r="E4" s="1610"/>
      <c r="F4" s="1610"/>
      <c r="G4" s="1610"/>
      <c r="H4" s="1610"/>
      <c r="I4" s="1610"/>
      <c r="J4" s="1610"/>
      <c r="K4" s="1582" t="s">
        <v>947</v>
      </c>
      <c r="L4" s="1583"/>
      <c r="M4" s="1583"/>
      <c r="N4" s="1583"/>
      <c r="O4" s="1609" t="s">
        <v>2122</v>
      </c>
      <c r="P4" s="1609"/>
      <c r="Q4" s="525">
        <v>9</v>
      </c>
    </row>
    <row r="5" spans="1:18" ht="27" customHeight="1" thickBot="1">
      <c r="A5" s="1599" t="s">
        <v>437</v>
      </c>
      <c r="B5" s="1600"/>
      <c r="C5" s="1600"/>
      <c r="D5" s="1601"/>
      <c r="E5" s="1584" t="s">
        <v>5362</v>
      </c>
      <c r="F5" s="1584" t="s">
        <v>2123</v>
      </c>
      <c r="G5" s="1607" t="s">
        <v>2158</v>
      </c>
      <c r="H5" s="1588"/>
      <c r="I5" s="1588"/>
      <c r="J5" s="1589"/>
      <c r="K5" s="1588" t="s">
        <v>3484</v>
      </c>
      <c r="L5" s="1588"/>
      <c r="M5" s="1588"/>
      <c r="N5" s="1589"/>
      <c r="O5" s="1586" t="s">
        <v>2124</v>
      </c>
      <c r="P5" s="526" t="s">
        <v>2125</v>
      </c>
      <c r="Q5" s="207">
        <f>ROUNDUP(SQRT(Q4),)</f>
        <v>3</v>
      </c>
    </row>
    <row r="6" spans="1:18" ht="86.25" customHeight="1" thickBot="1">
      <c r="A6" s="1602"/>
      <c r="B6" s="1603"/>
      <c r="C6" s="1603"/>
      <c r="D6" s="1604"/>
      <c r="E6" s="1611"/>
      <c r="F6" s="1585"/>
      <c r="G6" s="1608"/>
      <c r="H6" s="1590"/>
      <c r="I6" s="1590"/>
      <c r="J6" s="1591"/>
      <c r="K6" s="1590"/>
      <c r="L6" s="1590"/>
      <c r="M6" s="1590"/>
      <c r="N6" s="1591"/>
      <c r="O6" s="1586"/>
      <c r="P6" s="209" t="s">
        <v>2126</v>
      </c>
      <c r="Q6" s="207">
        <f>ROUNDUP(0.8*(SQRT(Q4)),)</f>
        <v>3</v>
      </c>
    </row>
    <row r="7" spans="1:18" s="981" customFormat="1" ht="108.75" thickBot="1">
      <c r="A7" s="973" t="s">
        <v>1472</v>
      </c>
      <c r="B7" s="1587" t="s">
        <v>1902</v>
      </c>
      <c r="C7" s="1587"/>
      <c r="D7" s="974" t="s">
        <v>948</v>
      </c>
      <c r="E7" s="975" t="s">
        <v>5361</v>
      </c>
      <c r="F7" s="976" t="s">
        <v>2130</v>
      </c>
      <c r="G7" s="975" t="s">
        <v>2255</v>
      </c>
      <c r="H7" s="977" t="s">
        <v>1991</v>
      </c>
      <c r="I7" s="977" t="s">
        <v>2131</v>
      </c>
      <c r="J7" s="975" t="s">
        <v>3486</v>
      </c>
      <c r="K7" s="978" t="s">
        <v>2127</v>
      </c>
      <c r="L7" s="976" t="s">
        <v>2132</v>
      </c>
      <c r="M7" s="976" t="s">
        <v>2128</v>
      </c>
      <c r="N7" s="976" t="s">
        <v>3485</v>
      </c>
      <c r="O7" s="979" t="s">
        <v>323</v>
      </c>
      <c r="P7" s="979" t="s">
        <v>234</v>
      </c>
      <c r="Q7" s="980" t="s">
        <v>2722</v>
      </c>
    </row>
    <row r="8" spans="1:18" s="22" customFormat="1">
      <c r="A8" s="650"/>
      <c r="B8" s="1580"/>
      <c r="C8" s="1580"/>
      <c r="D8" s="650"/>
      <c r="E8" s="650"/>
      <c r="F8" s="650"/>
      <c r="G8" s="650"/>
      <c r="H8" s="650"/>
      <c r="I8" s="650"/>
      <c r="J8" s="651"/>
      <c r="K8" s="650"/>
      <c r="L8" s="650"/>
      <c r="M8" s="650"/>
      <c r="N8" s="650"/>
      <c r="O8" s="698"/>
      <c r="P8" s="699"/>
      <c r="Q8" s="700"/>
    </row>
    <row r="9" spans="1:18" s="22" customFormat="1">
      <c r="A9" s="701"/>
      <c r="B9" s="1581"/>
      <c r="C9" s="1581"/>
      <c r="D9" s="702"/>
      <c r="E9" s="652"/>
      <c r="F9" s="653"/>
      <c r="G9" s="703"/>
      <c r="H9" s="704"/>
      <c r="I9" s="704"/>
      <c r="J9" s="705"/>
      <c r="K9" s="702"/>
      <c r="L9" s="702"/>
      <c r="M9" s="706"/>
      <c r="N9" s="650"/>
      <c r="O9" s="698"/>
      <c r="P9" s="699"/>
      <c r="Q9" s="700"/>
    </row>
    <row r="10" spans="1:18" s="22" customFormat="1" ht="40.5" customHeight="1">
      <c r="A10" s="707"/>
      <c r="B10" s="1580"/>
      <c r="C10" s="1580"/>
      <c r="D10" s="651"/>
      <c r="E10" s="653"/>
      <c r="F10" s="654"/>
      <c r="G10" s="653"/>
      <c r="H10" s="650"/>
      <c r="I10" s="650"/>
      <c r="J10" s="653"/>
      <c r="K10" s="650"/>
      <c r="L10" s="650"/>
      <c r="M10" s="651"/>
      <c r="N10" s="650"/>
      <c r="O10" s="708"/>
      <c r="P10" s="709"/>
      <c r="Q10" s="700"/>
    </row>
    <row r="11" spans="1:18" s="110" customFormat="1">
      <c r="A11" s="710"/>
      <c r="B11" s="1580"/>
      <c r="C11" s="1580"/>
      <c r="D11" s="651"/>
      <c r="E11" s="653"/>
      <c r="F11" s="654"/>
      <c r="G11" s="653"/>
      <c r="H11" s="653"/>
      <c r="I11" s="653"/>
      <c r="J11" s="653"/>
      <c r="K11" s="653"/>
      <c r="L11" s="653"/>
      <c r="M11" s="650"/>
      <c r="N11" s="650"/>
      <c r="O11" s="708"/>
      <c r="P11" s="709"/>
      <c r="Q11" s="700"/>
    </row>
    <row r="12" spans="1:18" s="110" customFormat="1">
      <c r="A12" s="707"/>
      <c r="B12" s="1576"/>
      <c r="C12" s="1577"/>
      <c r="D12" s="651"/>
      <c r="E12" s="653"/>
      <c r="F12" s="654"/>
      <c r="G12" s="653"/>
      <c r="H12" s="650"/>
      <c r="I12" s="650"/>
      <c r="J12" s="653"/>
      <c r="K12" s="650"/>
      <c r="L12" s="650"/>
      <c r="M12" s="651"/>
      <c r="N12" s="650"/>
      <c r="O12" s="708"/>
      <c r="P12" s="709"/>
      <c r="Q12" s="700"/>
    </row>
    <row r="13" spans="1:18" s="110" customFormat="1">
      <c r="A13" s="711"/>
      <c r="B13" s="1578"/>
      <c r="C13" s="1578"/>
      <c r="D13" s="654"/>
      <c r="E13" s="653"/>
      <c r="F13" s="654"/>
      <c r="G13" s="653"/>
      <c r="H13" s="653"/>
      <c r="I13" s="653"/>
      <c r="J13" s="653"/>
      <c r="K13" s="653"/>
      <c r="L13" s="650"/>
      <c r="M13" s="651"/>
      <c r="N13" s="650"/>
      <c r="O13" s="708"/>
      <c r="P13" s="709"/>
      <c r="Q13" s="700"/>
    </row>
    <row r="14" spans="1:18" s="22" customFormat="1">
      <c r="A14" s="656"/>
      <c r="B14" s="1579"/>
      <c r="C14" s="1579"/>
      <c r="D14" s="663"/>
      <c r="E14" s="657"/>
      <c r="F14" s="658"/>
      <c r="G14" s="657"/>
      <c r="H14" s="657"/>
      <c r="I14" s="657"/>
      <c r="J14" s="657"/>
      <c r="K14" s="657"/>
      <c r="L14" s="657"/>
      <c r="M14" s="658"/>
      <c r="N14" s="657"/>
      <c r="O14" s="659"/>
      <c r="P14" s="660"/>
      <c r="Q14" s="661"/>
    </row>
    <row r="15" spans="1:18" s="22" customFormat="1" ht="13.5" thickBot="1">
      <c r="A15" s="77"/>
      <c r="B15" s="1575"/>
      <c r="C15" s="1575"/>
      <c r="D15" s="662"/>
      <c r="E15" s="33"/>
      <c r="F15" s="208"/>
      <c r="G15" s="33"/>
      <c r="H15" s="33"/>
      <c r="I15" s="33"/>
      <c r="J15" s="33"/>
      <c r="K15" s="33"/>
      <c r="L15" s="33"/>
      <c r="M15" s="208"/>
      <c r="N15" s="33"/>
      <c r="O15" s="109"/>
      <c r="P15" s="111"/>
      <c r="Q15" s="47"/>
    </row>
    <row r="16" spans="1:18" s="10" customFormat="1">
      <c r="O16" s="5"/>
      <c r="P16" s="5"/>
      <c r="Q16" s="5"/>
      <c r="R16" s="5"/>
    </row>
    <row r="17" spans="15:18" s="10" customFormat="1">
      <c r="O17" s="5"/>
      <c r="P17" s="5"/>
      <c r="Q17" s="5"/>
      <c r="R17" s="5"/>
    </row>
    <row r="18" spans="15:18" s="10" customFormat="1">
      <c r="O18" s="5"/>
      <c r="P18" s="5"/>
      <c r="Q18" s="5"/>
      <c r="R18" s="5"/>
    </row>
    <row r="19" spans="15:18" s="10" customFormat="1">
      <c r="O19" s="5"/>
      <c r="P19" s="5"/>
      <c r="Q19" s="5"/>
      <c r="R19" s="5"/>
    </row>
    <row r="20" spans="15:18" s="10" customFormat="1">
      <c r="O20" s="5"/>
      <c r="P20" s="5"/>
      <c r="Q20" s="5"/>
      <c r="R20" s="5"/>
    </row>
    <row r="21" spans="15:18" s="10" customFormat="1">
      <c r="O21" s="5"/>
      <c r="P21" s="5"/>
      <c r="Q21" s="5"/>
      <c r="R21" s="5"/>
    </row>
    <row r="22" spans="15:18" s="10" customFormat="1">
      <c r="O22" s="5"/>
      <c r="P22" s="5"/>
      <c r="Q22" s="5"/>
      <c r="R22" s="5"/>
    </row>
    <row r="23" spans="15:18" s="10" customFormat="1">
      <c r="O23" s="5"/>
      <c r="P23" s="5"/>
      <c r="Q23" s="5"/>
      <c r="R23" s="5"/>
    </row>
    <row r="24" spans="15:18" s="10" customFormat="1">
      <c r="O24" s="5"/>
      <c r="P24" s="5"/>
      <c r="Q24" s="5"/>
      <c r="R24" s="5"/>
    </row>
    <row r="25" spans="15:18" s="10" customFormat="1">
      <c r="O25" s="5"/>
      <c r="P25" s="5"/>
      <c r="Q25" s="5"/>
      <c r="R25" s="5"/>
    </row>
    <row r="26" spans="15:18" s="10" customFormat="1">
      <c r="O26" s="5"/>
      <c r="P26" s="5"/>
      <c r="Q26" s="5"/>
      <c r="R26" s="5"/>
    </row>
    <row r="27" spans="15:18" s="10" customFormat="1">
      <c r="O27" s="5"/>
      <c r="P27" s="5"/>
      <c r="Q27" s="5"/>
      <c r="R27" s="5"/>
    </row>
    <row r="28" spans="15:18" s="10" customFormat="1">
      <c r="O28" s="5"/>
      <c r="P28" s="5"/>
      <c r="Q28" s="5"/>
      <c r="R28" s="5"/>
    </row>
    <row r="29" spans="15:18" s="10" customFormat="1">
      <c r="O29" s="5"/>
      <c r="P29" s="5"/>
      <c r="Q29" s="5"/>
      <c r="R29" s="5"/>
    </row>
    <row r="30" spans="15:18" s="10" customFormat="1">
      <c r="O30" s="5"/>
      <c r="P30" s="5"/>
      <c r="Q30" s="5"/>
      <c r="R30" s="5"/>
    </row>
    <row r="31" spans="15:18" s="10" customFormat="1">
      <c r="O31" s="5"/>
      <c r="P31" s="5"/>
      <c r="Q31" s="5"/>
      <c r="R31" s="5"/>
    </row>
    <row r="32" spans="15:18" s="10" customFormat="1">
      <c r="O32" s="5"/>
      <c r="P32" s="5"/>
      <c r="Q32" s="5"/>
      <c r="R32" s="5"/>
    </row>
    <row r="33" spans="15:18" s="10" customFormat="1">
      <c r="O33" s="5"/>
      <c r="P33" s="5"/>
      <c r="Q33" s="5"/>
      <c r="R33" s="5"/>
    </row>
    <row r="34" spans="15:18" s="10" customFormat="1">
      <c r="O34" s="5"/>
      <c r="P34" s="5"/>
      <c r="Q34" s="5"/>
      <c r="R34" s="5"/>
    </row>
    <row r="35" spans="15:18" s="10" customFormat="1">
      <c r="O35" s="5"/>
      <c r="P35" s="5"/>
      <c r="Q35" s="5"/>
      <c r="R35" s="5"/>
    </row>
    <row r="36" spans="15:18" s="10" customFormat="1">
      <c r="O36" s="5"/>
      <c r="P36" s="5"/>
      <c r="Q36" s="5"/>
      <c r="R36" s="5"/>
    </row>
    <row r="37" spans="15:18" s="10" customFormat="1">
      <c r="O37" s="5"/>
      <c r="P37" s="5"/>
      <c r="Q37" s="5"/>
      <c r="R37" s="5"/>
    </row>
    <row r="38" spans="15:18" s="10" customFormat="1">
      <c r="O38" s="5"/>
      <c r="P38" s="5"/>
      <c r="Q38" s="5"/>
      <c r="R38" s="5"/>
    </row>
    <row r="39" spans="15:18" s="10" customFormat="1">
      <c r="O39" s="5"/>
      <c r="P39" s="5"/>
      <c r="Q39" s="5"/>
      <c r="R39" s="5"/>
    </row>
    <row r="40" spans="15:18" s="10" customFormat="1">
      <c r="O40" s="5"/>
      <c r="P40" s="5"/>
      <c r="Q40" s="5"/>
      <c r="R40" s="5"/>
    </row>
    <row r="41" spans="15:18" s="10" customFormat="1">
      <c r="O41" s="5"/>
      <c r="P41" s="5"/>
      <c r="Q41" s="5"/>
      <c r="R41" s="5"/>
    </row>
    <row r="42" spans="15:18" s="10" customFormat="1">
      <c r="O42" s="5"/>
      <c r="P42" s="5"/>
      <c r="Q42" s="5"/>
      <c r="R42" s="5"/>
    </row>
    <row r="43" spans="15:18" s="10" customFormat="1">
      <c r="O43" s="5"/>
      <c r="P43" s="5"/>
      <c r="Q43" s="5"/>
      <c r="R43" s="5"/>
    </row>
    <row r="44" spans="15:18" s="10" customFormat="1">
      <c r="O44" s="5"/>
      <c r="P44" s="5"/>
      <c r="Q44" s="5"/>
      <c r="R44" s="5"/>
    </row>
    <row r="45" spans="15:18" s="10" customFormat="1">
      <c r="O45" s="5"/>
      <c r="P45" s="5"/>
      <c r="Q45" s="5"/>
      <c r="R45" s="5"/>
    </row>
    <row r="46" spans="15:18" s="10" customFormat="1">
      <c r="O46" s="5"/>
      <c r="P46" s="5"/>
      <c r="Q46" s="5"/>
      <c r="R46" s="5"/>
    </row>
    <row r="47" spans="15:18" s="10" customFormat="1">
      <c r="O47" s="5"/>
      <c r="P47" s="5"/>
      <c r="Q47" s="5"/>
      <c r="R47" s="5"/>
    </row>
    <row r="48" spans="15:18" s="10" customFormat="1">
      <c r="O48" s="5"/>
      <c r="P48" s="5"/>
      <c r="Q48" s="5"/>
      <c r="R48" s="5"/>
    </row>
    <row r="49" spans="15:18" s="10" customFormat="1">
      <c r="O49" s="5"/>
      <c r="P49" s="5"/>
      <c r="Q49" s="5"/>
      <c r="R49" s="5"/>
    </row>
    <row r="50" spans="15:18" s="10" customFormat="1">
      <c r="O50" s="5"/>
      <c r="P50" s="5"/>
      <c r="Q50" s="5"/>
      <c r="R50" s="5"/>
    </row>
    <row r="51" spans="15:18" s="10" customFormat="1">
      <c r="O51" s="5"/>
      <c r="P51" s="5"/>
      <c r="Q51" s="5"/>
      <c r="R51" s="5"/>
    </row>
    <row r="52" spans="15:18" s="10" customFormat="1">
      <c r="O52" s="5"/>
      <c r="P52" s="5"/>
      <c r="Q52" s="5"/>
      <c r="R52" s="5"/>
    </row>
    <row r="53" spans="15:18" s="10" customFormat="1">
      <c r="O53" s="5"/>
      <c r="P53" s="5"/>
      <c r="Q53" s="5"/>
      <c r="R53" s="5"/>
    </row>
    <row r="54" spans="15:18" s="10" customFormat="1">
      <c r="O54" s="5"/>
      <c r="P54" s="5"/>
      <c r="Q54" s="5"/>
      <c r="R54" s="5"/>
    </row>
    <row r="55" spans="15:18" s="10" customFormat="1">
      <c r="O55" s="5"/>
      <c r="P55" s="5"/>
      <c r="Q55" s="5"/>
      <c r="R55" s="5"/>
    </row>
    <row r="56" spans="15:18" s="10" customFormat="1">
      <c r="O56" s="5"/>
      <c r="P56" s="5"/>
      <c r="Q56" s="5"/>
      <c r="R56" s="5"/>
    </row>
    <row r="57" spans="15:18" s="10" customFormat="1">
      <c r="O57" s="5"/>
      <c r="P57" s="5"/>
      <c r="Q57" s="5"/>
      <c r="R57" s="5"/>
    </row>
    <row r="58" spans="15:18" s="10" customFormat="1">
      <c r="O58" s="5"/>
      <c r="P58" s="5"/>
      <c r="Q58" s="5"/>
      <c r="R58" s="5"/>
    </row>
    <row r="59" spans="15:18" s="10" customFormat="1">
      <c r="O59" s="5"/>
      <c r="P59" s="5"/>
      <c r="Q59" s="5"/>
      <c r="R59" s="5"/>
    </row>
    <row r="60" spans="15:18" s="10" customFormat="1">
      <c r="O60" s="5"/>
      <c r="P60" s="5"/>
      <c r="Q60" s="5"/>
      <c r="R60" s="5"/>
    </row>
    <row r="61" spans="15:18" s="10" customFormat="1">
      <c r="O61" s="5"/>
      <c r="P61" s="5"/>
      <c r="Q61" s="5"/>
      <c r="R61" s="5"/>
    </row>
    <row r="62" spans="15:18" s="10" customFormat="1">
      <c r="O62" s="5"/>
      <c r="P62" s="5"/>
      <c r="Q62" s="5"/>
      <c r="R62" s="5"/>
    </row>
    <row r="63" spans="15:18" s="10" customFormat="1">
      <c r="O63" s="5"/>
      <c r="P63" s="5"/>
      <c r="Q63" s="5"/>
      <c r="R63" s="5"/>
    </row>
    <row r="64" spans="15:18" s="10" customFormat="1">
      <c r="O64" s="5"/>
      <c r="P64" s="5"/>
      <c r="Q64" s="5"/>
      <c r="R64" s="5"/>
    </row>
    <row r="65" spans="15:18" s="10" customFormat="1">
      <c r="O65" s="5"/>
      <c r="P65" s="5"/>
      <c r="Q65" s="5"/>
      <c r="R65" s="5"/>
    </row>
    <row r="66" spans="15:18" s="10" customFormat="1">
      <c r="O66" s="5"/>
      <c r="P66" s="5"/>
      <c r="Q66" s="5"/>
      <c r="R66" s="5"/>
    </row>
    <row r="67" spans="15:18" s="10" customFormat="1">
      <c r="O67" s="5"/>
      <c r="P67" s="5"/>
      <c r="Q67" s="5"/>
      <c r="R67" s="5"/>
    </row>
    <row r="68" spans="15:18" s="10" customFormat="1">
      <c r="O68" s="5"/>
      <c r="P68" s="5"/>
      <c r="Q68" s="5"/>
      <c r="R68" s="5"/>
    </row>
    <row r="69" spans="15:18" s="10" customFormat="1">
      <c r="O69" s="5"/>
      <c r="P69" s="5"/>
      <c r="Q69" s="5"/>
      <c r="R69" s="5"/>
    </row>
    <row r="70" spans="15:18" s="10" customFormat="1">
      <c r="O70" s="5"/>
      <c r="P70" s="5"/>
      <c r="Q70" s="5"/>
      <c r="R70" s="5"/>
    </row>
    <row r="71" spans="15:18" s="10" customFormat="1">
      <c r="O71" s="5"/>
      <c r="P71" s="5"/>
      <c r="Q71" s="5"/>
      <c r="R71" s="5"/>
    </row>
    <row r="72" spans="15:18" s="10" customFormat="1">
      <c r="O72" s="5"/>
      <c r="P72" s="5"/>
      <c r="Q72" s="5"/>
      <c r="R72" s="5"/>
    </row>
    <row r="73" spans="15:18" s="10" customFormat="1">
      <c r="O73" s="5"/>
      <c r="P73" s="5"/>
      <c r="Q73" s="5"/>
      <c r="R73" s="5"/>
    </row>
    <row r="74" spans="15:18" s="10" customFormat="1">
      <c r="O74" s="5"/>
      <c r="P74" s="5"/>
      <c r="Q74" s="5"/>
      <c r="R74" s="5"/>
    </row>
    <row r="75" spans="15:18" s="10" customFormat="1">
      <c r="O75" s="5"/>
      <c r="P75" s="5"/>
      <c r="Q75" s="5"/>
      <c r="R75" s="5"/>
    </row>
    <row r="76" spans="15:18" s="10" customFormat="1">
      <c r="O76" s="5"/>
      <c r="P76" s="5"/>
      <c r="Q76" s="5"/>
      <c r="R76" s="5"/>
    </row>
    <row r="77" spans="15:18" s="10" customFormat="1">
      <c r="O77" s="5"/>
      <c r="P77" s="5"/>
      <c r="Q77" s="5"/>
      <c r="R77" s="5"/>
    </row>
    <row r="78" spans="15:18" s="10" customFormat="1">
      <c r="O78" s="5"/>
      <c r="P78" s="5"/>
      <c r="Q78" s="5"/>
      <c r="R78" s="5"/>
    </row>
    <row r="79" spans="15:18" s="10" customFormat="1">
      <c r="O79" s="5"/>
      <c r="P79" s="5"/>
      <c r="Q79" s="5"/>
      <c r="R79" s="5"/>
    </row>
    <row r="80" spans="15:18" s="10" customFormat="1">
      <c r="O80" s="5"/>
      <c r="P80" s="5"/>
      <c r="Q80" s="5"/>
      <c r="R80" s="5"/>
    </row>
    <row r="81" spans="15:18" s="10" customFormat="1">
      <c r="O81" s="5"/>
      <c r="P81" s="5"/>
      <c r="Q81" s="5"/>
      <c r="R81" s="5"/>
    </row>
    <row r="82" spans="15:18" s="10" customFormat="1">
      <c r="O82" s="5"/>
      <c r="P82" s="5"/>
      <c r="Q82" s="5"/>
      <c r="R82" s="5"/>
    </row>
    <row r="83" spans="15:18" s="10" customFormat="1">
      <c r="O83" s="5"/>
      <c r="P83" s="5"/>
      <c r="Q83" s="5"/>
      <c r="R83" s="5"/>
    </row>
    <row r="84" spans="15:18" s="10" customFormat="1">
      <c r="O84" s="5"/>
      <c r="P84" s="5"/>
      <c r="Q84" s="5"/>
      <c r="R84" s="5"/>
    </row>
    <row r="85" spans="15:18" s="10" customFormat="1">
      <c r="O85" s="5"/>
      <c r="P85" s="5"/>
      <c r="Q85" s="5"/>
      <c r="R85" s="5"/>
    </row>
    <row r="86" spans="15:18" s="10" customFormat="1">
      <c r="O86" s="5"/>
      <c r="P86" s="5"/>
      <c r="Q86" s="5"/>
      <c r="R86" s="5"/>
    </row>
    <row r="87" spans="15:18" s="10" customFormat="1">
      <c r="O87" s="5"/>
      <c r="P87" s="5"/>
      <c r="Q87" s="5"/>
      <c r="R87" s="5"/>
    </row>
    <row r="88" spans="15:18" s="10" customFormat="1">
      <c r="O88" s="5"/>
      <c r="P88" s="5"/>
      <c r="Q88" s="5"/>
      <c r="R88" s="5"/>
    </row>
    <row r="89" spans="15:18" s="10" customFormat="1">
      <c r="O89" s="5"/>
      <c r="P89" s="5"/>
      <c r="Q89" s="5"/>
      <c r="R89" s="5"/>
    </row>
    <row r="90" spans="15:18" s="10" customFormat="1">
      <c r="O90" s="5"/>
      <c r="P90" s="5"/>
      <c r="Q90" s="5"/>
      <c r="R90" s="5"/>
    </row>
    <row r="91" spans="15:18" s="10" customFormat="1">
      <c r="O91" s="5"/>
      <c r="P91" s="5"/>
      <c r="Q91" s="5"/>
      <c r="R91" s="5"/>
    </row>
    <row r="92" spans="15:18" s="10" customFormat="1">
      <c r="O92" s="5"/>
      <c r="P92" s="5"/>
      <c r="Q92" s="5"/>
      <c r="R92" s="5"/>
    </row>
    <row r="93" spans="15:18" s="10" customFormat="1">
      <c r="O93" s="5"/>
      <c r="P93" s="5"/>
      <c r="Q93" s="5"/>
      <c r="R93" s="5"/>
    </row>
    <row r="94" spans="15:18" s="10" customFormat="1">
      <c r="O94" s="5"/>
      <c r="P94" s="5"/>
      <c r="Q94" s="5"/>
      <c r="R94" s="5"/>
    </row>
    <row r="95" spans="15:18" s="10" customFormat="1">
      <c r="O95" s="5"/>
      <c r="P95" s="5"/>
      <c r="Q95" s="5"/>
      <c r="R95" s="5"/>
    </row>
    <row r="96" spans="15:18" s="10" customFormat="1">
      <c r="O96" s="5"/>
      <c r="P96" s="5"/>
      <c r="Q96" s="5"/>
      <c r="R96" s="5"/>
    </row>
    <row r="97" spans="15:18" s="10" customFormat="1">
      <c r="O97" s="5"/>
      <c r="P97" s="5"/>
      <c r="Q97" s="5"/>
      <c r="R97" s="5"/>
    </row>
    <row r="98" spans="15:18" s="10" customFormat="1">
      <c r="O98" s="5"/>
      <c r="P98" s="5"/>
      <c r="Q98" s="5"/>
      <c r="R98" s="5"/>
    </row>
    <row r="99" spans="15:18" s="10" customFormat="1">
      <c r="O99" s="5"/>
      <c r="P99" s="5"/>
      <c r="Q99" s="5"/>
      <c r="R99" s="5"/>
    </row>
    <row r="100" spans="15:18" s="10" customFormat="1">
      <c r="O100" s="5"/>
      <c r="P100" s="5"/>
      <c r="Q100" s="5"/>
      <c r="R100" s="5"/>
    </row>
    <row r="101" spans="15:18" s="10" customFormat="1">
      <c r="O101" s="5"/>
      <c r="P101" s="5"/>
      <c r="Q101" s="5"/>
      <c r="R101" s="5"/>
    </row>
    <row r="102" spans="15:18" s="10" customFormat="1">
      <c r="O102" s="5"/>
      <c r="P102" s="5"/>
      <c r="Q102" s="5"/>
      <c r="R102" s="5"/>
    </row>
    <row r="103" spans="15:18" s="10" customFormat="1">
      <c r="O103" s="5"/>
      <c r="P103" s="5"/>
      <c r="Q103" s="5"/>
      <c r="R103" s="5"/>
    </row>
    <row r="104" spans="15:18" s="10" customFormat="1">
      <c r="O104" s="5"/>
      <c r="P104" s="5"/>
      <c r="Q104" s="5"/>
      <c r="R104" s="5"/>
    </row>
    <row r="105" spans="15:18">
      <c r="O105" s="4"/>
      <c r="P105" s="4"/>
      <c r="Q105" s="4"/>
      <c r="R105" s="4"/>
    </row>
    <row r="106" spans="15:18">
      <c r="O106" s="4"/>
      <c r="P106" s="4"/>
      <c r="Q106" s="4"/>
      <c r="R106" s="4"/>
    </row>
    <row r="107" spans="15:18">
      <c r="O107" s="4"/>
      <c r="P107" s="4"/>
      <c r="Q107" s="4"/>
      <c r="R107" s="4"/>
    </row>
    <row r="108" spans="15:18">
      <c r="O108" s="4"/>
      <c r="P108" s="4"/>
      <c r="Q108" s="4"/>
      <c r="R108" s="4"/>
    </row>
    <row r="109" spans="15:18">
      <c r="O109" s="4"/>
      <c r="P109" s="4"/>
      <c r="Q109" s="4"/>
      <c r="R109" s="4"/>
    </row>
    <row r="110" spans="15:18">
      <c r="O110" s="4"/>
      <c r="P110" s="4"/>
      <c r="Q110" s="4"/>
      <c r="R110" s="4"/>
    </row>
    <row r="111" spans="15:18">
      <c r="O111" s="4"/>
      <c r="P111" s="4"/>
      <c r="Q111" s="4"/>
      <c r="R111" s="4"/>
    </row>
    <row r="112" spans="15:18">
      <c r="O112" s="4"/>
      <c r="P112" s="4"/>
      <c r="Q112" s="4"/>
      <c r="R112" s="4"/>
    </row>
    <row r="113" spans="15:18">
      <c r="O113" s="4"/>
      <c r="P113" s="4"/>
      <c r="Q113" s="4"/>
      <c r="R113" s="4"/>
    </row>
    <row r="114" spans="15:18">
      <c r="O114" s="4"/>
      <c r="P114" s="4"/>
      <c r="Q114" s="4"/>
      <c r="R114" s="4"/>
    </row>
    <row r="115" spans="15:18">
      <c r="O115" s="4"/>
      <c r="P115" s="4"/>
      <c r="Q115" s="4"/>
      <c r="R115" s="4"/>
    </row>
    <row r="116" spans="15:18">
      <c r="O116" s="4"/>
      <c r="P116" s="4"/>
      <c r="Q116" s="4"/>
      <c r="R116" s="4"/>
    </row>
    <row r="117" spans="15:18">
      <c r="O117" s="4"/>
      <c r="P117" s="4"/>
      <c r="Q117" s="4"/>
      <c r="R117" s="4"/>
    </row>
    <row r="118" spans="15:18">
      <c r="O118" s="4"/>
      <c r="P118" s="4"/>
      <c r="Q118" s="4"/>
      <c r="R118" s="4"/>
    </row>
    <row r="119" spans="15:18">
      <c r="O119" s="4"/>
      <c r="P119" s="4"/>
      <c r="Q119" s="4"/>
      <c r="R119" s="4"/>
    </row>
    <row r="120" spans="15:18">
      <c r="O120" s="4"/>
      <c r="P120" s="4"/>
      <c r="Q120" s="4"/>
      <c r="R120" s="4"/>
    </row>
    <row r="121" spans="15:18">
      <c r="O121" s="4"/>
      <c r="P121" s="4"/>
      <c r="Q121" s="4"/>
      <c r="R121" s="4"/>
    </row>
    <row r="122" spans="15:18">
      <c r="O122" s="4"/>
      <c r="P122" s="4"/>
      <c r="Q122" s="4"/>
      <c r="R122" s="4"/>
    </row>
    <row r="123" spans="15:18">
      <c r="O123" s="4"/>
      <c r="P123" s="4"/>
      <c r="Q123" s="4"/>
      <c r="R123" s="4"/>
    </row>
    <row r="124" spans="15:18">
      <c r="O124" s="4"/>
      <c r="P124" s="4"/>
      <c r="Q124" s="4"/>
      <c r="R124" s="4"/>
    </row>
    <row r="125" spans="15:18">
      <c r="O125" s="4"/>
      <c r="P125" s="4"/>
      <c r="Q125" s="4"/>
      <c r="R125" s="4"/>
    </row>
    <row r="126" spans="15:18">
      <c r="O126" s="4"/>
      <c r="P126" s="4"/>
      <c r="Q126" s="4"/>
      <c r="R126" s="4"/>
    </row>
    <row r="127" spans="15:18">
      <c r="O127" s="4"/>
      <c r="P127" s="4"/>
      <c r="Q127" s="4"/>
      <c r="R127" s="4"/>
    </row>
    <row r="128" spans="15:18">
      <c r="O128" s="4"/>
      <c r="P128" s="4"/>
      <c r="Q128" s="4"/>
      <c r="R128" s="4"/>
    </row>
    <row r="129" spans="15:18">
      <c r="O129" s="4"/>
      <c r="P129" s="4"/>
      <c r="Q129" s="4"/>
      <c r="R129" s="4"/>
    </row>
    <row r="130" spans="15:18">
      <c r="O130" s="4"/>
      <c r="P130" s="4"/>
      <c r="Q130" s="4"/>
      <c r="R130" s="4"/>
    </row>
    <row r="131" spans="15:18">
      <c r="O131" s="4"/>
      <c r="P131" s="4"/>
      <c r="Q131" s="4"/>
      <c r="R131" s="4"/>
    </row>
    <row r="132" spans="15:18">
      <c r="O132" s="4"/>
      <c r="P132" s="4"/>
      <c r="Q132" s="4"/>
      <c r="R132" s="4"/>
    </row>
    <row r="133" spans="15:18">
      <c r="O133" s="4"/>
      <c r="P133" s="4"/>
      <c r="Q133" s="4"/>
      <c r="R133" s="4"/>
    </row>
    <row r="134" spans="15:18">
      <c r="O134" s="4"/>
      <c r="P134" s="4"/>
      <c r="Q134" s="4"/>
      <c r="R134" s="4"/>
    </row>
    <row r="135" spans="15:18">
      <c r="O135" s="4"/>
      <c r="P135" s="4"/>
      <c r="Q135" s="4"/>
      <c r="R135" s="4"/>
    </row>
    <row r="136" spans="15:18">
      <c r="O136" s="4"/>
      <c r="P136" s="4"/>
      <c r="Q136" s="4"/>
      <c r="R136" s="4"/>
    </row>
    <row r="137" spans="15:18">
      <c r="O137" s="4"/>
      <c r="P137" s="4"/>
      <c r="Q137" s="4"/>
      <c r="R137" s="4"/>
    </row>
    <row r="138" spans="15:18">
      <c r="O138" s="4"/>
      <c r="P138" s="4"/>
      <c r="Q138" s="4"/>
      <c r="R138" s="4"/>
    </row>
    <row r="139" spans="15:18">
      <c r="O139" s="4"/>
      <c r="P139" s="4"/>
      <c r="Q139" s="4"/>
      <c r="R139" s="4"/>
    </row>
    <row r="140" spans="15:18">
      <c r="O140" s="4"/>
      <c r="P140" s="4"/>
      <c r="Q140" s="4"/>
      <c r="R140" s="4"/>
    </row>
    <row r="141" spans="15:18">
      <c r="O141" s="4"/>
      <c r="P141" s="4"/>
      <c r="Q141" s="4"/>
      <c r="R141" s="4"/>
    </row>
    <row r="142" spans="15:18">
      <c r="O142" s="4"/>
      <c r="P142" s="4"/>
      <c r="Q142" s="4"/>
      <c r="R142" s="4"/>
    </row>
    <row r="143" spans="15:18">
      <c r="O143" s="4"/>
      <c r="P143" s="4"/>
      <c r="Q143" s="4"/>
      <c r="R143" s="4"/>
    </row>
    <row r="144" spans="15:18">
      <c r="O144" s="4"/>
      <c r="P144" s="4"/>
      <c r="Q144" s="4"/>
      <c r="R144" s="4"/>
    </row>
    <row r="145" spans="15:18">
      <c r="O145" s="4"/>
      <c r="P145" s="4"/>
      <c r="Q145" s="4"/>
      <c r="R145" s="4"/>
    </row>
    <row r="146" spans="15:18">
      <c r="O146" s="4"/>
      <c r="P146" s="4"/>
      <c r="Q146" s="4"/>
      <c r="R146" s="4"/>
    </row>
    <row r="147" spans="15:18">
      <c r="O147" s="4"/>
      <c r="P147" s="4"/>
      <c r="Q147" s="4"/>
      <c r="R147" s="4"/>
    </row>
    <row r="148" spans="15:18">
      <c r="O148" s="4"/>
      <c r="P148" s="4"/>
      <c r="Q148" s="4"/>
      <c r="R148" s="4"/>
    </row>
    <row r="149" spans="15:18">
      <c r="O149" s="4"/>
      <c r="P149" s="4"/>
      <c r="Q149" s="4"/>
      <c r="R149" s="4"/>
    </row>
    <row r="150" spans="15:18">
      <c r="O150" s="4"/>
      <c r="P150" s="4"/>
      <c r="Q150" s="4"/>
      <c r="R150" s="4"/>
    </row>
    <row r="151" spans="15:18">
      <c r="O151" s="4"/>
      <c r="P151" s="4"/>
      <c r="Q151" s="4"/>
      <c r="R151" s="4"/>
    </row>
    <row r="152" spans="15:18">
      <c r="O152" s="4"/>
      <c r="P152" s="4"/>
      <c r="Q152" s="4"/>
      <c r="R152" s="4"/>
    </row>
    <row r="153" spans="15:18">
      <c r="O153" s="4"/>
      <c r="P153" s="4"/>
      <c r="Q153" s="4"/>
      <c r="R153" s="4"/>
    </row>
    <row r="154" spans="15:18">
      <c r="O154" s="4"/>
      <c r="P154" s="4"/>
      <c r="Q154" s="4"/>
      <c r="R154" s="4"/>
    </row>
    <row r="155" spans="15:18">
      <c r="O155" s="4"/>
      <c r="P155" s="4"/>
      <c r="Q155" s="4"/>
      <c r="R155" s="4"/>
    </row>
    <row r="156" spans="15:18">
      <c r="O156" s="4"/>
      <c r="P156" s="4"/>
      <c r="Q156" s="4"/>
      <c r="R156" s="4"/>
    </row>
    <row r="157" spans="15:18">
      <c r="O157" s="4"/>
      <c r="P157" s="4"/>
      <c r="Q157" s="4"/>
      <c r="R157" s="4"/>
    </row>
    <row r="158" spans="15:18">
      <c r="O158" s="4"/>
      <c r="P158" s="4"/>
      <c r="Q158" s="4"/>
      <c r="R158" s="4"/>
    </row>
    <row r="159" spans="15:18">
      <c r="O159" s="4"/>
      <c r="P159" s="4"/>
      <c r="Q159" s="4"/>
      <c r="R159" s="4"/>
    </row>
    <row r="160" spans="15:18">
      <c r="O160" s="4"/>
      <c r="P160" s="4"/>
      <c r="Q160" s="4"/>
      <c r="R160" s="4"/>
    </row>
    <row r="161" spans="15:18">
      <c r="O161" s="4"/>
      <c r="P161" s="4"/>
      <c r="Q161" s="4"/>
      <c r="R161" s="4"/>
    </row>
    <row r="162" spans="15:18">
      <c r="O162" s="4"/>
      <c r="P162" s="4"/>
      <c r="Q162" s="4"/>
      <c r="R162" s="4"/>
    </row>
    <row r="163" spans="15:18">
      <c r="O163" s="4"/>
      <c r="P163" s="4"/>
      <c r="Q163" s="4"/>
      <c r="R163" s="4"/>
    </row>
    <row r="164" spans="15:18">
      <c r="O164" s="4"/>
      <c r="P164" s="4"/>
      <c r="Q164" s="4"/>
      <c r="R164" s="4"/>
    </row>
    <row r="165" spans="15:18">
      <c r="O165" s="4"/>
      <c r="P165" s="4"/>
      <c r="Q165" s="4"/>
      <c r="R165" s="4"/>
    </row>
    <row r="166" spans="15:18">
      <c r="O166" s="4"/>
      <c r="P166" s="4"/>
      <c r="Q166" s="4"/>
      <c r="R166" s="4"/>
    </row>
    <row r="167" spans="15:18">
      <c r="O167" s="4"/>
      <c r="P167" s="4"/>
      <c r="Q167" s="4"/>
      <c r="R167" s="4"/>
    </row>
    <row r="168" spans="15:18">
      <c r="O168" s="4"/>
      <c r="P168" s="4"/>
      <c r="Q168" s="4"/>
      <c r="R168" s="4"/>
    </row>
    <row r="169" spans="15:18">
      <c r="O169" s="4"/>
      <c r="P169" s="4"/>
      <c r="Q169" s="4"/>
      <c r="R169" s="4"/>
    </row>
    <row r="170" spans="15:18">
      <c r="O170" s="4"/>
      <c r="P170" s="4"/>
      <c r="Q170" s="4"/>
      <c r="R170" s="4"/>
    </row>
    <row r="171" spans="15:18">
      <c r="O171" s="4"/>
      <c r="P171" s="4"/>
      <c r="Q171" s="4"/>
      <c r="R171" s="4"/>
    </row>
    <row r="172" spans="15:18">
      <c r="O172" s="4"/>
      <c r="P172" s="4"/>
      <c r="Q172" s="4"/>
      <c r="R172" s="4"/>
    </row>
    <row r="173" spans="15:18">
      <c r="O173" s="4"/>
      <c r="P173" s="4"/>
      <c r="Q173" s="4"/>
      <c r="R173" s="4"/>
    </row>
    <row r="174" spans="15:18">
      <c r="O174" s="4"/>
      <c r="P174" s="4"/>
      <c r="Q174" s="4"/>
      <c r="R174" s="4"/>
    </row>
    <row r="175" spans="15:18">
      <c r="O175" s="4"/>
      <c r="P175" s="4"/>
      <c r="Q175" s="4"/>
      <c r="R175" s="4"/>
    </row>
    <row r="176" spans="15:18">
      <c r="O176" s="4"/>
      <c r="P176" s="4"/>
      <c r="Q176" s="4"/>
      <c r="R176" s="4"/>
    </row>
    <row r="177" spans="15:18">
      <c r="O177" s="4"/>
      <c r="P177" s="4"/>
      <c r="Q177" s="4"/>
      <c r="R177" s="4"/>
    </row>
    <row r="178" spans="15:18">
      <c r="O178" s="4"/>
      <c r="P178" s="4"/>
      <c r="Q178" s="4"/>
      <c r="R178" s="4"/>
    </row>
    <row r="179" spans="15:18">
      <c r="O179" s="4"/>
      <c r="P179" s="4"/>
      <c r="Q179" s="4"/>
      <c r="R179" s="4"/>
    </row>
    <row r="180" spans="15:18">
      <c r="O180" s="4"/>
      <c r="P180" s="4"/>
      <c r="Q180" s="4"/>
      <c r="R180" s="4"/>
    </row>
    <row r="181" spans="15:18">
      <c r="O181" s="4"/>
      <c r="P181" s="4"/>
      <c r="Q181" s="4"/>
      <c r="R181" s="4"/>
    </row>
    <row r="182" spans="15:18">
      <c r="O182" s="4"/>
      <c r="P182" s="4"/>
      <c r="Q182" s="4"/>
      <c r="R182" s="4"/>
    </row>
    <row r="183" spans="15:18">
      <c r="O183" s="4"/>
      <c r="P183" s="4"/>
      <c r="Q183" s="4"/>
      <c r="R183" s="4"/>
    </row>
    <row r="184" spans="15:18">
      <c r="O184" s="4"/>
      <c r="P184" s="4"/>
      <c r="Q184" s="4"/>
      <c r="R184" s="4"/>
    </row>
    <row r="185" spans="15:18">
      <c r="O185" s="4"/>
      <c r="P185" s="4"/>
      <c r="Q185" s="4"/>
      <c r="R185" s="4"/>
    </row>
    <row r="186" spans="15:18">
      <c r="O186" s="4"/>
      <c r="P186" s="4"/>
      <c r="Q186" s="4"/>
      <c r="R186" s="4"/>
    </row>
    <row r="187" spans="15:18">
      <c r="O187" s="4"/>
      <c r="P187" s="4"/>
      <c r="Q187" s="4"/>
      <c r="R187" s="4"/>
    </row>
    <row r="188" spans="15:18">
      <c r="O188" s="4"/>
      <c r="P188" s="4"/>
      <c r="Q188" s="4"/>
      <c r="R188" s="4"/>
    </row>
    <row r="189" spans="15:18">
      <c r="O189" s="4"/>
      <c r="P189" s="4"/>
      <c r="Q189" s="4"/>
      <c r="R189" s="4"/>
    </row>
    <row r="190" spans="15:18">
      <c r="O190" s="4"/>
      <c r="P190" s="4"/>
      <c r="Q190" s="4"/>
      <c r="R190" s="4"/>
    </row>
    <row r="191" spans="15:18">
      <c r="O191" s="4"/>
      <c r="P191" s="4"/>
      <c r="Q191" s="4"/>
      <c r="R191" s="4"/>
    </row>
    <row r="192" spans="15:18">
      <c r="O192" s="4"/>
      <c r="P192" s="4"/>
      <c r="Q192" s="4"/>
      <c r="R192" s="4"/>
    </row>
    <row r="193" spans="15:18">
      <c r="O193" s="4"/>
      <c r="P193" s="4"/>
      <c r="Q193" s="4"/>
      <c r="R193" s="4"/>
    </row>
    <row r="194" spans="15:18">
      <c r="O194" s="4"/>
      <c r="P194" s="4"/>
      <c r="Q194" s="4"/>
      <c r="R194" s="4"/>
    </row>
    <row r="195" spans="15:18">
      <c r="O195" s="4"/>
      <c r="P195" s="4"/>
      <c r="Q195" s="4"/>
      <c r="R195" s="4"/>
    </row>
    <row r="196" spans="15:18">
      <c r="O196" s="4"/>
      <c r="P196" s="4"/>
      <c r="Q196" s="4"/>
      <c r="R196" s="4"/>
    </row>
    <row r="197" spans="15:18">
      <c r="O197" s="4"/>
      <c r="P197" s="4"/>
      <c r="Q197" s="4"/>
      <c r="R197" s="4"/>
    </row>
    <row r="198" spans="15:18">
      <c r="O198" s="4"/>
      <c r="P198" s="4"/>
      <c r="Q198" s="4"/>
      <c r="R198" s="4"/>
    </row>
    <row r="199" spans="15:18">
      <c r="O199" s="4"/>
      <c r="P199" s="4"/>
      <c r="Q199" s="4"/>
      <c r="R199" s="4"/>
    </row>
    <row r="200" spans="15:18">
      <c r="O200" s="4"/>
      <c r="P200" s="4"/>
      <c r="Q200" s="4"/>
      <c r="R200" s="4"/>
    </row>
    <row r="201" spans="15:18">
      <c r="O201" s="4"/>
      <c r="P201" s="4"/>
      <c r="Q201" s="4"/>
      <c r="R201" s="4"/>
    </row>
    <row r="202" spans="15:18">
      <c r="O202" s="4"/>
      <c r="P202" s="4"/>
      <c r="Q202" s="4"/>
      <c r="R202" s="4"/>
    </row>
    <row r="203" spans="15:18">
      <c r="O203" s="4"/>
      <c r="P203" s="4"/>
      <c r="Q203" s="4"/>
      <c r="R203" s="4"/>
    </row>
    <row r="204" spans="15:18">
      <c r="O204" s="4"/>
      <c r="P204" s="4"/>
      <c r="Q204" s="4"/>
      <c r="R204" s="4"/>
    </row>
    <row r="205" spans="15:18">
      <c r="O205" s="4"/>
      <c r="P205" s="4"/>
      <c r="Q205" s="4"/>
      <c r="R205" s="4"/>
    </row>
    <row r="206" spans="15:18">
      <c r="O206" s="4"/>
      <c r="P206" s="4"/>
      <c r="Q206" s="4"/>
      <c r="R206" s="4"/>
    </row>
    <row r="207" spans="15:18">
      <c r="O207" s="4"/>
      <c r="P207" s="4"/>
      <c r="Q207" s="4"/>
      <c r="R207" s="4"/>
    </row>
    <row r="208" spans="15:18">
      <c r="O208" s="4"/>
      <c r="P208" s="4"/>
      <c r="Q208" s="4"/>
      <c r="R208" s="4"/>
    </row>
    <row r="209" spans="15:18">
      <c r="O209" s="4"/>
      <c r="P209" s="4"/>
      <c r="Q209" s="4"/>
      <c r="R209" s="4"/>
    </row>
    <row r="210" spans="15:18">
      <c r="O210" s="4"/>
      <c r="P210" s="4"/>
      <c r="Q210" s="4"/>
      <c r="R210" s="4"/>
    </row>
    <row r="211" spans="15:18">
      <c r="O211" s="4"/>
      <c r="P211" s="4"/>
      <c r="Q211" s="4"/>
      <c r="R211" s="4"/>
    </row>
    <row r="212" spans="15:18">
      <c r="O212" s="4"/>
      <c r="P212" s="4"/>
      <c r="Q212" s="4"/>
      <c r="R212" s="4"/>
    </row>
    <row r="213" spans="15:18">
      <c r="O213" s="4"/>
      <c r="P213" s="4"/>
      <c r="Q213" s="4"/>
      <c r="R213" s="4"/>
    </row>
    <row r="214" spans="15:18">
      <c r="O214" s="4"/>
      <c r="P214" s="4"/>
      <c r="Q214" s="4"/>
      <c r="R214" s="4"/>
    </row>
    <row r="215" spans="15:18">
      <c r="O215" s="4"/>
      <c r="P215" s="4"/>
      <c r="Q215" s="4"/>
      <c r="R215" s="4"/>
    </row>
    <row r="216" spans="15:18">
      <c r="O216" s="4"/>
      <c r="P216" s="4"/>
      <c r="Q216" s="4"/>
      <c r="R216" s="4"/>
    </row>
    <row r="217" spans="15:18">
      <c r="O217" s="4"/>
      <c r="P217" s="4"/>
      <c r="Q217" s="4"/>
      <c r="R217" s="4"/>
    </row>
    <row r="218" spans="15:18">
      <c r="O218" s="4"/>
      <c r="P218" s="4"/>
      <c r="Q218" s="4"/>
      <c r="R218" s="4"/>
    </row>
    <row r="219" spans="15:18">
      <c r="O219" s="4"/>
      <c r="P219" s="4"/>
      <c r="Q219" s="4"/>
      <c r="R219" s="4"/>
    </row>
    <row r="220" spans="15:18">
      <c r="O220" s="4"/>
      <c r="P220" s="4"/>
      <c r="Q220" s="4"/>
      <c r="R220" s="4"/>
    </row>
    <row r="221" spans="15:18">
      <c r="O221" s="4"/>
      <c r="P221" s="4"/>
      <c r="Q221" s="4"/>
      <c r="R221" s="4"/>
    </row>
    <row r="222" spans="15:18">
      <c r="O222" s="4"/>
      <c r="P222" s="4"/>
      <c r="Q222" s="4"/>
      <c r="R222" s="4"/>
    </row>
    <row r="223" spans="15:18">
      <c r="O223" s="4"/>
      <c r="P223" s="4"/>
      <c r="Q223" s="4"/>
      <c r="R223" s="4"/>
    </row>
    <row r="224" spans="15:18">
      <c r="O224" s="4"/>
      <c r="P224" s="4"/>
      <c r="Q224" s="4"/>
      <c r="R224" s="4"/>
    </row>
    <row r="225" spans="15:18">
      <c r="O225" s="4"/>
      <c r="P225" s="4"/>
      <c r="Q225" s="4"/>
      <c r="R225" s="4"/>
    </row>
    <row r="226" spans="15:18">
      <c r="O226" s="4"/>
      <c r="P226" s="4"/>
      <c r="Q226" s="4"/>
      <c r="R226" s="4"/>
    </row>
    <row r="227" spans="15:18">
      <c r="O227" s="4"/>
      <c r="P227" s="4"/>
      <c r="Q227" s="4"/>
      <c r="R227" s="4"/>
    </row>
    <row r="228" spans="15:18">
      <c r="O228" s="4"/>
      <c r="P228" s="4"/>
      <c r="Q228" s="4"/>
      <c r="R228" s="4"/>
    </row>
    <row r="229" spans="15:18">
      <c r="O229" s="4"/>
      <c r="P229" s="4"/>
      <c r="Q229" s="4"/>
      <c r="R229" s="4"/>
    </row>
    <row r="230" spans="15:18">
      <c r="O230" s="4"/>
      <c r="P230" s="4"/>
      <c r="Q230" s="4"/>
      <c r="R230" s="4"/>
    </row>
    <row r="231" spans="15:18">
      <c r="O231" s="4"/>
      <c r="P231" s="4"/>
      <c r="Q231" s="4"/>
      <c r="R231" s="4"/>
    </row>
    <row r="232" spans="15:18">
      <c r="O232" s="4"/>
      <c r="P232" s="4"/>
      <c r="Q232" s="4"/>
      <c r="R232" s="4"/>
    </row>
    <row r="233" spans="15:18">
      <c r="O233" s="4"/>
      <c r="P233" s="4"/>
      <c r="Q233" s="4"/>
      <c r="R233" s="4"/>
    </row>
    <row r="234" spans="15:18">
      <c r="O234" s="4"/>
      <c r="P234" s="4"/>
      <c r="Q234" s="4"/>
      <c r="R234" s="4"/>
    </row>
    <row r="235" spans="15:18">
      <c r="O235" s="4"/>
      <c r="P235" s="4"/>
      <c r="Q235" s="4"/>
      <c r="R235" s="4"/>
    </row>
    <row r="236" spans="15:18">
      <c r="O236" s="4"/>
      <c r="P236" s="4"/>
      <c r="Q236" s="4"/>
      <c r="R236" s="4"/>
    </row>
    <row r="237" spans="15:18">
      <c r="O237" s="4"/>
      <c r="P237" s="4"/>
      <c r="Q237" s="4"/>
      <c r="R237" s="4"/>
    </row>
    <row r="238" spans="15:18">
      <c r="O238" s="4"/>
      <c r="P238" s="4"/>
      <c r="Q238" s="4"/>
      <c r="R238" s="4"/>
    </row>
    <row r="239" spans="15:18">
      <c r="O239" s="4"/>
      <c r="P239" s="4"/>
      <c r="Q239" s="4"/>
      <c r="R239" s="4"/>
    </row>
    <row r="240" spans="15:18">
      <c r="O240" s="4"/>
      <c r="P240" s="4"/>
      <c r="Q240" s="4"/>
      <c r="R240" s="4"/>
    </row>
    <row r="241" spans="15:18">
      <c r="O241" s="4"/>
      <c r="P241" s="4"/>
      <c r="Q241" s="4"/>
      <c r="R241" s="4"/>
    </row>
    <row r="242" spans="15:18">
      <c r="O242" s="4"/>
      <c r="P242" s="4"/>
      <c r="Q242" s="4"/>
      <c r="R242" s="4"/>
    </row>
    <row r="243" spans="15:18">
      <c r="O243" s="4"/>
      <c r="P243" s="4"/>
      <c r="Q243" s="4"/>
      <c r="R243" s="4"/>
    </row>
    <row r="244" spans="15:18">
      <c r="O244" s="4"/>
      <c r="P244" s="4"/>
      <c r="Q244" s="4"/>
      <c r="R244" s="4"/>
    </row>
    <row r="245" spans="15:18">
      <c r="O245" s="4"/>
      <c r="P245" s="4"/>
      <c r="Q245" s="4"/>
      <c r="R245" s="4"/>
    </row>
    <row r="246" spans="15:18">
      <c r="O246" s="4"/>
      <c r="P246" s="4"/>
      <c r="Q246" s="4"/>
      <c r="R246" s="4"/>
    </row>
    <row r="247" spans="15:18">
      <c r="O247" s="4"/>
      <c r="P247" s="4"/>
      <c r="Q247" s="4"/>
      <c r="R247" s="4"/>
    </row>
    <row r="248" spans="15:18">
      <c r="O248" s="4"/>
      <c r="P248" s="4"/>
      <c r="Q248" s="4"/>
      <c r="R248" s="4"/>
    </row>
    <row r="249" spans="15:18">
      <c r="O249" s="4"/>
      <c r="P249" s="4"/>
      <c r="Q249" s="4"/>
      <c r="R249" s="4"/>
    </row>
    <row r="250" spans="15:18">
      <c r="O250" s="4"/>
      <c r="P250" s="4"/>
      <c r="Q250" s="4"/>
      <c r="R250" s="4"/>
    </row>
    <row r="251" spans="15:18">
      <c r="O251" s="4"/>
      <c r="P251" s="4"/>
      <c r="Q251" s="4"/>
      <c r="R251" s="4"/>
    </row>
    <row r="252" spans="15:18">
      <c r="O252" s="4"/>
      <c r="P252" s="4"/>
      <c r="Q252" s="4"/>
      <c r="R252" s="4"/>
    </row>
    <row r="253" spans="15:18">
      <c r="O253" s="4"/>
      <c r="P253" s="4"/>
      <c r="Q253" s="4"/>
      <c r="R253" s="4"/>
    </row>
    <row r="254" spans="15:18">
      <c r="O254" s="4"/>
      <c r="P254" s="4"/>
      <c r="Q254" s="4"/>
      <c r="R254" s="4"/>
    </row>
    <row r="255" spans="15:18">
      <c r="O255" s="4"/>
      <c r="P255" s="4"/>
      <c r="Q255" s="4"/>
      <c r="R255" s="4"/>
    </row>
    <row r="256" spans="15:18">
      <c r="O256" s="4"/>
      <c r="P256" s="4"/>
      <c r="Q256" s="4"/>
      <c r="R256" s="4"/>
    </row>
    <row r="257" spans="15:18">
      <c r="O257" s="4"/>
      <c r="P257" s="4"/>
      <c r="Q257" s="4"/>
      <c r="R257" s="4"/>
    </row>
    <row r="258" spans="15:18">
      <c r="O258" s="4"/>
      <c r="P258" s="4"/>
      <c r="Q258" s="4"/>
      <c r="R258" s="4"/>
    </row>
    <row r="259" spans="15:18">
      <c r="O259" s="4"/>
      <c r="P259" s="4"/>
      <c r="Q259" s="4"/>
      <c r="R259" s="4"/>
    </row>
    <row r="260" spans="15:18">
      <c r="O260" s="4"/>
      <c r="P260" s="4"/>
      <c r="Q260" s="4"/>
      <c r="R260" s="4"/>
    </row>
    <row r="261" spans="15:18">
      <c r="O261" s="4"/>
      <c r="P261" s="4"/>
      <c r="Q261" s="4"/>
      <c r="R261" s="4"/>
    </row>
    <row r="262" spans="15:18">
      <c r="O262" s="4"/>
      <c r="P262" s="4"/>
      <c r="Q262" s="4"/>
      <c r="R262" s="4"/>
    </row>
  </sheetData>
  <mergeCells count="23">
    <mergeCell ref="A1:N1"/>
    <mergeCell ref="A2:N2"/>
    <mergeCell ref="O3:Q3"/>
    <mergeCell ref="A5:D6"/>
    <mergeCell ref="B3:J3"/>
    <mergeCell ref="G5:J6"/>
    <mergeCell ref="O4:P4"/>
    <mergeCell ref="B4:J4"/>
    <mergeCell ref="K4:N4"/>
    <mergeCell ref="E5:E6"/>
    <mergeCell ref="B9:C9"/>
    <mergeCell ref="K3:N3"/>
    <mergeCell ref="F5:F6"/>
    <mergeCell ref="O5:O6"/>
    <mergeCell ref="B7:C7"/>
    <mergeCell ref="B8:C8"/>
    <mergeCell ref="K5:N6"/>
    <mergeCell ref="B15:C15"/>
    <mergeCell ref="B12:C12"/>
    <mergeCell ref="B13:C13"/>
    <mergeCell ref="B14:C14"/>
    <mergeCell ref="B10:C10"/>
    <mergeCell ref="B11:C11"/>
  </mergeCells>
  <phoneticPr fontId="14" type="noConversion"/>
  <pageMargins left="0.25" right="0.25" top="0.75" bottom="0.75" header="0.3" footer="0.3"/>
  <pageSetup paperSize="9" scale="59" orientation="landscape" r:id="rId1"/>
  <headerFooter alignWithMargins="0">
    <oddFooter>&amp;C&amp;8RT-COC-003-07 Oct 2013 (c) Produced by EcoSylva Ltd. on behalf of Soil Association Certification Ltd</oddFooter>
  </headerFooter>
  <colBreaks count="1" manualBreakCount="1">
    <brk id="14" max="14"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IV85"/>
  <sheetViews>
    <sheetView view="pageBreakPreview" zoomScale="80" zoomScaleNormal="70" zoomScaleSheetLayoutView="80" workbookViewId="0">
      <selection sqref="A1:C1"/>
    </sheetView>
  </sheetViews>
  <sheetFormatPr defaultColWidth="8.85546875" defaultRowHeight="12.75"/>
  <cols>
    <col min="1" max="1" width="16.7109375" style="981" customWidth="1"/>
    <col min="2" max="2" width="13.42578125" style="1051" customWidth="1"/>
    <col min="3" max="3" width="20" style="1031" customWidth="1"/>
    <col min="4" max="4" width="29.85546875" style="981" customWidth="1"/>
    <col min="5" max="5" width="17.42578125" style="981" customWidth="1"/>
    <col min="6" max="6" width="34.42578125" style="981" customWidth="1"/>
    <col min="7" max="7" width="20.5703125" style="981" customWidth="1"/>
    <col min="8" max="8" width="10.42578125" style="981" customWidth="1"/>
    <col min="9" max="9" width="38.7109375" style="981" customWidth="1"/>
    <col min="10" max="10" width="27.28515625" style="981" customWidth="1"/>
    <col min="11" max="11" width="24.7109375" style="981" hidden="1" customWidth="1"/>
    <col min="12" max="12" width="6.28515625" style="981" hidden="1" customWidth="1"/>
    <col min="13" max="13" width="7" style="981" customWidth="1"/>
    <col min="14" max="14" width="9.140625" style="981" customWidth="1"/>
    <col min="15" max="16384" width="8.85546875" style="981"/>
  </cols>
  <sheetData>
    <row r="1" spans="1:256" s="1009" customFormat="1" ht="74.25" customHeight="1">
      <c r="A1" s="1618" t="s">
        <v>2650</v>
      </c>
      <c r="B1" s="1619"/>
      <c r="C1" s="1620"/>
      <c r="D1" s="1621" t="str">
        <f>'2a Company info '!B9</f>
        <v xml:space="preserve">NB: Company name as given here will appear on Certificate and on Databases. </v>
      </c>
      <c r="E1" s="1621"/>
      <c r="F1" s="1621"/>
      <c r="G1" s="1621"/>
      <c r="H1" s="1622" t="str">
        <f>'1a Cover '!B44</f>
        <v>SA-COC-00XXXX</v>
      </c>
      <c r="I1" s="1623"/>
      <c r="K1" s="1010" t="s">
        <v>2460</v>
      </c>
      <c r="L1" s="1011"/>
      <c r="M1" s="1011"/>
    </row>
    <row r="2" spans="1:256" s="1012" customFormat="1" ht="18">
      <c r="A2" s="1624" t="s">
        <v>1909</v>
      </c>
      <c r="B2" s="1625"/>
      <c r="C2" s="1626"/>
      <c r="D2" s="1626"/>
      <c r="E2" s="1626"/>
      <c r="F2" s="1626"/>
      <c r="G2" s="1626"/>
      <c r="H2" s="1626"/>
      <c r="I2" s="1627"/>
      <c r="K2" s="1010" t="s">
        <v>2310</v>
      </c>
      <c r="L2" s="1011" t="s">
        <v>2398</v>
      </c>
      <c r="M2" s="1011"/>
      <c r="N2" s="1011"/>
    </row>
    <row r="3" spans="1:256" s="1012" customFormat="1" ht="18">
      <c r="A3" s="1628" t="s">
        <v>2729</v>
      </c>
      <c r="B3" s="1629"/>
      <c r="C3" s="1629"/>
      <c r="D3" s="1629"/>
      <c r="E3" s="1629"/>
      <c r="F3" s="1629"/>
      <c r="G3" s="1629"/>
      <c r="H3" s="1629"/>
      <c r="I3" s="1630"/>
      <c r="K3" s="1010" t="s">
        <v>2397</v>
      </c>
      <c r="L3" s="1011" t="s">
        <v>2335</v>
      </c>
      <c r="M3" s="1011"/>
    </row>
    <row r="4" spans="1:256" s="1011" customFormat="1" ht="13.5" thickBot="1">
      <c r="A4" s="1631" t="s">
        <v>5680</v>
      </c>
      <c r="B4" s="1632"/>
      <c r="C4" s="1632"/>
      <c r="D4" s="1632"/>
      <c r="E4" s="1632"/>
      <c r="F4" s="1632"/>
      <c r="G4" s="1632"/>
      <c r="H4" s="1632"/>
      <c r="I4" s="1633"/>
      <c r="K4" s="1010" t="s">
        <v>2332</v>
      </c>
      <c r="L4" s="1011" t="s">
        <v>2318</v>
      </c>
    </row>
    <row r="5" spans="1:256" s="1011" customFormat="1" ht="24.75" customHeight="1" thickBot="1">
      <c r="A5" s="1612" t="s">
        <v>5684</v>
      </c>
      <c r="B5" s="1613"/>
      <c r="C5" s="1614"/>
      <c r="D5" s="1614"/>
      <c r="E5" s="1614"/>
      <c r="F5" s="1614"/>
      <c r="G5" s="1614"/>
      <c r="H5" s="1614"/>
      <c r="I5" s="1615"/>
      <c r="K5" s="1010" t="s">
        <v>2333</v>
      </c>
      <c r="L5" s="1011" t="s">
        <v>2726</v>
      </c>
    </row>
    <row r="6" spans="1:256" s="1013" customFormat="1" ht="34.5" customHeight="1" thickBot="1">
      <c r="A6" s="1612" t="s">
        <v>5679</v>
      </c>
      <c r="B6" s="1613"/>
      <c r="C6" s="1614"/>
      <c r="D6" s="1614"/>
      <c r="E6" s="1614"/>
      <c r="F6" s="1614"/>
      <c r="G6" s="1614"/>
      <c r="H6" s="1614"/>
      <c r="I6" s="1615"/>
      <c r="K6" s="1011"/>
      <c r="L6" s="1014"/>
      <c r="M6" s="1014"/>
      <c r="N6" s="1014"/>
      <c r="O6" s="1014"/>
      <c r="P6" s="1014"/>
      <c r="Q6" s="1014"/>
      <c r="R6" s="1014"/>
      <c r="S6" s="1616"/>
      <c r="T6" s="1616"/>
      <c r="U6" s="1617"/>
      <c r="V6" s="1617"/>
      <c r="W6" s="1617"/>
      <c r="X6" s="1617"/>
      <c r="Y6" s="1617"/>
      <c r="Z6" s="1617"/>
      <c r="AA6" s="1617"/>
      <c r="AB6" s="1616"/>
      <c r="AC6" s="1616"/>
      <c r="AD6" s="1617"/>
      <c r="AE6" s="1617"/>
      <c r="AF6" s="1617"/>
      <c r="AG6" s="1617"/>
      <c r="AH6" s="1617"/>
      <c r="AI6" s="1617"/>
      <c r="AJ6" s="1617"/>
      <c r="AK6" s="1616"/>
      <c r="AL6" s="1616"/>
      <c r="AM6" s="1617"/>
      <c r="AN6" s="1617"/>
      <c r="AO6" s="1617"/>
      <c r="AP6" s="1617"/>
      <c r="AQ6" s="1617"/>
      <c r="AR6" s="1617"/>
      <c r="AS6" s="1617"/>
      <c r="AT6" s="1616"/>
      <c r="AU6" s="1616"/>
      <c r="AV6" s="1617"/>
      <c r="AW6" s="1617"/>
      <c r="AX6" s="1617"/>
      <c r="AY6" s="1617"/>
      <c r="AZ6" s="1617"/>
      <c r="BA6" s="1617"/>
      <c r="BB6" s="1617"/>
      <c r="BC6" s="1616"/>
      <c r="BD6" s="1616"/>
      <c r="BE6" s="1617"/>
      <c r="BF6" s="1617"/>
      <c r="BG6" s="1617"/>
      <c r="BH6" s="1617"/>
      <c r="BI6" s="1617"/>
      <c r="BJ6" s="1617"/>
      <c r="BK6" s="1617"/>
      <c r="BL6" s="1616"/>
      <c r="BM6" s="1616"/>
      <c r="BN6" s="1617"/>
      <c r="BO6" s="1617"/>
      <c r="BP6" s="1617"/>
      <c r="BQ6" s="1617"/>
      <c r="BR6" s="1617"/>
      <c r="BS6" s="1617"/>
      <c r="BT6" s="1617"/>
      <c r="BU6" s="1616"/>
      <c r="BV6" s="1616"/>
      <c r="BW6" s="1617"/>
      <c r="BX6" s="1617"/>
      <c r="BY6" s="1617"/>
      <c r="BZ6" s="1617"/>
      <c r="CA6" s="1617"/>
      <c r="CB6" s="1617"/>
      <c r="CC6" s="1617"/>
      <c r="CD6" s="1616"/>
      <c r="CE6" s="1616"/>
      <c r="CF6" s="1617"/>
      <c r="CG6" s="1617"/>
      <c r="CH6" s="1617"/>
      <c r="CI6" s="1617"/>
      <c r="CJ6" s="1617"/>
      <c r="CK6" s="1617"/>
      <c r="CL6" s="1617"/>
      <c r="CM6" s="1616"/>
      <c r="CN6" s="1616"/>
      <c r="CO6" s="1617"/>
      <c r="CP6" s="1617"/>
      <c r="CQ6" s="1617"/>
      <c r="CR6" s="1617"/>
      <c r="CS6" s="1617"/>
      <c r="CT6" s="1617"/>
      <c r="CU6" s="1617"/>
      <c r="CV6" s="1616"/>
      <c r="CW6" s="1616"/>
      <c r="CX6" s="1617"/>
      <c r="CY6" s="1617"/>
      <c r="CZ6" s="1617"/>
      <c r="DA6" s="1617"/>
      <c r="DB6" s="1617"/>
      <c r="DC6" s="1617"/>
      <c r="DD6" s="1617"/>
      <c r="DE6" s="1616"/>
      <c r="DF6" s="1616"/>
      <c r="DG6" s="1617"/>
      <c r="DH6" s="1617"/>
      <c r="DI6" s="1617"/>
      <c r="DJ6" s="1617"/>
      <c r="DK6" s="1617"/>
      <c r="DL6" s="1617"/>
      <c r="DM6" s="1617"/>
      <c r="DN6" s="1616"/>
      <c r="DO6" s="1616"/>
      <c r="DP6" s="1617"/>
      <c r="DQ6" s="1617"/>
      <c r="DR6" s="1617"/>
      <c r="DS6" s="1617"/>
      <c r="DT6" s="1617"/>
      <c r="DU6" s="1617"/>
      <c r="DV6" s="1617"/>
      <c r="DW6" s="1616"/>
      <c r="DX6" s="1616"/>
      <c r="DY6" s="1617"/>
      <c r="DZ6" s="1617"/>
      <c r="EA6" s="1617"/>
      <c r="EB6" s="1617"/>
      <c r="EC6" s="1617"/>
      <c r="ED6" s="1617"/>
      <c r="EE6" s="1617"/>
      <c r="EF6" s="1616"/>
      <c r="EG6" s="1616"/>
      <c r="EH6" s="1617"/>
      <c r="EI6" s="1617"/>
      <c r="EJ6" s="1617"/>
      <c r="EK6" s="1617"/>
      <c r="EL6" s="1617"/>
      <c r="EM6" s="1617"/>
      <c r="EN6" s="1617"/>
      <c r="EO6" s="1616"/>
      <c r="EP6" s="1616"/>
      <c r="EQ6" s="1617"/>
      <c r="ER6" s="1617"/>
      <c r="ES6" s="1617"/>
      <c r="ET6" s="1617"/>
      <c r="EU6" s="1617"/>
      <c r="EV6" s="1617"/>
      <c r="EW6" s="1617"/>
      <c r="EX6" s="1616"/>
      <c r="EY6" s="1616"/>
      <c r="EZ6" s="1617"/>
      <c r="FA6" s="1617"/>
      <c r="FB6" s="1617"/>
      <c r="FC6" s="1617"/>
      <c r="FD6" s="1617"/>
      <c r="FE6" s="1617"/>
      <c r="FF6" s="1617"/>
      <c r="FG6" s="1616"/>
      <c r="FH6" s="1616"/>
      <c r="FI6" s="1617"/>
      <c r="FJ6" s="1617"/>
      <c r="FK6" s="1617"/>
      <c r="FL6" s="1617"/>
      <c r="FM6" s="1617"/>
      <c r="FN6" s="1617"/>
      <c r="FO6" s="1617"/>
      <c r="FP6" s="1616"/>
      <c r="FQ6" s="1616"/>
      <c r="FR6" s="1617"/>
      <c r="FS6" s="1617"/>
      <c r="FT6" s="1617"/>
      <c r="FU6" s="1617"/>
      <c r="FV6" s="1617"/>
      <c r="FW6" s="1617"/>
      <c r="FX6" s="1617"/>
      <c r="FY6" s="1616"/>
      <c r="FZ6" s="1616"/>
      <c r="GA6" s="1617"/>
      <c r="GB6" s="1617"/>
      <c r="GC6" s="1617"/>
      <c r="GD6" s="1617"/>
      <c r="GE6" s="1617"/>
      <c r="GF6" s="1617"/>
      <c r="GG6" s="1617"/>
      <c r="GH6" s="1616"/>
      <c r="GI6" s="1616"/>
      <c r="GJ6" s="1617"/>
      <c r="GK6" s="1617"/>
      <c r="GL6" s="1617"/>
      <c r="GM6" s="1617"/>
      <c r="GN6" s="1617"/>
      <c r="GO6" s="1617"/>
      <c r="GP6" s="1617"/>
      <c r="GQ6" s="1616"/>
      <c r="GR6" s="1616"/>
      <c r="GS6" s="1617"/>
      <c r="GT6" s="1617"/>
      <c r="GU6" s="1617"/>
      <c r="GV6" s="1617"/>
      <c r="GW6" s="1617"/>
      <c r="GX6" s="1617"/>
      <c r="GY6" s="1617"/>
      <c r="GZ6" s="1616"/>
      <c r="HA6" s="1616"/>
      <c r="HB6" s="1617"/>
      <c r="HC6" s="1617"/>
      <c r="HD6" s="1617"/>
      <c r="HE6" s="1617"/>
      <c r="HF6" s="1617"/>
      <c r="HG6" s="1617"/>
      <c r="HH6" s="1617"/>
      <c r="HI6" s="1616"/>
      <c r="HJ6" s="1616"/>
      <c r="HK6" s="1617"/>
      <c r="HL6" s="1617"/>
      <c r="HM6" s="1617"/>
      <c r="HN6" s="1617"/>
      <c r="HO6" s="1617"/>
      <c r="HP6" s="1617"/>
      <c r="HQ6" s="1617"/>
      <c r="HR6" s="1616"/>
      <c r="HS6" s="1616"/>
      <c r="HT6" s="1617"/>
      <c r="HU6" s="1617"/>
      <c r="HV6" s="1617"/>
      <c r="HW6" s="1617"/>
      <c r="HX6" s="1617"/>
      <c r="HY6" s="1617"/>
      <c r="HZ6" s="1617"/>
      <c r="IA6" s="1616"/>
      <c r="IB6" s="1616"/>
      <c r="IC6" s="1617"/>
      <c r="ID6" s="1617"/>
      <c r="IE6" s="1617"/>
      <c r="IF6" s="1617"/>
      <c r="IG6" s="1617"/>
      <c r="IH6" s="1617"/>
      <c r="II6" s="1617"/>
      <c r="IJ6" s="1616"/>
      <c r="IK6" s="1616"/>
      <c r="IL6" s="1617"/>
      <c r="IM6" s="1617"/>
      <c r="IN6" s="1617"/>
      <c r="IO6" s="1617"/>
      <c r="IP6" s="1617"/>
      <c r="IQ6" s="1617"/>
      <c r="IR6" s="1617"/>
      <c r="IS6" s="1616"/>
      <c r="IT6" s="1616"/>
      <c r="IU6" s="1617"/>
      <c r="IV6" s="1617"/>
    </row>
    <row r="7" spans="1:256" s="1013" customFormat="1" ht="39.75" customHeight="1" thickBot="1">
      <c r="A7" s="1640" t="s">
        <v>2730</v>
      </c>
      <c r="B7" s="1641"/>
      <c r="C7" s="1642"/>
      <c r="D7" s="1642"/>
      <c r="E7" s="1642"/>
      <c r="F7" s="1642"/>
      <c r="G7" s="1642"/>
      <c r="H7" s="1642"/>
      <c r="I7" s="1643"/>
      <c r="K7" s="1015"/>
      <c r="L7" s="1014"/>
      <c r="M7" s="1014"/>
      <c r="N7" s="1014"/>
      <c r="O7" s="1014"/>
      <c r="P7" s="1014"/>
      <c r="Q7" s="1014"/>
      <c r="R7" s="1014"/>
      <c r="S7" s="1616"/>
      <c r="T7" s="1616"/>
      <c r="U7" s="1617"/>
      <c r="V7" s="1617"/>
      <c r="W7" s="1617"/>
      <c r="X7" s="1617"/>
      <c r="Y7" s="1617"/>
      <c r="Z7" s="1617"/>
      <c r="AA7" s="1617"/>
      <c r="AB7" s="1616"/>
      <c r="AC7" s="1616"/>
      <c r="AD7" s="1617"/>
      <c r="AE7" s="1617"/>
      <c r="AF7" s="1617"/>
      <c r="AG7" s="1617"/>
      <c r="AH7" s="1617"/>
      <c r="AI7" s="1617"/>
      <c r="AJ7" s="1617"/>
      <c r="AK7" s="1616"/>
      <c r="AL7" s="1616"/>
      <c r="AM7" s="1617"/>
      <c r="AN7" s="1617"/>
      <c r="AO7" s="1617"/>
      <c r="AP7" s="1617"/>
      <c r="AQ7" s="1617"/>
      <c r="AR7" s="1617"/>
      <c r="AS7" s="1617"/>
      <c r="AT7" s="1616"/>
      <c r="AU7" s="1616"/>
      <c r="AV7" s="1617"/>
      <c r="AW7" s="1617"/>
      <c r="AX7" s="1617"/>
      <c r="AY7" s="1617"/>
      <c r="AZ7" s="1617"/>
      <c r="BA7" s="1617"/>
      <c r="BB7" s="1617"/>
      <c r="BC7" s="1616"/>
      <c r="BD7" s="1616"/>
      <c r="BE7" s="1617"/>
      <c r="BF7" s="1617"/>
      <c r="BG7" s="1617"/>
      <c r="BH7" s="1617"/>
      <c r="BI7" s="1617"/>
      <c r="BJ7" s="1617"/>
      <c r="BK7" s="1617"/>
      <c r="BL7" s="1616"/>
      <c r="BM7" s="1616"/>
      <c r="BN7" s="1617"/>
      <c r="BO7" s="1617"/>
      <c r="BP7" s="1617"/>
      <c r="BQ7" s="1617"/>
      <c r="BR7" s="1617"/>
      <c r="BS7" s="1617"/>
      <c r="BT7" s="1617"/>
      <c r="BU7" s="1616"/>
      <c r="BV7" s="1616"/>
      <c r="BW7" s="1617"/>
      <c r="BX7" s="1617"/>
      <c r="BY7" s="1617"/>
      <c r="BZ7" s="1617"/>
      <c r="CA7" s="1617"/>
      <c r="CB7" s="1617"/>
      <c r="CC7" s="1617"/>
      <c r="CD7" s="1616"/>
      <c r="CE7" s="1616"/>
      <c r="CF7" s="1617"/>
      <c r="CG7" s="1617"/>
      <c r="CH7" s="1617"/>
      <c r="CI7" s="1617"/>
      <c r="CJ7" s="1617"/>
      <c r="CK7" s="1617"/>
      <c r="CL7" s="1617"/>
      <c r="CM7" s="1616"/>
      <c r="CN7" s="1616"/>
      <c r="CO7" s="1617"/>
      <c r="CP7" s="1617"/>
      <c r="CQ7" s="1617"/>
      <c r="CR7" s="1617"/>
      <c r="CS7" s="1617"/>
      <c r="CT7" s="1617"/>
      <c r="CU7" s="1617"/>
      <c r="CV7" s="1616"/>
      <c r="CW7" s="1616"/>
      <c r="CX7" s="1617"/>
      <c r="CY7" s="1617"/>
      <c r="CZ7" s="1617"/>
      <c r="DA7" s="1617"/>
      <c r="DB7" s="1617"/>
      <c r="DC7" s="1617"/>
      <c r="DD7" s="1617"/>
      <c r="DE7" s="1616"/>
      <c r="DF7" s="1616"/>
      <c r="DG7" s="1617"/>
      <c r="DH7" s="1617"/>
      <c r="DI7" s="1617"/>
      <c r="DJ7" s="1617"/>
      <c r="DK7" s="1617"/>
      <c r="DL7" s="1617"/>
      <c r="DM7" s="1617"/>
      <c r="DN7" s="1616"/>
      <c r="DO7" s="1616"/>
      <c r="DP7" s="1617"/>
      <c r="DQ7" s="1617"/>
      <c r="DR7" s="1617"/>
      <c r="DS7" s="1617"/>
      <c r="DT7" s="1617"/>
      <c r="DU7" s="1617"/>
      <c r="DV7" s="1617"/>
      <c r="DW7" s="1616"/>
      <c r="DX7" s="1616"/>
      <c r="DY7" s="1617"/>
      <c r="DZ7" s="1617"/>
      <c r="EA7" s="1617"/>
      <c r="EB7" s="1617"/>
      <c r="EC7" s="1617"/>
      <c r="ED7" s="1617"/>
      <c r="EE7" s="1617"/>
      <c r="EF7" s="1616"/>
      <c r="EG7" s="1616"/>
      <c r="EH7" s="1617"/>
      <c r="EI7" s="1617"/>
      <c r="EJ7" s="1617"/>
      <c r="EK7" s="1617"/>
      <c r="EL7" s="1617"/>
      <c r="EM7" s="1617"/>
      <c r="EN7" s="1617"/>
      <c r="EO7" s="1616"/>
      <c r="EP7" s="1616"/>
      <c r="EQ7" s="1617"/>
      <c r="ER7" s="1617"/>
      <c r="ES7" s="1617"/>
      <c r="ET7" s="1617"/>
      <c r="EU7" s="1617"/>
      <c r="EV7" s="1617"/>
      <c r="EW7" s="1617"/>
      <c r="EX7" s="1616"/>
      <c r="EY7" s="1616"/>
      <c r="EZ7" s="1617"/>
      <c r="FA7" s="1617"/>
      <c r="FB7" s="1617"/>
      <c r="FC7" s="1617"/>
      <c r="FD7" s="1617"/>
      <c r="FE7" s="1617"/>
      <c r="FF7" s="1617"/>
      <c r="FG7" s="1616"/>
      <c r="FH7" s="1616"/>
      <c r="FI7" s="1617"/>
      <c r="FJ7" s="1617"/>
      <c r="FK7" s="1617"/>
      <c r="FL7" s="1617"/>
      <c r="FM7" s="1617"/>
      <c r="FN7" s="1617"/>
      <c r="FO7" s="1617"/>
      <c r="FP7" s="1616"/>
      <c r="FQ7" s="1616"/>
      <c r="FR7" s="1617"/>
      <c r="FS7" s="1617"/>
      <c r="FT7" s="1617"/>
      <c r="FU7" s="1617"/>
      <c r="FV7" s="1617"/>
      <c r="FW7" s="1617"/>
      <c r="FX7" s="1617"/>
      <c r="FY7" s="1616"/>
      <c r="FZ7" s="1616"/>
      <c r="GA7" s="1617"/>
      <c r="GB7" s="1617"/>
      <c r="GC7" s="1617"/>
      <c r="GD7" s="1617"/>
      <c r="GE7" s="1617"/>
      <c r="GF7" s="1617"/>
      <c r="GG7" s="1617"/>
      <c r="GH7" s="1616"/>
      <c r="GI7" s="1616"/>
      <c r="GJ7" s="1617"/>
      <c r="GK7" s="1617"/>
      <c r="GL7" s="1617"/>
      <c r="GM7" s="1617"/>
      <c r="GN7" s="1617"/>
      <c r="GO7" s="1617"/>
      <c r="GP7" s="1617"/>
      <c r="GQ7" s="1616"/>
      <c r="GR7" s="1616"/>
      <c r="GS7" s="1617"/>
      <c r="GT7" s="1617"/>
      <c r="GU7" s="1617"/>
      <c r="GV7" s="1617"/>
      <c r="GW7" s="1617"/>
      <c r="GX7" s="1617"/>
      <c r="GY7" s="1617"/>
      <c r="GZ7" s="1616"/>
      <c r="HA7" s="1616"/>
      <c r="HB7" s="1617"/>
      <c r="HC7" s="1617"/>
      <c r="HD7" s="1617"/>
      <c r="HE7" s="1617"/>
      <c r="HF7" s="1617"/>
      <c r="HG7" s="1617"/>
      <c r="HH7" s="1617"/>
      <c r="HI7" s="1616"/>
      <c r="HJ7" s="1616"/>
      <c r="HK7" s="1617"/>
      <c r="HL7" s="1617"/>
      <c r="HM7" s="1617"/>
      <c r="HN7" s="1617"/>
      <c r="HO7" s="1617"/>
      <c r="HP7" s="1617"/>
      <c r="HQ7" s="1617"/>
      <c r="HR7" s="1616"/>
      <c r="HS7" s="1616"/>
      <c r="HT7" s="1617"/>
      <c r="HU7" s="1617"/>
      <c r="HV7" s="1617"/>
      <c r="HW7" s="1617"/>
      <c r="HX7" s="1617"/>
      <c r="HY7" s="1617"/>
      <c r="HZ7" s="1617"/>
      <c r="IA7" s="1616"/>
      <c r="IB7" s="1616"/>
      <c r="IC7" s="1617"/>
      <c r="ID7" s="1617"/>
      <c r="IE7" s="1617"/>
      <c r="IF7" s="1617"/>
      <c r="IG7" s="1617"/>
      <c r="IH7" s="1617"/>
      <c r="II7" s="1617"/>
      <c r="IJ7" s="1616"/>
      <c r="IK7" s="1616"/>
      <c r="IL7" s="1617"/>
      <c r="IM7" s="1617"/>
      <c r="IN7" s="1617"/>
      <c r="IO7" s="1617"/>
      <c r="IP7" s="1617"/>
      <c r="IQ7" s="1617"/>
      <c r="IR7" s="1617"/>
      <c r="IS7" s="1616"/>
      <c r="IT7" s="1616"/>
      <c r="IU7" s="1617"/>
      <c r="IV7" s="1617"/>
    </row>
    <row r="8" spans="1:256" s="1011" customFormat="1" ht="16.5" customHeight="1" thickBot="1">
      <c r="A8" s="1634" t="s">
        <v>2552</v>
      </c>
      <c r="B8" s="1635"/>
      <c r="C8" s="1636"/>
      <c r="D8" s="1636"/>
      <c r="E8" s="1636"/>
      <c r="F8" s="1636"/>
      <c r="G8" s="1636"/>
      <c r="H8" s="1636"/>
      <c r="I8" s="1637"/>
      <c r="K8" s="1015"/>
      <c r="L8" s="1014"/>
      <c r="M8" s="1014"/>
      <c r="N8" s="1014"/>
      <c r="O8" s="1014"/>
      <c r="P8" s="1014"/>
      <c r="Q8" s="1014"/>
      <c r="R8" s="1016"/>
      <c r="S8" s="1638"/>
      <c r="T8" s="1616"/>
      <c r="U8" s="1617"/>
      <c r="V8" s="1617"/>
      <c r="W8" s="1617"/>
      <c r="X8" s="1617"/>
      <c r="Y8" s="1617"/>
      <c r="Z8" s="1617"/>
      <c r="AA8" s="1639"/>
      <c r="AB8" s="1638"/>
      <c r="AC8" s="1616"/>
      <c r="AD8" s="1617"/>
      <c r="AE8" s="1617"/>
      <c r="AF8" s="1617"/>
      <c r="AG8" s="1617"/>
      <c r="AH8" s="1617"/>
      <c r="AI8" s="1617"/>
      <c r="AJ8" s="1639"/>
      <c r="AK8" s="1638"/>
      <c r="AL8" s="1616"/>
      <c r="AM8" s="1617"/>
      <c r="AN8" s="1617"/>
      <c r="AO8" s="1617"/>
      <c r="AP8" s="1617"/>
      <c r="AQ8" s="1617"/>
      <c r="AR8" s="1617"/>
      <c r="AS8" s="1639"/>
      <c r="AT8" s="1638"/>
      <c r="AU8" s="1616"/>
      <c r="AV8" s="1617"/>
      <c r="AW8" s="1617"/>
      <c r="AX8" s="1617"/>
      <c r="AY8" s="1617"/>
      <c r="AZ8" s="1617"/>
      <c r="BA8" s="1617"/>
      <c r="BB8" s="1639"/>
      <c r="BC8" s="1638"/>
      <c r="BD8" s="1616"/>
      <c r="BE8" s="1617"/>
      <c r="BF8" s="1617"/>
      <c r="BG8" s="1617"/>
      <c r="BH8" s="1617"/>
      <c r="BI8" s="1617"/>
      <c r="BJ8" s="1617"/>
      <c r="BK8" s="1639"/>
      <c r="BL8" s="1638"/>
      <c r="BM8" s="1616"/>
      <c r="BN8" s="1617"/>
      <c r="BO8" s="1617"/>
      <c r="BP8" s="1617"/>
      <c r="BQ8" s="1617"/>
      <c r="BR8" s="1617"/>
      <c r="BS8" s="1617"/>
      <c r="BT8" s="1639"/>
      <c r="BU8" s="1638"/>
      <c r="BV8" s="1616"/>
      <c r="BW8" s="1617"/>
      <c r="BX8" s="1617"/>
      <c r="BY8" s="1617"/>
      <c r="BZ8" s="1617"/>
      <c r="CA8" s="1617"/>
      <c r="CB8" s="1617"/>
      <c r="CC8" s="1639"/>
      <c r="CD8" s="1638"/>
      <c r="CE8" s="1616"/>
      <c r="CF8" s="1617"/>
      <c r="CG8" s="1617"/>
      <c r="CH8" s="1617"/>
      <c r="CI8" s="1617"/>
      <c r="CJ8" s="1617"/>
      <c r="CK8" s="1617"/>
      <c r="CL8" s="1639"/>
      <c r="CM8" s="1638"/>
      <c r="CN8" s="1616"/>
      <c r="CO8" s="1617"/>
      <c r="CP8" s="1617"/>
      <c r="CQ8" s="1617"/>
      <c r="CR8" s="1617"/>
      <c r="CS8" s="1617"/>
      <c r="CT8" s="1617"/>
      <c r="CU8" s="1639"/>
      <c r="CV8" s="1638"/>
      <c r="CW8" s="1616"/>
      <c r="CX8" s="1617"/>
      <c r="CY8" s="1617"/>
      <c r="CZ8" s="1617"/>
      <c r="DA8" s="1617"/>
      <c r="DB8" s="1617"/>
      <c r="DC8" s="1617"/>
      <c r="DD8" s="1639"/>
      <c r="DE8" s="1638"/>
      <c r="DF8" s="1616"/>
      <c r="DG8" s="1617"/>
      <c r="DH8" s="1617"/>
      <c r="DI8" s="1617"/>
      <c r="DJ8" s="1617"/>
      <c r="DK8" s="1617"/>
      <c r="DL8" s="1617"/>
      <c r="DM8" s="1639"/>
      <c r="DN8" s="1638"/>
      <c r="DO8" s="1616"/>
      <c r="DP8" s="1617"/>
      <c r="DQ8" s="1617"/>
      <c r="DR8" s="1617"/>
      <c r="DS8" s="1617"/>
      <c r="DT8" s="1617"/>
      <c r="DU8" s="1617"/>
      <c r="DV8" s="1639"/>
      <c r="DW8" s="1638"/>
      <c r="DX8" s="1616"/>
      <c r="DY8" s="1617"/>
      <c r="DZ8" s="1617"/>
      <c r="EA8" s="1617"/>
      <c r="EB8" s="1617"/>
      <c r="EC8" s="1617"/>
      <c r="ED8" s="1617"/>
      <c r="EE8" s="1639"/>
      <c r="EF8" s="1638"/>
      <c r="EG8" s="1616"/>
      <c r="EH8" s="1617"/>
      <c r="EI8" s="1617"/>
      <c r="EJ8" s="1617"/>
      <c r="EK8" s="1617"/>
      <c r="EL8" s="1617"/>
      <c r="EM8" s="1617"/>
      <c r="EN8" s="1639"/>
      <c r="EO8" s="1638"/>
      <c r="EP8" s="1616"/>
      <c r="EQ8" s="1617"/>
      <c r="ER8" s="1617"/>
      <c r="ES8" s="1617"/>
      <c r="ET8" s="1617"/>
      <c r="EU8" s="1617"/>
      <c r="EV8" s="1617"/>
      <c r="EW8" s="1639"/>
      <c r="EX8" s="1638"/>
      <c r="EY8" s="1616"/>
      <c r="EZ8" s="1617"/>
      <c r="FA8" s="1617"/>
      <c r="FB8" s="1617"/>
      <c r="FC8" s="1617"/>
      <c r="FD8" s="1617"/>
      <c r="FE8" s="1617"/>
      <c r="FF8" s="1639"/>
      <c r="FG8" s="1638"/>
      <c r="FH8" s="1616"/>
      <c r="FI8" s="1617"/>
      <c r="FJ8" s="1617"/>
      <c r="FK8" s="1617"/>
      <c r="FL8" s="1617"/>
      <c r="FM8" s="1617"/>
      <c r="FN8" s="1617"/>
      <c r="FO8" s="1639"/>
      <c r="FP8" s="1638"/>
      <c r="FQ8" s="1616"/>
      <c r="FR8" s="1617"/>
      <c r="FS8" s="1617"/>
      <c r="FT8" s="1617"/>
      <c r="FU8" s="1617"/>
      <c r="FV8" s="1617"/>
      <c r="FW8" s="1617"/>
      <c r="FX8" s="1639"/>
      <c r="FY8" s="1638"/>
      <c r="FZ8" s="1616"/>
      <c r="GA8" s="1617"/>
      <c r="GB8" s="1617"/>
      <c r="GC8" s="1617"/>
      <c r="GD8" s="1617"/>
      <c r="GE8" s="1617"/>
      <c r="GF8" s="1617"/>
      <c r="GG8" s="1639"/>
      <c r="GH8" s="1638"/>
      <c r="GI8" s="1616"/>
      <c r="GJ8" s="1617"/>
      <c r="GK8" s="1617"/>
      <c r="GL8" s="1617"/>
      <c r="GM8" s="1617"/>
      <c r="GN8" s="1617"/>
      <c r="GO8" s="1617"/>
      <c r="GP8" s="1639"/>
      <c r="GQ8" s="1638"/>
      <c r="GR8" s="1616"/>
      <c r="GS8" s="1617"/>
      <c r="GT8" s="1617"/>
      <c r="GU8" s="1617"/>
      <c r="GV8" s="1617"/>
      <c r="GW8" s="1617"/>
      <c r="GX8" s="1617"/>
      <c r="GY8" s="1639"/>
      <c r="GZ8" s="1638"/>
      <c r="HA8" s="1616"/>
      <c r="HB8" s="1617"/>
      <c r="HC8" s="1617"/>
      <c r="HD8" s="1617"/>
      <c r="HE8" s="1617"/>
      <c r="HF8" s="1617"/>
      <c r="HG8" s="1617"/>
      <c r="HH8" s="1639"/>
      <c r="HI8" s="1638"/>
      <c r="HJ8" s="1616"/>
      <c r="HK8" s="1617"/>
      <c r="HL8" s="1617"/>
      <c r="HM8" s="1617"/>
      <c r="HN8" s="1617"/>
      <c r="HO8" s="1617"/>
      <c r="HP8" s="1617"/>
      <c r="HQ8" s="1639"/>
      <c r="HR8" s="1638"/>
      <c r="HS8" s="1616"/>
      <c r="HT8" s="1617"/>
      <c r="HU8" s="1617"/>
      <c r="HV8" s="1617"/>
      <c r="HW8" s="1617"/>
      <c r="HX8" s="1617"/>
      <c r="HY8" s="1617"/>
      <c r="HZ8" s="1639"/>
      <c r="IA8" s="1638"/>
      <c r="IB8" s="1616"/>
      <c r="IC8" s="1617"/>
      <c r="ID8" s="1617"/>
      <c r="IE8" s="1617"/>
      <c r="IF8" s="1617"/>
      <c r="IG8" s="1617"/>
      <c r="IH8" s="1617"/>
      <c r="II8" s="1639"/>
      <c r="IJ8" s="1638"/>
      <c r="IK8" s="1616"/>
      <c r="IL8" s="1617"/>
      <c r="IM8" s="1617"/>
      <c r="IN8" s="1617"/>
      <c r="IO8" s="1617"/>
      <c r="IP8" s="1617"/>
      <c r="IQ8" s="1617"/>
      <c r="IR8" s="1639"/>
      <c r="IS8" s="1638"/>
      <c r="IT8" s="1616"/>
      <c r="IU8" s="1617"/>
      <c r="IV8" s="1617"/>
    </row>
    <row r="9" spans="1:256" s="1012" customFormat="1" ht="51">
      <c r="A9" s="1017" t="s">
        <v>2461</v>
      </c>
      <c r="B9" s="1018" t="s">
        <v>5375</v>
      </c>
      <c r="C9" s="1019" t="s">
        <v>2462</v>
      </c>
      <c r="D9" s="969" t="s">
        <v>2553</v>
      </c>
      <c r="E9" s="969" t="s">
        <v>2463</v>
      </c>
      <c r="F9" s="969" t="s">
        <v>2464</v>
      </c>
      <c r="G9" s="969" t="s">
        <v>2465</v>
      </c>
      <c r="H9" s="969" t="s">
        <v>2466</v>
      </c>
      <c r="I9" s="972" t="s">
        <v>2559</v>
      </c>
    </row>
    <row r="10" spans="1:256" ht="18.75" customHeight="1">
      <c r="A10" s="1644" t="s">
        <v>2257</v>
      </c>
      <c r="B10" s="1645"/>
      <c r="C10" s="1645"/>
      <c r="D10" s="1645"/>
      <c r="E10" s="1645"/>
      <c r="F10" s="1645"/>
      <c r="G10" s="1645"/>
      <c r="H10" s="1645"/>
      <c r="I10" s="1646"/>
      <c r="K10" s="1015"/>
    </row>
    <row r="11" spans="1:256" s="710" customFormat="1" ht="51">
      <c r="A11" s="1020" t="s">
        <v>5728</v>
      </c>
      <c r="B11" s="1021" t="s">
        <v>5830</v>
      </c>
      <c r="C11" s="722" t="s">
        <v>3189</v>
      </c>
      <c r="D11" s="779" t="s">
        <v>1988</v>
      </c>
      <c r="E11" s="1022" t="s">
        <v>2397</v>
      </c>
      <c r="F11" s="779" t="s">
        <v>3504</v>
      </c>
      <c r="G11" s="1023" t="s">
        <v>1323</v>
      </c>
      <c r="H11" s="1021" t="s">
        <v>1324</v>
      </c>
      <c r="I11" s="1024"/>
      <c r="J11" s="1025" t="str">
        <f>IF($E11= "Pre-Condition","All pre-conditions must be closed before the certificate can be issued",IF(ISNUMBER(SEARCH("Major",$E11)),"MAJOR Conditions must be closed within 3 months of finalisation of audit report.  To be verified by SA Certification.",IF(ISNUMBER(SEARCH("Minor",$E11)),"Minor Conditions must be closed within 12 months of finalisation of audit report.  To be verified at next surveillance audit.","")))</f>
        <v/>
      </c>
      <c r="M11" s="1026"/>
      <c r="N11" s="1026"/>
      <c r="O11" s="1026"/>
      <c r="P11" s="1026"/>
      <c r="Q11" s="1026"/>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c r="AT11" s="1026"/>
      <c r="AU11" s="1026"/>
      <c r="AV11" s="1026"/>
      <c r="AW11" s="1026"/>
      <c r="AX11" s="1026"/>
      <c r="AY11" s="1026"/>
      <c r="AZ11" s="1026"/>
      <c r="BA11" s="1026"/>
      <c r="BB11" s="1026"/>
    </row>
    <row r="12" spans="1:256" s="710" customFormat="1" ht="76.5">
      <c r="A12" s="1020" t="s">
        <v>5728</v>
      </c>
      <c r="B12" s="1021" t="s">
        <v>5831</v>
      </c>
      <c r="C12" s="722" t="s">
        <v>3190</v>
      </c>
      <c r="D12" s="1023" t="s">
        <v>1253</v>
      </c>
      <c r="E12" s="1022" t="s">
        <v>2397</v>
      </c>
      <c r="F12" s="1023" t="s">
        <v>120</v>
      </c>
      <c r="G12" s="1023" t="s">
        <v>1323</v>
      </c>
      <c r="H12" s="1027" t="s">
        <v>1324</v>
      </c>
      <c r="I12" s="1028"/>
      <c r="J12" s="1025" t="str">
        <f t="shared" ref="J12:J71" si="0">IF($E12= "Pre-Condition","All pre-conditions must be closed before the certificate can be issued",IF(ISNUMBER(SEARCH("Major",$E12)),"MAJOR Conditions must be closed within 3 months of finalisation of audit report.  To be verified by SA Certification.",IF(ISNUMBER(SEARCH("Minor",$E12)),"Minor Conditions must be closed within 12 months of finalisation of audit report.  To be verified at next surveillance audit.","")))</f>
        <v/>
      </c>
      <c r="M12" s="1026"/>
      <c r="N12" s="1026"/>
      <c r="O12" s="1026"/>
      <c r="P12" s="1026"/>
      <c r="Q12" s="1026"/>
      <c r="R12" s="1026"/>
      <c r="S12" s="1026"/>
      <c r="T12" s="102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Q12" s="1026"/>
      <c r="AR12" s="1026"/>
      <c r="AS12" s="1026"/>
      <c r="AT12" s="1026"/>
      <c r="AU12" s="1026"/>
      <c r="AV12" s="1026"/>
      <c r="AW12" s="1026"/>
      <c r="AX12" s="1026"/>
      <c r="AY12" s="1026"/>
      <c r="AZ12" s="1026"/>
      <c r="BA12" s="1026"/>
      <c r="BB12" s="1026"/>
    </row>
    <row r="13" spans="1:256" s="710" customFormat="1" ht="51">
      <c r="A13" s="1020" t="s">
        <v>5728</v>
      </c>
      <c r="B13" s="1021" t="s">
        <v>3398</v>
      </c>
      <c r="C13" s="722" t="s">
        <v>5845</v>
      </c>
      <c r="D13" s="1023" t="s">
        <v>2499</v>
      </c>
      <c r="E13" s="1022" t="s">
        <v>2397</v>
      </c>
      <c r="F13" s="1023" t="s">
        <v>2739</v>
      </c>
      <c r="G13" s="1023" t="s">
        <v>1684</v>
      </c>
      <c r="H13" s="1027" t="s">
        <v>1324</v>
      </c>
      <c r="I13" s="1028"/>
      <c r="J13" s="1025" t="str">
        <f t="shared" si="0"/>
        <v/>
      </c>
      <c r="M13" s="1026"/>
      <c r="N13" s="1026"/>
      <c r="O13" s="1026"/>
      <c r="P13" s="1026"/>
      <c r="Q13" s="1026"/>
      <c r="R13" s="1026"/>
      <c r="S13" s="1026"/>
      <c r="T13" s="1026"/>
      <c r="U13" s="1026"/>
      <c r="V13" s="1026"/>
      <c r="W13" s="1026"/>
      <c r="X13" s="1026"/>
      <c r="Y13" s="1026"/>
      <c r="Z13" s="1026"/>
      <c r="AA13" s="1026"/>
      <c r="AB13" s="1026"/>
      <c r="AC13" s="1026"/>
      <c r="AD13" s="1026"/>
      <c r="AE13" s="1026"/>
      <c r="AF13" s="1026"/>
      <c r="AG13" s="1026"/>
      <c r="AH13" s="1026"/>
      <c r="AI13" s="1026"/>
      <c r="AJ13" s="1026"/>
      <c r="AK13" s="1026"/>
      <c r="AL13" s="1026"/>
      <c r="AM13" s="1026"/>
      <c r="AN13" s="1026"/>
      <c r="AO13" s="1026"/>
      <c r="AP13" s="1026"/>
      <c r="AQ13" s="1026"/>
      <c r="AR13" s="1026"/>
      <c r="AS13" s="1026"/>
      <c r="AT13" s="1026"/>
      <c r="AU13" s="1026"/>
      <c r="AV13" s="1026"/>
      <c r="AW13" s="1026"/>
      <c r="AX13" s="1026"/>
      <c r="AY13" s="1026"/>
      <c r="AZ13" s="1026"/>
      <c r="BA13" s="1026"/>
      <c r="BB13" s="1026"/>
    </row>
    <row r="14" spans="1:256" s="1031" customFormat="1" ht="51">
      <c r="A14" s="1020" t="s">
        <v>5728</v>
      </c>
      <c r="B14" s="1029" t="s">
        <v>1400</v>
      </c>
      <c r="C14" s="722" t="s">
        <v>3405</v>
      </c>
      <c r="D14" s="779" t="s">
        <v>27</v>
      </c>
      <c r="E14" s="1022" t="s">
        <v>2397</v>
      </c>
      <c r="F14" s="779" t="s">
        <v>2740</v>
      </c>
      <c r="G14" s="779" t="s">
        <v>1683</v>
      </c>
      <c r="H14" s="1021" t="s">
        <v>1324</v>
      </c>
      <c r="I14" s="1030"/>
      <c r="J14" s="1025" t="str">
        <f t="shared" si="0"/>
        <v/>
      </c>
    </row>
    <row r="15" spans="1:256" s="1031" customFormat="1" ht="89.25">
      <c r="A15" s="1020" t="s">
        <v>5728</v>
      </c>
      <c r="B15" s="1032" t="s">
        <v>3407</v>
      </c>
      <c r="C15" s="949" t="s">
        <v>3406</v>
      </c>
      <c r="D15" s="957" t="s">
        <v>1467</v>
      </c>
      <c r="E15" s="1022" t="s">
        <v>2397</v>
      </c>
      <c r="F15" s="957" t="s">
        <v>1468</v>
      </c>
      <c r="G15" s="957" t="s">
        <v>2311</v>
      </c>
      <c r="H15" s="1032" t="s">
        <v>1324</v>
      </c>
      <c r="I15" s="741"/>
      <c r="J15" s="1025" t="str">
        <f t="shared" si="0"/>
        <v/>
      </c>
    </row>
    <row r="16" spans="1:256">
      <c r="A16" s="1644" t="s">
        <v>2258</v>
      </c>
      <c r="B16" s="1645"/>
      <c r="C16" s="1645"/>
      <c r="D16" s="1645"/>
      <c r="E16" s="1645"/>
      <c r="F16" s="1645"/>
      <c r="G16" s="1645"/>
      <c r="H16" s="1645"/>
      <c r="I16" s="1646"/>
      <c r="J16" s="1025" t="str">
        <f t="shared" si="0"/>
        <v/>
      </c>
    </row>
    <row r="17" spans="1:10" s="1031" customFormat="1" ht="25.5">
      <c r="A17" s="968"/>
      <c r="B17" s="969"/>
      <c r="C17" s="949"/>
      <c r="D17" s="957"/>
      <c r="E17" s="1022" t="s">
        <v>2460</v>
      </c>
      <c r="F17" s="958" t="s">
        <v>69</v>
      </c>
      <c r="G17" s="958"/>
      <c r="H17" s="1032"/>
      <c r="I17" s="1033"/>
      <c r="J17" s="1025" t="str">
        <f t="shared" si="0"/>
        <v/>
      </c>
    </row>
    <row r="18" spans="1:10" s="1031" customFormat="1" ht="25.5">
      <c r="A18" s="968"/>
      <c r="B18" s="969"/>
      <c r="C18" s="949"/>
      <c r="D18" s="957"/>
      <c r="E18" s="1022" t="s">
        <v>2460</v>
      </c>
      <c r="F18" s="958" t="s">
        <v>69</v>
      </c>
      <c r="G18" s="957"/>
      <c r="H18" s="1032"/>
      <c r="I18" s="1033"/>
      <c r="J18" s="1025" t="str">
        <f t="shared" si="0"/>
        <v/>
      </c>
    </row>
    <row r="19" spans="1:10" s="1011" customFormat="1" ht="25.5">
      <c r="A19" s="968"/>
      <c r="B19" s="969"/>
      <c r="C19" s="949"/>
      <c r="D19" s="957"/>
      <c r="E19" s="1022" t="s">
        <v>2460</v>
      </c>
      <c r="F19" s="958" t="s">
        <v>69</v>
      </c>
      <c r="G19" s="957"/>
      <c r="H19" s="1032"/>
      <c r="I19" s="1033"/>
      <c r="J19" s="1025" t="str">
        <f t="shared" si="0"/>
        <v/>
      </c>
    </row>
    <row r="20" spans="1:10" s="1031" customFormat="1">
      <c r="A20" s="1644" t="s">
        <v>5723</v>
      </c>
      <c r="B20" s="1645"/>
      <c r="C20" s="1645"/>
      <c r="D20" s="1645"/>
      <c r="E20" s="1645"/>
      <c r="F20" s="1645"/>
      <c r="G20" s="1645"/>
      <c r="H20" s="1645"/>
      <c r="I20" s="1646"/>
      <c r="J20" s="1025" t="str">
        <f t="shared" si="0"/>
        <v/>
      </c>
    </row>
    <row r="21" spans="1:10" ht="110.25" customHeight="1">
      <c r="A21" s="1034" t="s">
        <v>5728</v>
      </c>
      <c r="B21" s="1035" t="s">
        <v>5745</v>
      </c>
      <c r="C21" s="969" t="s">
        <v>5744</v>
      </c>
      <c r="D21" s="958" t="s">
        <v>5742</v>
      </c>
      <c r="E21" s="1022" t="s">
        <v>2310</v>
      </c>
      <c r="F21" s="958" t="s">
        <v>5743</v>
      </c>
      <c r="G21" s="958" t="s">
        <v>5751</v>
      </c>
      <c r="H21" s="1036" t="s">
        <v>1324</v>
      </c>
      <c r="I21" s="1033"/>
      <c r="J21" s="1025" t="str">
        <f t="shared" si="0"/>
        <v>All pre-conditions must be closed before the certificate can be issued</v>
      </c>
    </row>
    <row r="22" spans="1:10" s="1031" customFormat="1" ht="126" customHeight="1">
      <c r="A22" s="1034" t="s">
        <v>5728</v>
      </c>
      <c r="B22" s="1035" t="s">
        <v>5746</v>
      </c>
      <c r="C22" s="969" t="s">
        <v>5737</v>
      </c>
      <c r="D22" s="958" t="s">
        <v>5736</v>
      </c>
      <c r="E22" s="1022" t="s">
        <v>2310</v>
      </c>
      <c r="F22" s="958" t="s">
        <v>5749</v>
      </c>
      <c r="G22" s="958" t="s">
        <v>5751</v>
      </c>
      <c r="H22" s="1037" t="s">
        <v>1324</v>
      </c>
      <c r="I22" s="1038"/>
      <c r="J22" s="1025" t="str">
        <f t="shared" si="0"/>
        <v>All pre-conditions must be closed before the certificate can be issued</v>
      </c>
    </row>
    <row r="23" spans="1:10" ht="203.25" customHeight="1">
      <c r="A23" s="1034" t="s">
        <v>5728</v>
      </c>
      <c r="B23" s="1035" t="s">
        <v>5747</v>
      </c>
      <c r="C23" s="969" t="s">
        <v>5739</v>
      </c>
      <c r="D23" s="1039" t="s">
        <v>5741</v>
      </c>
      <c r="E23" s="1022" t="s">
        <v>2332</v>
      </c>
      <c r="F23" s="958" t="s">
        <v>5750</v>
      </c>
      <c r="G23" s="958" t="s">
        <v>5721</v>
      </c>
      <c r="H23" s="1036" t="s">
        <v>1324</v>
      </c>
      <c r="I23" s="1033"/>
      <c r="J23" s="1025" t="str">
        <f t="shared" si="0"/>
        <v>Minor Conditions must be closed within 12 months of finalisation of audit report.  To be verified at next surveillance audit.</v>
      </c>
    </row>
    <row r="24" spans="1:10" s="1031" customFormat="1" ht="122.25" customHeight="1">
      <c r="A24" s="1034" t="s">
        <v>5728</v>
      </c>
      <c r="B24" s="1035" t="s">
        <v>5748</v>
      </c>
      <c r="C24" s="969" t="s">
        <v>5740</v>
      </c>
      <c r="D24" s="1040" t="s">
        <v>5722</v>
      </c>
      <c r="E24" s="1022" t="s">
        <v>2310</v>
      </c>
      <c r="F24" s="958" t="s">
        <v>5738</v>
      </c>
      <c r="G24" s="958" t="s">
        <v>5751</v>
      </c>
      <c r="H24" s="1036" t="s">
        <v>1324</v>
      </c>
      <c r="I24" s="1033"/>
      <c r="J24" s="1025" t="str">
        <f t="shared" si="0"/>
        <v>All pre-conditions must be closed before the certificate can be issued</v>
      </c>
    </row>
    <row r="25" spans="1:10" ht="121.5" customHeight="1">
      <c r="A25" s="1034" t="s">
        <v>5728</v>
      </c>
      <c r="B25" s="1035" t="s">
        <v>5026</v>
      </c>
      <c r="C25" s="969" t="s">
        <v>5873</v>
      </c>
      <c r="D25" s="958" t="s">
        <v>5867</v>
      </c>
      <c r="E25" s="1022" t="s">
        <v>2397</v>
      </c>
      <c r="F25" s="958" t="s">
        <v>5869</v>
      </c>
      <c r="G25" s="958" t="s">
        <v>5866</v>
      </c>
      <c r="H25" s="1036" t="s">
        <v>1324</v>
      </c>
      <c r="I25" s="1033"/>
      <c r="J25" s="1025" t="str">
        <f t="shared" si="0"/>
        <v/>
      </c>
    </row>
    <row r="26" spans="1:10" ht="165.75" customHeight="1">
      <c r="A26" s="1034" t="s">
        <v>5728</v>
      </c>
      <c r="B26" s="1035" t="s">
        <v>5026</v>
      </c>
      <c r="C26" s="969" t="s">
        <v>5873</v>
      </c>
      <c r="D26" s="958" t="s">
        <v>5868</v>
      </c>
      <c r="E26" s="1022" t="s">
        <v>2397</v>
      </c>
      <c r="F26" s="958" t="s">
        <v>5870</v>
      </c>
      <c r="G26" s="958" t="s">
        <v>5866</v>
      </c>
      <c r="H26" s="1036" t="s">
        <v>1324</v>
      </c>
      <c r="I26" s="1033"/>
      <c r="J26" s="1025" t="str">
        <f t="shared" si="0"/>
        <v/>
      </c>
    </row>
    <row r="27" spans="1:10" ht="165.75" customHeight="1">
      <c r="A27" s="1034" t="s">
        <v>5728</v>
      </c>
      <c r="B27" s="1035" t="s">
        <v>5057</v>
      </c>
      <c r="C27" s="969" t="s">
        <v>5874</v>
      </c>
      <c r="D27" s="958" t="s">
        <v>5872</v>
      </c>
      <c r="E27" s="1022" t="s">
        <v>2397</v>
      </c>
      <c r="F27" s="958" t="s">
        <v>5875</v>
      </c>
      <c r="G27" s="958" t="s">
        <v>5866</v>
      </c>
      <c r="H27" s="1036" t="s">
        <v>1324</v>
      </c>
      <c r="I27" s="1033"/>
      <c r="J27" s="1025" t="str">
        <f t="shared" si="0"/>
        <v/>
      </c>
    </row>
    <row r="28" spans="1:10" ht="12.75" customHeight="1">
      <c r="A28" s="1659" t="s">
        <v>5829</v>
      </c>
      <c r="B28" s="1660"/>
      <c r="C28" s="1660"/>
      <c r="D28" s="1660"/>
      <c r="E28" s="1660"/>
      <c r="F28" s="1660"/>
      <c r="G28" s="1660"/>
      <c r="H28" s="1660"/>
      <c r="I28" s="1661"/>
      <c r="J28" s="1025" t="str">
        <f t="shared" si="0"/>
        <v/>
      </c>
    </row>
    <row r="29" spans="1:10" ht="25.5">
      <c r="A29" s="1034" t="s">
        <v>694</v>
      </c>
      <c r="B29" s="1035"/>
      <c r="C29" s="969"/>
      <c r="D29" s="958"/>
      <c r="E29" s="1022" t="s">
        <v>2460</v>
      </c>
      <c r="F29" s="958" t="s">
        <v>69</v>
      </c>
      <c r="G29" s="958"/>
      <c r="H29" s="1036"/>
      <c r="I29" s="1033"/>
      <c r="J29" s="1025" t="str">
        <f t="shared" si="0"/>
        <v/>
      </c>
    </row>
    <row r="30" spans="1:10" ht="25.5">
      <c r="A30" s="1034" t="s">
        <v>695</v>
      </c>
      <c r="B30" s="1035"/>
      <c r="C30" s="969"/>
      <c r="D30" s="958"/>
      <c r="E30" s="1022" t="s">
        <v>2460</v>
      </c>
      <c r="F30" s="958" t="s">
        <v>69</v>
      </c>
      <c r="G30" s="958"/>
      <c r="H30" s="1036"/>
      <c r="I30" s="1033"/>
      <c r="J30" s="1025" t="str">
        <f t="shared" si="0"/>
        <v/>
      </c>
    </row>
    <row r="31" spans="1:10" ht="25.5">
      <c r="A31" s="1034" t="s">
        <v>696</v>
      </c>
      <c r="B31" s="1035"/>
      <c r="C31" s="969"/>
      <c r="D31" s="958"/>
      <c r="E31" s="1022" t="s">
        <v>2460</v>
      </c>
      <c r="F31" s="958" t="s">
        <v>69</v>
      </c>
      <c r="G31" s="958"/>
      <c r="H31" s="1036"/>
      <c r="I31" s="1033"/>
      <c r="J31" s="1025" t="str">
        <f t="shared" si="0"/>
        <v/>
      </c>
    </row>
    <row r="32" spans="1:10">
      <c r="A32" s="1659" t="s">
        <v>2260</v>
      </c>
      <c r="B32" s="1660"/>
      <c r="C32" s="1660"/>
      <c r="D32" s="1660"/>
      <c r="E32" s="1660"/>
      <c r="F32" s="1660"/>
      <c r="G32" s="1660"/>
      <c r="H32" s="1660"/>
      <c r="I32" s="1661"/>
      <c r="J32" s="1025" t="str">
        <f t="shared" si="0"/>
        <v/>
      </c>
    </row>
    <row r="33" spans="1:10" ht="25.5">
      <c r="A33" s="1034"/>
      <c r="B33" s="1035"/>
      <c r="C33" s="969"/>
      <c r="D33" s="958"/>
      <c r="E33" s="1022" t="s">
        <v>2460</v>
      </c>
      <c r="F33" s="958" t="s">
        <v>69</v>
      </c>
      <c r="G33" s="958"/>
      <c r="H33" s="1036"/>
      <c r="I33" s="1033"/>
      <c r="J33" s="1025" t="str">
        <f t="shared" si="0"/>
        <v/>
      </c>
    </row>
    <row r="34" spans="1:10" ht="25.5">
      <c r="A34" s="1041"/>
      <c r="B34" s="1035"/>
      <c r="C34" s="969"/>
      <c r="D34" s="958"/>
      <c r="E34" s="1022" t="s">
        <v>2460</v>
      </c>
      <c r="F34" s="958" t="s">
        <v>69</v>
      </c>
      <c r="G34" s="958"/>
      <c r="H34" s="1036"/>
      <c r="I34" s="1033"/>
      <c r="J34" s="1025" t="str">
        <f t="shared" si="0"/>
        <v/>
      </c>
    </row>
    <row r="35" spans="1:10">
      <c r="A35" s="1659" t="s">
        <v>5724</v>
      </c>
      <c r="B35" s="1660"/>
      <c r="C35" s="1660"/>
      <c r="D35" s="1660"/>
      <c r="E35" s="1660"/>
      <c r="F35" s="1660"/>
      <c r="G35" s="1660"/>
      <c r="H35" s="1660"/>
      <c r="I35" s="1661"/>
      <c r="J35" s="1025" t="str">
        <f t="shared" si="0"/>
        <v/>
      </c>
    </row>
    <row r="36" spans="1:10" ht="25.5">
      <c r="A36" s="1034" t="s">
        <v>694</v>
      </c>
      <c r="B36" s="1035"/>
      <c r="C36" s="969"/>
      <c r="D36" s="958"/>
      <c r="E36" s="1022" t="s">
        <v>2460</v>
      </c>
      <c r="F36" s="958" t="s">
        <v>69</v>
      </c>
      <c r="G36" s="958"/>
      <c r="H36" s="1036"/>
      <c r="I36" s="1033"/>
      <c r="J36" s="1025" t="str">
        <f t="shared" si="0"/>
        <v/>
      </c>
    </row>
    <row r="37" spans="1:10" ht="25.5">
      <c r="A37" s="1034" t="s">
        <v>695</v>
      </c>
      <c r="B37" s="1035"/>
      <c r="C37" s="969"/>
      <c r="D37" s="958"/>
      <c r="E37" s="1022" t="s">
        <v>2460</v>
      </c>
      <c r="F37" s="958" t="s">
        <v>69</v>
      </c>
      <c r="G37" s="958"/>
      <c r="H37" s="1036"/>
      <c r="I37" s="1033"/>
      <c r="J37" s="1025" t="str">
        <f t="shared" si="0"/>
        <v/>
      </c>
    </row>
    <row r="38" spans="1:10" ht="25.5">
      <c r="A38" s="1034" t="s">
        <v>696</v>
      </c>
      <c r="B38" s="1035"/>
      <c r="C38" s="969"/>
      <c r="D38" s="958"/>
      <c r="E38" s="1022" t="s">
        <v>2460</v>
      </c>
      <c r="F38" s="958" t="s">
        <v>69</v>
      </c>
      <c r="G38" s="958"/>
      <c r="H38" s="1036"/>
      <c r="I38" s="1033"/>
      <c r="J38" s="1025" t="str">
        <f t="shared" si="0"/>
        <v/>
      </c>
    </row>
    <row r="39" spans="1:10">
      <c r="A39" s="1649" t="s">
        <v>2261</v>
      </c>
      <c r="B39" s="1652"/>
      <c r="C39" s="1652"/>
      <c r="D39" s="1652"/>
      <c r="E39" s="1652"/>
      <c r="F39" s="1652"/>
      <c r="G39" s="1652"/>
      <c r="H39" s="1652"/>
      <c r="I39" s="1653"/>
      <c r="J39" s="1025" t="str">
        <f t="shared" si="0"/>
        <v/>
      </c>
    </row>
    <row r="40" spans="1:10" ht="25.5">
      <c r="A40" s="1034" t="s">
        <v>694</v>
      </c>
      <c r="B40" s="1035"/>
      <c r="C40" s="969"/>
      <c r="D40" s="958"/>
      <c r="E40" s="1022" t="s">
        <v>2460</v>
      </c>
      <c r="F40" s="958" t="s">
        <v>69</v>
      </c>
      <c r="G40" s="958"/>
      <c r="H40" s="1036"/>
      <c r="I40" s="1033"/>
      <c r="J40" s="1025" t="str">
        <f t="shared" si="0"/>
        <v/>
      </c>
    </row>
    <row r="41" spans="1:10" ht="25.5">
      <c r="A41" s="1034" t="s">
        <v>695</v>
      </c>
      <c r="B41" s="1035"/>
      <c r="C41" s="969"/>
      <c r="D41" s="958"/>
      <c r="E41" s="1022" t="s">
        <v>2460</v>
      </c>
      <c r="F41" s="958" t="s">
        <v>69</v>
      </c>
      <c r="G41" s="958"/>
      <c r="H41" s="1036"/>
      <c r="I41" s="1033"/>
      <c r="J41" s="1025" t="str">
        <f t="shared" si="0"/>
        <v/>
      </c>
    </row>
    <row r="42" spans="1:10" ht="25.5">
      <c r="A42" s="1034" t="s">
        <v>696</v>
      </c>
      <c r="B42" s="1035"/>
      <c r="C42" s="969"/>
      <c r="D42" s="958"/>
      <c r="E42" s="1022" t="s">
        <v>2460</v>
      </c>
      <c r="F42" s="958" t="s">
        <v>69</v>
      </c>
      <c r="G42" s="958"/>
      <c r="H42" s="1036"/>
      <c r="I42" s="1033"/>
      <c r="J42" s="1025" t="str">
        <f t="shared" si="0"/>
        <v/>
      </c>
    </row>
    <row r="43" spans="1:10">
      <c r="A43" s="1649" t="s">
        <v>2262</v>
      </c>
      <c r="B43" s="1650"/>
      <c r="C43" s="1650"/>
      <c r="D43" s="1650"/>
      <c r="E43" s="1650"/>
      <c r="F43" s="1650"/>
      <c r="G43" s="1650"/>
      <c r="H43" s="1650"/>
      <c r="I43" s="1651"/>
      <c r="J43" s="1025" t="str">
        <f t="shared" si="0"/>
        <v/>
      </c>
    </row>
    <row r="44" spans="1:10" ht="25.5">
      <c r="A44" s="1034"/>
      <c r="B44" s="1035"/>
      <c r="C44" s="969"/>
      <c r="D44" s="958"/>
      <c r="E44" s="1022" t="s">
        <v>2460</v>
      </c>
      <c r="F44" s="958" t="s">
        <v>69</v>
      </c>
      <c r="G44" s="958"/>
      <c r="H44" s="1036"/>
      <c r="I44" s="1033"/>
      <c r="J44" s="1025" t="str">
        <f t="shared" si="0"/>
        <v/>
      </c>
    </row>
    <row r="45" spans="1:10" ht="25.5">
      <c r="A45" s="1041"/>
      <c r="B45" s="1035"/>
      <c r="C45" s="969"/>
      <c r="D45" s="958"/>
      <c r="E45" s="1022" t="s">
        <v>2460</v>
      </c>
      <c r="F45" s="958" t="s">
        <v>69</v>
      </c>
      <c r="G45" s="958"/>
      <c r="H45" s="1036"/>
      <c r="I45" s="1033"/>
      <c r="J45" s="1025" t="str">
        <f t="shared" si="0"/>
        <v/>
      </c>
    </row>
    <row r="46" spans="1:10">
      <c r="A46" s="1649" t="s">
        <v>5725</v>
      </c>
      <c r="B46" s="1652"/>
      <c r="C46" s="1652"/>
      <c r="D46" s="1652"/>
      <c r="E46" s="1652"/>
      <c r="F46" s="1652"/>
      <c r="G46" s="1652"/>
      <c r="H46" s="1652"/>
      <c r="I46" s="1653"/>
      <c r="J46" s="1025" t="str">
        <f t="shared" si="0"/>
        <v/>
      </c>
    </row>
    <row r="47" spans="1:10" ht="25.5">
      <c r="A47" s="1034" t="s">
        <v>694</v>
      </c>
      <c r="B47" s="1035"/>
      <c r="C47" s="969"/>
      <c r="D47" s="958"/>
      <c r="E47" s="1022" t="s">
        <v>2460</v>
      </c>
      <c r="F47" s="958" t="s">
        <v>69</v>
      </c>
      <c r="G47" s="958"/>
      <c r="H47" s="1036"/>
      <c r="I47" s="1033"/>
      <c r="J47" s="1025" t="str">
        <f t="shared" si="0"/>
        <v/>
      </c>
    </row>
    <row r="48" spans="1:10" ht="25.5">
      <c r="A48" s="1034" t="s">
        <v>695</v>
      </c>
      <c r="B48" s="1035"/>
      <c r="C48" s="969"/>
      <c r="D48" s="958"/>
      <c r="E48" s="1022" t="s">
        <v>2460</v>
      </c>
      <c r="F48" s="958" t="s">
        <v>69</v>
      </c>
      <c r="G48" s="958"/>
      <c r="H48" s="1036"/>
      <c r="I48" s="1033"/>
      <c r="J48" s="1025" t="str">
        <f t="shared" si="0"/>
        <v/>
      </c>
    </row>
    <row r="49" spans="1:10" ht="25.5">
      <c r="A49" s="1034" t="s">
        <v>696</v>
      </c>
      <c r="B49" s="1035"/>
      <c r="C49" s="969"/>
      <c r="D49" s="958"/>
      <c r="E49" s="1022" t="s">
        <v>2460</v>
      </c>
      <c r="F49" s="958" t="s">
        <v>69</v>
      </c>
      <c r="G49" s="958"/>
      <c r="H49" s="1036"/>
      <c r="I49" s="1033"/>
      <c r="J49" s="1025" t="str">
        <f t="shared" si="0"/>
        <v/>
      </c>
    </row>
    <row r="50" spans="1:10" ht="18.75" customHeight="1">
      <c r="A50" s="1654" t="s">
        <v>2263</v>
      </c>
      <c r="B50" s="1655"/>
      <c r="C50" s="1655"/>
      <c r="D50" s="1655"/>
      <c r="E50" s="1655"/>
      <c r="F50" s="1655"/>
      <c r="G50" s="1655"/>
      <c r="H50" s="1655"/>
      <c r="I50" s="1656"/>
      <c r="J50" s="1025" t="str">
        <f t="shared" si="0"/>
        <v/>
      </c>
    </row>
    <row r="51" spans="1:10" ht="25.5">
      <c r="A51" s="1034" t="s">
        <v>694</v>
      </c>
      <c r="B51" s="1035"/>
      <c r="C51" s="969"/>
      <c r="D51" s="958"/>
      <c r="E51" s="1022" t="s">
        <v>2460</v>
      </c>
      <c r="F51" s="958" t="s">
        <v>69</v>
      </c>
      <c r="G51" s="958"/>
      <c r="H51" s="1036"/>
      <c r="I51" s="1033"/>
      <c r="J51" s="1025" t="str">
        <f t="shared" si="0"/>
        <v/>
      </c>
    </row>
    <row r="52" spans="1:10" ht="25.5">
      <c r="A52" s="1034" t="s">
        <v>695</v>
      </c>
      <c r="B52" s="1035"/>
      <c r="C52" s="969"/>
      <c r="D52" s="958"/>
      <c r="E52" s="1022" t="s">
        <v>2460</v>
      </c>
      <c r="F52" s="958" t="s">
        <v>69</v>
      </c>
      <c r="G52" s="958"/>
      <c r="H52" s="1036"/>
      <c r="I52" s="1033"/>
      <c r="J52" s="1025" t="str">
        <f t="shared" si="0"/>
        <v/>
      </c>
    </row>
    <row r="53" spans="1:10" ht="25.5">
      <c r="A53" s="1034" t="s">
        <v>696</v>
      </c>
      <c r="B53" s="1035"/>
      <c r="C53" s="969"/>
      <c r="D53" s="958"/>
      <c r="E53" s="1022" t="s">
        <v>2460</v>
      </c>
      <c r="F53" s="958" t="s">
        <v>69</v>
      </c>
      <c r="G53" s="958"/>
      <c r="H53" s="1036"/>
      <c r="I53" s="1033"/>
      <c r="J53" s="1025" t="str">
        <f t="shared" si="0"/>
        <v/>
      </c>
    </row>
    <row r="54" spans="1:10">
      <c r="A54" s="1654" t="s">
        <v>2264</v>
      </c>
      <c r="B54" s="1657"/>
      <c r="C54" s="1657"/>
      <c r="D54" s="1657"/>
      <c r="E54" s="1657"/>
      <c r="F54" s="1657"/>
      <c r="G54" s="1657"/>
      <c r="H54" s="1657"/>
      <c r="I54" s="1658"/>
      <c r="J54" s="1025" t="str">
        <f t="shared" si="0"/>
        <v/>
      </c>
    </row>
    <row r="55" spans="1:10" ht="25.5">
      <c r="A55" s="1034"/>
      <c r="B55" s="1035"/>
      <c r="C55" s="969"/>
      <c r="D55" s="958"/>
      <c r="E55" s="1022" t="s">
        <v>2460</v>
      </c>
      <c r="F55" s="958" t="s">
        <v>69</v>
      </c>
      <c r="G55" s="958"/>
      <c r="H55" s="1036"/>
      <c r="I55" s="1033"/>
      <c r="J55" s="1025" t="str">
        <f t="shared" si="0"/>
        <v/>
      </c>
    </row>
    <row r="56" spans="1:10" ht="25.5">
      <c r="A56" s="1041"/>
      <c r="B56" s="1035"/>
      <c r="C56" s="969"/>
      <c r="D56" s="958"/>
      <c r="E56" s="1022" t="s">
        <v>2460</v>
      </c>
      <c r="F56" s="958" t="s">
        <v>69</v>
      </c>
      <c r="G56" s="958"/>
      <c r="H56" s="1036"/>
      <c r="I56" s="1033"/>
      <c r="J56" s="1025" t="str">
        <f t="shared" si="0"/>
        <v/>
      </c>
    </row>
    <row r="57" spans="1:10">
      <c r="A57" s="1654" t="s">
        <v>5726</v>
      </c>
      <c r="B57" s="1655"/>
      <c r="C57" s="1655"/>
      <c r="D57" s="1655"/>
      <c r="E57" s="1655"/>
      <c r="F57" s="1655"/>
      <c r="G57" s="1655"/>
      <c r="H57" s="1655"/>
      <c r="I57" s="1656"/>
      <c r="J57" s="1025" t="str">
        <f t="shared" si="0"/>
        <v/>
      </c>
    </row>
    <row r="58" spans="1:10" ht="25.5">
      <c r="A58" s="1034" t="s">
        <v>694</v>
      </c>
      <c r="B58" s="1035"/>
      <c r="C58" s="969"/>
      <c r="D58" s="958"/>
      <c r="E58" s="1022" t="s">
        <v>2460</v>
      </c>
      <c r="F58" s="958" t="s">
        <v>69</v>
      </c>
      <c r="G58" s="958"/>
      <c r="H58" s="1036"/>
      <c r="I58" s="1033"/>
      <c r="J58" s="1025" t="str">
        <f t="shared" si="0"/>
        <v/>
      </c>
    </row>
    <row r="59" spans="1:10" ht="25.5">
      <c r="A59" s="1034" t="s">
        <v>695</v>
      </c>
      <c r="B59" s="1035"/>
      <c r="C59" s="969"/>
      <c r="D59" s="958"/>
      <c r="E59" s="1022" t="s">
        <v>2460</v>
      </c>
      <c r="F59" s="958" t="s">
        <v>69</v>
      </c>
      <c r="G59" s="958"/>
      <c r="H59" s="1036"/>
      <c r="I59" s="1033"/>
      <c r="J59" s="1025" t="str">
        <f t="shared" si="0"/>
        <v/>
      </c>
    </row>
    <row r="60" spans="1:10" ht="25.5">
      <c r="A60" s="1034" t="s">
        <v>696</v>
      </c>
      <c r="B60" s="1035"/>
      <c r="C60" s="969"/>
      <c r="D60" s="958"/>
      <c r="E60" s="1022" t="s">
        <v>2460</v>
      </c>
      <c r="F60" s="958" t="s">
        <v>69</v>
      </c>
      <c r="G60" s="958"/>
      <c r="H60" s="1036"/>
      <c r="I60" s="1033"/>
      <c r="J60" s="1025" t="str">
        <f t="shared" si="0"/>
        <v/>
      </c>
    </row>
    <row r="61" spans="1:10">
      <c r="A61" s="1644" t="s">
        <v>2265</v>
      </c>
      <c r="B61" s="1647"/>
      <c r="C61" s="1647"/>
      <c r="D61" s="1647"/>
      <c r="E61" s="1647"/>
      <c r="F61" s="1647"/>
      <c r="G61" s="1647"/>
      <c r="H61" s="1647"/>
      <c r="I61" s="1648"/>
      <c r="J61" s="1025" t="str">
        <f t="shared" si="0"/>
        <v/>
      </c>
    </row>
    <row r="62" spans="1:10" ht="25.5">
      <c r="A62" s="1034" t="s">
        <v>694</v>
      </c>
      <c r="B62" s="1035"/>
      <c r="C62" s="969"/>
      <c r="D62" s="958"/>
      <c r="E62" s="1022" t="s">
        <v>2460</v>
      </c>
      <c r="F62" s="958" t="s">
        <v>69</v>
      </c>
      <c r="G62" s="958"/>
      <c r="H62" s="1036"/>
      <c r="I62" s="1033"/>
      <c r="J62" s="1025" t="str">
        <f t="shared" si="0"/>
        <v/>
      </c>
    </row>
    <row r="63" spans="1:10" ht="25.5">
      <c r="A63" s="1034" t="s">
        <v>695</v>
      </c>
      <c r="B63" s="1035"/>
      <c r="C63" s="969"/>
      <c r="D63" s="958"/>
      <c r="E63" s="1022" t="s">
        <v>2460</v>
      </c>
      <c r="F63" s="958" t="s">
        <v>69</v>
      </c>
      <c r="G63" s="958"/>
      <c r="H63" s="1036"/>
      <c r="I63" s="1033"/>
      <c r="J63" s="1025" t="str">
        <f t="shared" si="0"/>
        <v/>
      </c>
    </row>
    <row r="64" spans="1:10" ht="26.25" thickBot="1">
      <c r="A64" s="1034" t="s">
        <v>696</v>
      </c>
      <c r="B64" s="1042"/>
      <c r="C64" s="1043"/>
      <c r="D64" s="1044"/>
      <c r="E64" s="1022" t="s">
        <v>2460</v>
      </c>
      <c r="F64" s="1044" t="s">
        <v>69</v>
      </c>
      <c r="G64" s="1044"/>
      <c r="H64" s="1045"/>
      <c r="I64" s="1046"/>
      <c r="J64" s="1025" t="str">
        <f t="shared" si="0"/>
        <v/>
      </c>
    </row>
    <row r="65" spans="1:15">
      <c r="A65" s="1644" t="s">
        <v>2266</v>
      </c>
      <c r="B65" s="1647"/>
      <c r="C65" s="1647"/>
      <c r="D65" s="1647"/>
      <c r="E65" s="1647"/>
      <c r="F65" s="1647"/>
      <c r="G65" s="1647"/>
      <c r="H65" s="1647"/>
      <c r="I65" s="1648"/>
      <c r="J65" s="1025" t="str">
        <f t="shared" si="0"/>
        <v/>
      </c>
    </row>
    <row r="66" spans="1:15" ht="25.5">
      <c r="A66" s="1034"/>
      <c r="B66" s="1042"/>
      <c r="C66" s="1047"/>
      <c r="D66" s="1048"/>
      <c r="E66" s="1022" t="s">
        <v>2460</v>
      </c>
      <c r="F66" s="958" t="s">
        <v>69</v>
      </c>
      <c r="G66" s="1048"/>
      <c r="H66" s="1049"/>
      <c r="I66" s="1033"/>
      <c r="J66" s="1025" t="str">
        <f t="shared" si="0"/>
        <v/>
      </c>
    </row>
    <row r="67" spans="1:15" ht="25.5">
      <c r="A67" s="1034"/>
      <c r="B67" s="1035"/>
      <c r="C67" s="969"/>
      <c r="D67" s="958"/>
      <c r="E67" s="1022" t="s">
        <v>2460</v>
      </c>
      <c r="F67" s="958" t="s">
        <v>69</v>
      </c>
      <c r="G67" s="958"/>
      <c r="H67" s="1036"/>
      <c r="I67" s="1033"/>
      <c r="J67" s="1025" t="str">
        <f t="shared" si="0"/>
        <v/>
      </c>
    </row>
    <row r="68" spans="1:15">
      <c r="A68" s="1644" t="s">
        <v>5727</v>
      </c>
      <c r="B68" s="1647"/>
      <c r="C68" s="1647"/>
      <c r="D68" s="1647"/>
      <c r="E68" s="1647"/>
      <c r="F68" s="1647"/>
      <c r="G68" s="1647"/>
      <c r="H68" s="1647"/>
      <c r="I68" s="1648"/>
      <c r="J68" s="1025" t="str">
        <f t="shared" si="0"/>
        <v/>
      </c>
    </row>
    <row r="69" spans="1:15" ht="25.5">
      <c r="A69" s="1034" t="s">
        <v>694</v>
      </c>
      <c r="B69" s="1035"/>
      <c r="C69" s="969"/>
      <c r="D69" s="958"/>
      <c r="E69" s="1022" t="s">
        <v>2460</v>
      </c>
      <c r="F69" s="958" t="s">
        <v>69</v>
      </c>
      <c r="G69" s="958"/>
      <c r="H69" s="1036"/>
      <c r="I69" s="1033"/>
      <c r="J69" s="1025" t="str">
        <f t="shared" si="0"/>
        <v/>
      </c>
    </row>
    <row r="70" spans="1:15" ht="25.5">
      <c r="A70" s="1034" t="s">
        <v>695</v>
      </c>
      <c r="B70" s="1035"/>
      <c r="C70" s="969"/>
      <c r="D70" s="958"/>
      <c r="E70" s="1022" t="s">
        <v>2460</v>
      </c>
      <c r="F70" s="958" t="s">
        <v>69</v>
      </c>
      <c r="G70" s="958"/>
      <c r="H70" s="1036"/>
      <c r="I70" s="1033"/>
      <c r="J70" s="1025" t="str">
        <f t="shared" si="0"/>
        <v/>
      </c>
    </row>
    <row r="71" spans="1:15" ht="26.25" thickBot="1">
      <c r="A71" s="1034" t="s">
        <v>696</v>
      </c>
      <c r="B71" s="1050"/>
      <c r="C71" s="1043"/>
      <c r="D71" s="1044"/>
      <c r="E71" s="1022" t="s">
        <v>2460</v>
      </c>
      <c r="F71" s="1044" t="s">
        <v>69</v>
      </c>
      <c r="G71" s="1044"/>
      <c r="H71" s="1045"/>
      <c r="I71" s="1046"/>
      <c r="J71" s="1025" t="str">
        <f t="shared" si="0"/>
        <v/>
      </c>
    </row>
    <row r="72" spans="1:15">
      <c r="J72" s="1025" t="str">
        <f t="shared" ref="J72:J78" si="1">IF($E72= "Pre-Condition","All pre-conditions must be closed before the certificate can be issued",IF(ISNUMBER(SEARCH("Major",$E72)),"MAJOR Conditions must be closed within 3 months of receipt of audit report.  To be verified by SA Certification.",IF(ISNUMBER(SEARCH("Minor",$E72)),"Minor Conditions must be closed within 12 months of receipt of audit report.  To be verified at next surveillance audit.","")))</f>
        <v/>
      </c>
    </row>
    <row r="73" spans="1:15">
      <c r="J73" s="1025" t="str">
        <f t="shared" si="1"/>
        <v/>
      </c>
    </row>
    <row r="74" spans="1:15">
      <c r="J74" s="1025" t="str">
        <f t="shared" si="1"/>
        <v/>
      </c>
    </row>
    <row r="75" spans="1:15">
      <c r="J75" s="1025" t="str">
        <f t="shared" si="1"/>
        <v/>
      </c>
    </row>
    <row r="76" spans="1:15">
      <c r="J76" s="1025" t="str">
        <f t="shared" si="1"/>
        <v/>
      </c>
    </row>
    <row r="77" spans="1:15" ht="18.75">
      <c r="J77" s="1025" t="str">
        <f t="shared" si="1"/>
        <v/>
      </c>
      <c r="O77" s="1052"/>
    </row>
    <row r="78" spans="1:15">
      <c r="J78" s="1025" t="str">
        <f t="shared" si="1"/>
        <v/>
      </c>
    </row>
    <row r="79" spans="1:15">
      <c r="J79" s="1025" t="str">
        <f t="shared" ref="J79:J85" si="2">IF($E79= "Pre-Condition","All pre-conditions must be closed before the certificate can be issued",IF(ISNUMBER(SEARCH("Major",$E79)),"MAJOR Conditions must be closed within 3 months of receipt of audit report.  To be verified by SA Certification.",IF(ISNUMBER(SEARCH("Minor",$E79)),"Minor Conditions must be closed within 12 months of receipt of audit report.  To be verified at next surveillance audit.","")))</f>
        <v/>
      </c>
    </row>
    <row r="80" spans="1:15">
      <c r="J80" s="1025" t="str">
        <f t="shared" si="2"/>
        <v/>
      </c>
    </row>
    <row r="81" spans="10:10">
      <c r="J81" s="1025" t="str">
        <f t="shared" si="2"/>
        <v/>
      </c>
    </row>
    <row r="82" spans="10:10">
      <c r="J82" s="1025" t="str">
        <f t="shared" si="2"/>
        <v/>
      </c>
    </row>
    <row r="83" spans="10:10">
      <c r="J83" s="1025" t="str">
        <f t="shared" si="2"/>
        <v/>
      </c>
    </row>
    <row r="84" spans="10:10">
      <c r="J84" s="1025" t="str">
        <f t="shared" si="2"/>
        <v/>
      </c>
    </row>
    <row r="85" spans="10:10">
      <c r="J85" s="1025" t="str">
        <f t="shared" si="2"/>
        <v/>
      </c>
    </row>
  </sheetData>
  <mergeCells count="106">
    <mergeCell ref="A65:I65"/>
    <mergeCell ref="A68:I68"/>
    <mergeCell ref="A43:I43"/>
    <mergeCell ref="A46:I46"/>
    <mergeCell ref="A50:I50"/>
    <mergeCell ref="A54:I54"/>
    <mergeCell ref="A57:I57"/>
    <mergeCell ref="A61:I61"/>
    <mergeCell ref="A16:I16"/>
    <mergeCell ref="A20:I20"/>
    <mergeCell ref="A32:I32"/>
    <mergeCell ref="A35:I35"/>
    <mergeCell ref="A39:I39"/>
    <mergeCell ref="A28:I28"/>
    <mergeCell ref="HI8:HQ8"/>
    <mergeCell ref="HR8:HZ8"/>
    <mergeCell ref="IA8:II8"/>
    <mergeCell ref="IJ8:IR8"/>
    <mergeCell ref="IS8:IV8"/>
    <mergeCell ref="A10:I10"/>
    <mergeCell ref="FG8:FO8"/>
    <mergeCell ref="FP8:FX8"/>
    <mergeCell ref="FY8:GG8"/>
    <mergeCell ref="GH8:GP8"/>
    <mergeCell ref="GQ8:GY8"/>
    <mergeCell ref="GZ8:HH8"/>
    <mergeCell ref="DE8:DM8"/>
    <mergeCell ref="DN8:DV8"/>
    <mergeCell ref="DW8:EE8"/>
    <mergeCell ref="EF8:EN8"/>
    <mergeCell ref="EO8:EW8"/>
    <mergeCell ref="EX8:FF8"/>
    <mergeCell ref="BC8:BK8"/>
    <mergeCell ref="BL8:BT8"/>
    <mergeCell ref="BU8:CC8"/>
    <mergeCell ref="CD8:CL8"/>
    <mergeCell ref="CM8:CU8"/>
    <mergeCell ref="CV8:DD8"/>
    <mergeCell ref="A8:I8"/>
    <mergeCell ref="S8:AA8"/>
    <mergeCell ref="AB8:AJ8"/>
    <mergeCell ref="AK8:AS8"/>
    <mergeCell ref="AT8:BB8"/>
    <mergeCell ref="FG7:FO7"/>
    <mergeCell ref="FP7:FX7"/>
    <mergeCell ref="FY7:GG7"/>
    <mergeCell ref="GH7:GP7"/>
    <mergeCell ref="DE7:DM7"/>
    <mergeCell ref="DN7:DV7"/>
    <mergeCell ref="DW7:EE7"/>
    <mergeCell ref="EF7:EN7"/>
    <mergeCell ref="EO7:EW7"/>
    <mergeCell ref="EX7:FF7"/>
    <mergeCell ref="BC7:BK7"/>
    <mergeCell ref="BL7:BT7"/>
    <mergeCell ref="CV7:DD7"/>
    <mergeCell ref="A7:I7"/>
    <mergeCell ref="S7:AA7"/>
    <mergeCell ref="AB7:AJ7"/>
    <mergeCell ref="AK7:AS7"/>
    <mergeCell ref="AT7:BB7"/>
    <mergeCell ref="HI6:HQ6"/>
    <mergeCell ref="HR6:HZ6"/>
    <mergeCell ref="IA6:II6"/>
    <mergeCell ref="IJ6:IR6"/>
    <mergeCell ref="IS6:IV6"/>
    <mergeCell ref="GQ6:GY6"/>
    <mergeCell ref="GZ6:HH6"/>
    <mergeCell ref="HI7:HQ7"/>
    <mergeCell ref="HR7:HZ7"/>
    <mergeCell ref="IA7:II7"/>
    <mergeCell ref="IJ7:IR7"/>
    <mergeCell ref="IS7:IV7"/>
    <mergeCell ref="GQ7:GY7"/>
    <mergeCell ref="GZ7:HH7"/>
    <mergeCell ref="FG6:FO6"/>
    <mergeCell ref="FP6:FX6"/>
    <mergeCell ref="FY6:GG6"/>
    <mergeCell ref="GH6:GP6"/>
    <mergeCell ref="DE6:DM6"/>
    <mergeCell ref="DN6:DV6"/>
    <mergeCell ref="DW6:EE6"/>
    <mergeCell ref="EF6:EN6"/>
    <mergeCell ref="EO6:EW6"/>
    <mergeCell ref="EX6:FF6"/>
    <mergeCell ref="BC6:BK6"/>
    <mergeCell ref="BL6:BT6"/>
    <mergeCell ref="BU6:CC6"/>
    <mergeCell ref="CD6:CL6"/>
    <mergeCell ref="CM6:CU6"/>
    <mergeCell ref="CV6:DD6"/>
    <mergeCell ref="BU7:CC7"/>
    <mergeCell ref="CD7:CL7"/>
    <mergeCell ref="CM7:CU7"/>
    <mergeCell ref="A5:I5"/>
    <mergeCell ref="A6:I6"/>
    <mergeCell ref="S6:AA6"/>
    <mergeCell ref="AB6:AJ6"/>
    <mergeCell ref="AK6:AS6"/>
    <mergeCell ref="AT6:BB6"/>
    <mergeCell ref="A1:C1"/>
    <mergeCell ref="D1:G1"/>
    <mergeCell ref="H1:I1"/>
    <mergeCell ref="A2:I2"/>
    <mergeCell ref="A3:I3"/>
    <mergeCell ref="A4:I4"/>
  </mergeCells>
  <conditionalFormatting sqref="A50:I56 A61:I67 A72:I171 E24 A23:I23 A22:F22 H22:I22 A32:I45 A25:B25 H25:I25 D25:F25 A11:I19">
    <cfRule type="expression" dxfId="66" priority="79" stopIfTrue="1">
      <formula>ISNUMBER(SEARCH("Closed",$H11))</formula>
    </cfRule>
    <cfRule type="expression" dxfId="65" priority="80" stopIfTrue="1">
      <formula>IF(OR($E11="Major",$E11="Pre-Condition"), TRUE, FALSE)</formula>
    </cfRule>
    <cfRule type="expression" dxfId="64" priority="81" stopIfTrue="1">
      <formula>IF($E11="Minor", TRUE, FALSE)</formula>
    </cfRule>
  </conditionalFormatting>
  <conditionalFormatting sqref="A46:I49">
    <cfRule type="expression" dxfId="63" priority="67" stopIfTrue="1">
      <formula>ISNUMBER(SEARCH("Closed",$H46))</formula>
    </cfRule>
    <cfRule type="expression" dxfId="62" priority="68" stopIfTrue="1">
      <formula>IF(OR($E46="Major",$E46="Pre-Condition"), TRUE, FALSE)</formula>
    </cfRule>
    <cfRule type="expression" dxfId="61" priority="69" stopIfTrue="1">
      <formula>IF($E46="Minor", TRUE, FALSE)</formula>
    </cfRule>
  </conditionalFormatting>
  <conditionalFormatting sqref="A57:I60">
    <cfRule type="expression" dxfId="60" priority="64" stopIfTrue="1">
      <formula>ISNUMBER(SEARCH("Closed",$H57))</formula>
    </cfRule>
    <cfRule type="expression" dxfId="59" priority="65" stopIfTrue="1">
      <formula>IF(OR($E57="Major",$E57="Pre-Condition"), TRUE, FALSE)</formula>
    </cfRule>
    <cfRule type="expression" dxfId="58" priority="66" stopIfTrue="1">
      <formula>IF($E57="Minor", TRUE, FALSE)</formula>
    </cfRule>
  </conditionalFormatting>
  <conditionalFormatting sqref="A68:I71">
    <cfRule type="expression" dxfId="57" priority="61" stopIfTrue="1">
      <formula>ISNUMBER(SEARCH("Closed",$H68))</formula>
    </cfRule>
    <cfRule type="expression" dxfId="56" priority="62" stopIfTrue="1">
      <formula>IF(OR($E68="Major",$E68="Pre-Condition"), TRUE, FALSE)</formula>
    </cfRule>
    <cfRule type="expression" dxfId="55" priority="63" stopIfTrue="1">
      <formula>IF($E68="Minor", TRUE, FALSE)</formula>
    </cfRule>
  </conditionalFormatting>
  <conditionalFormatting sqref="A24:D24 F24 H24:I24">
    <cfRule type="expression" dxfId="54" priority="58" stopIfTrue="1">
      <formula>ISNUMBER(SEARCH("Closed",$H24))</formula>
    </cfRule>
    <cfRule type="expression" dxfId="53" priority="59" stopIfTrue="1">
      <formula>IF(OR($E24="Major",$E24="Pre-Condition"), TRUE, FALSE)</formula>
    </cfRule>
    <cfRule type="expression" dxfId="52" priority="60" stopIfTrue="1">
      <formula>IF($E24="Minor", TRUE, FALSE)</formula>
    </cfRule>
  </conditionalFormatting>
  <conditionalFormatting sqref="B21 D21:I21">
    <cfRule type="expression" dxfId="51" priority="49" stopIfTrue="1">
      <formula>ISNUMBER(SEARCH("Closed",$H21))</formula>
    </cfRule>
    <cfRule type="expression" dxfId="50" priority="50" stopIfTrue="1">
      <formula>IF(OR($E21="Major",$E21="Pre-Condition"), TRUE, FALSE)</formula>
    </cfRule>
    <cfRule type="expression" dxfId="49" priority="51" stopIfTrue="1">
      <formula>IF($E21="Minor", TRUE, FALSE)</formula>
    </cfRule>
  </conditionalFormatting>
  <conditionalFormatting sqref="A21">
    <cfRule type="expression" dxfId="48" priority="46" stopIfTrue="1">
      <formula>ISNUMBER(SEARCH("Closed",$H21))</formula>
    </cfRule>
    <cfRule type="expression" dxfId="47" priority="47" stopIfTrue="1">
      <formula>IF(OR($E21="Major",$E21="Pre-Condition"), TRUE, FALSE)</formula>
    </cfRule>
    <cfRule type="expression" dxfId="46" priority="48" stopIfTrue="1">
      <formula>IF($E21="Minor", TRUE, FALSE)</formula>
    </cfRule>
  </conditionalFormatting>
  <conditionalFormatting sqref="C21">
    <cfRule type="expression" dxfId="45" priority="43" stopIfTrue="1">
      <formula>ISNUMBER(SEARCH("Closed",$H21))</formula>
    </cfRule>
    <cfRule type="expression" dxfId="44" priority="44" stopIfTrue="1">
      <formula>IF(OR($E21="Major",$E21="Pre-Condition"), TRUE, FALSE)</formula>
    </cfRule>
    <cfRule type="expression" dxfId="43" priority="45" stopIfTrue="1">
      <formula>IF($E21="Minor", TRUE, FALSE)</formula>
    </cfRule>
  </conditionalFormatting>
  <conditionalFormatting sqref="G22">
    <cfRule type="expression" dxfId="42" priority="28" stopIfTrue="1">
      <formula>ISNUMBER(SEARCH("Closed",$H22))</formula>
    </cfRule>
    <cfRule type="expression" dxfId="41" priority="29" stopIfTrue="1">
      <formula>IF(OR($E22="Major",$E22="Pre-Condition"), TRUE, FALSE)</formula>
    </cfRule>
    <cfRule type="expression" dxfId="40" priority="30" stopIfTrue="1">
      <formula>IF($E22="Minor", TRUE, FALSE)</formula>
    </cfRule>
  </conditionalFormatting>
  <conditionalFormatting sqref="G24">
    <cfRule type="expression" dxfId="39" priority="25" stopIfTrue="1">
      <formula>ISNUMBER(SEARCH("Closed",$H24))</formula>
    </cfRule>
    <cfRule type="expression" dxfId="38" priority="26" stopIfTrue="1">
      <formula>IF(OR($E24="Major",$E24="Pre-Condition"), TRUE, FALSE)</formula>
    </cfRule>
    <cfRule type="expression" dxfId="37" priority="27" stopIfTrue="1">
      <formula>IF($E24="Minor", TRUE, FALSE)</formula>
    </cfRule>
  </conditionalFormatting>
  <conditionalFormatting sqref="A29:I31">
    <cfRule type="expression" dxfId="36" priority="22" stopIfTrue="1">
      <formula>ISNUMBER(SEARCH("Closed",$H29))</formula>
    </cfRule>
    <cfRule type="expression" dxfId="35" priority="23" stopIfTrue="1">
      <formula>IF(OR($E29="Major",$E29="Pre-Condition"), TRUE, FALSE)</formula>
    </cfRule>
    <cfRule type="expression" dxfId="34" priority="24" stopIfTrue="1">
      <formula>IF($E29="Minor", TRUE, FALSE)</formula>
    </cfRule>
  </conditionalFormatting>
  <conditionalFormatting sqref="A28:I28">
    <cfRule type="expression" dxfId="33" priority="19" stopIfTrue="1">
      <formula>ISNUMBER(SEARCH("Closed",$H28))</formula>
    </cfRule>
    <cfRule type="expression" dxfId="32" priority="20" stopIfTrue="1">
      <formula>IF(OR($E28="Major",$E28="Pre-Condition"), TRUE, FALSE)</formula>
    </cfRule>
    <cfRule type="expression" dxfId="31" priority="21" stopIfTrue="1">
      <formula>IF($E28="Minor", TRUE, FALSE)</formula>
    </cfRule>
  </conditionalFormatting>
  <conditionalFormatting sqref="A26 D26:I26">
    <cfRule type="expression" dxfId="30" priority="16" stopIfTrue="1">
      <formula>ISNUMBER(SEARCH("Closed",$H26))</formula>
    </cfRule>
    <cfRule type="expression" dxfId="29" priority="17" stopIfTrue="1">
      <formula>IF(OR($E26="Major",$E26="Pre-Condition"), TRUE, FALSE)</formula>
    </cfRule>
    <cfRule type="expression" dxfId="28" priority="18" stopIfTrue="1">
      <formula>IF($E26="Minor", TRUE, FALSE)</formula>
    </cfRule>
  </conditionalFormatting>
  <conditionalFormatting sqref="G25">
    <cfRule type="expression" dxfId="27" priority="13" stopIfTrue="1">
      <formula>ISNUMBER(SEARCH("Closed",$H25))</formula>
    </cfRule>
    <cfRule type="expression" dxfId="26" priority="14" stopIfTrue="1">
      <formula>IF(OR($E25="Major",$E25="Pre-Condition"), TRUE, FALSE)</formula>
    </cfRule>
    <cfRule type="expression" dxfId="25" priority="15" stopIfTrue="1">
      <formula>IF($E25="Minor", TRUE, FALSE)</formula>
    </cfRule>
  </conditionalFormatting>
  <conditionalFormatting sqref="A27:I27">
    <cfRule type="expression" dxfId="24" priority="10" stopIfTrue="1">
      <formula>ISNUMBER(SEARCH("Closed",$H27))</formula>
    </cfRule>
    <cfRule type="expression" dxfId="23" priority="11" stopIfTrue="1">
      <formula>IF(OR($E27="Major",$E27="Pre-Condition"), TRUE, FALSE)</formula>
    </cfRule>
    <cfRule type="expression" dxfId="22" priority="12" stopIfTrue="1">
      <formula>IF($E27="Minor", TRUE, FALSE)</formula>
    </cfRule>
  </conditionalFormatting>
  <conditionalFormatting sqref="C25">
    <cfRule type="expression" dxfId="21" priority="7" stopIfTrue="1">
      <formula>ISNUMBER(SEARCH("Closed",$H25))</formula>
    </cfRule>
    <cfRule type="expression" dxfId="20" priority="8" stopIfTrue="1">
      <formula>IF(OR($E25="Major",$E25="Pre-Condition"), TRUE, FALSE)</formula>
    </cfRule>
    <cfRule type="expression" dxfId="19" priority="9" stopIfTrue="1">
      <formula>IF($E25="Minor", TRUE, FALSE)</formula>
    </cfRule>
  </conditionalFormatting>
  <conditionalFormatting sqref="B26">
    <cfRule type="expression" dxfId="18" priority="4" stopIfTrue="1">
      <formula>ISNUMBER(SEARCH("Closed",$H26))</formula>
    </cfRule>
    <cfRule type="expression" dxfId="17" priority="5" stopIfTrue="1">
      <formula>IF(OR($E26="Major",$E26="Pre-Condition"), TRUE, FALSE)</formula>
    </cfRule>
    <cfRule type="expression" dxfId="16" priority="6" stopIfTrue="1">
      <formula>IF($E26="Minor", TRUE, FALSE)</formula>
    </cfRule>
  </conditionalFormatting>
  <conditionalFormatting sqref="C26">
    <cfRule type="expression" dxfId="15" priority="1" stopIfTrue="1">
      <formula>ISNUMBER(SEARCH("Closed",$H26))</formula>
    </cfRule>
    <cfRule type="expression" dxfId="14" priority="2" stopIfTrue="1">
      <formula>IF(OR($E26="Major",$E26="Pre-Condition"), TRUE, FALSE)</formula>
    </cfRule>
    <cfRule type="expression" dxfId="13" priority="3" stopIfTrue="1">
      <formula>IF($E26="Minor", TRUE, FALSE)</formula>
    </cfRule>
  </conditionalFormatting>
  <dataValidations count="2">
    <dataValidation type="list" allowBlank="1" showInputMessage="1" showErrorMessage="1" sqref="E17:E19 E69:E71 E66:E67 E55:E56 E44:E45 E58:E60 E36:E38 E40:E42 E33:E34 E51:E53 E47:E49 E62:E64 E21:E22 E29:E31 E24:E27 E11:E15">
      <formula1>$K$1:$K$5</formula1>
    </dataValidation>
    <dataValidation type="list" allowBlank="1" showInputMessage="1" showErrorMessage="1" sqref="E23">
      <formula1>$K$1:$K$4</formula1>
    </dataValidation>
  </dataValidations>
  <printOptions horizontalCentered="1"/>
  <pageMargins left="0.23622047244094491" right="0.23622047244094491" top="0.74803149606299213" bottom="0.74803149606299213" header="0.31496062992125984" footer="0.31496062992125984"/>
  <pageSetup paperSize="9" scale="72" fitToHeight="0" orientation="landscape" r:id="rId1"/>
  <headerFooter alignWithMargins="0"/>
  <rowBreaks count="1" manualBreakCount="1">
    <brk id="27" max="8"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pageSetUpPr fitToPage="1"/>
  </sheetPr>
  <dimension ref="A1:IV98"/>
  <sheetViews>
    <sheetView view="pageBreakPreview" zoomScale="80" zoomScaleNormal="70" zoomScaleSheetLayoutView="80" workbookViewId="0">
      <selection activeCell="D1" sqref="D1:G1"/>
    </sheetView>
  </sheetViews>
  <sheetFormatPr defaultColWidth="8.85546875" defaultRowHeight="32.25" customHeight="1"/>
  <cols>
    <col min="1" max="1" width="16.7109375" style="981" customWidth="1"/>
    <col min="2" max="2" width="14.85546875" style="981" customWidth="1"/>
    <col min="3" max="3" width="22" style="1031" customWidth="1"/>
    <col min="4" max="4" width="29.85546875" style="981" customWidth="1"/>
    <col min="5" max="5" width="17.85546875" style="981" customWidth="1"/>
    <col min="6" max="6" width="34.42578125" style="981" customWidth="1"/>
    <col min="7" max="7" width="20.5703125" style="981" customWidth="1"/>
    <col min="8" max="8" width="10.140625" style="981" customWidth="1"/>
    <col min="9" max="9" width="38.7109375" style="981" customWidth="1"/>
    <col min="10" max="10" width="38.85546875" style="981" customWidth="1"/>
    <col min="11" max="11" width="29.42578125" style="981" hidden="1" customWidth="1"/>
    <col min="12" max="12" width="6.28515625" style="981" customWidth="1"/>
    <col min="13" max="13" width="7" style="981" customWidth="1"/>
    <col min="14" max="16384" width="8.85546875" style="981"/>
  </cols>
  <sheetData>
    <row r="1" spans="1:256" s="1053" customFormat="1" ht="61.5" customHeight="1">
      <c r="A1" s="1618" t="s">
        <v>2651</v>
      </c>
      <c r="B1" s="1619"/>
      <c r="C1" s="1673"/>
      <c r="D1" s="1678" t="str">
        <f>'2a Company info '!B9</f>
        <v xml:space="preserve">NB: Company name as given here will appear on Certificate and on Databases. </v>
      </c>
      <c r="E1" s="1678"/>
      <c r="F1" s="1678"/>
      <c r="G1" s="1678"/>
      <c r="H1" s="1622" t="str">
        <f>'1a Cover '!B47</f>
        <v>SA-PEFC/COC-00XXXX</v>
      </c>
      <c r="I1" s="1623"/>
      <c r="K1" s="1054" t="s">
        <v>2460</v>
      </c>
    </row>
    <row r="2" spans="1:256" s="1055" customFormat="1" ht="18">
      <c r="A2" s="1674" t="s">
        <v>1909</v>
      </c>
      <c r="B2" s="1675"/>
      <c r="C2" s="1676"/>
      <c r="D2" s="1676"/>
      <c r="E2" s="1676"/>
      <c r="F2" s="1676"/>
      <c r="G2" s="1676"/>
      <c r="H2" s="1676"/>
      <c r="I2" s="1677"/>
      <c r="K2" s="1056" t="s">
        <v>2310</v>
      </c>
    </row>
    <row r="3" spans="1:256" s="1055" customFormat="1" ht="18">
      <c r="A3" s="1679" t="s">
        <v>2729</v>
      </c>
      <c r="B3" s="1680"/>
      <c r="C3" s="1680"/>
      <c r="D3" s="1680"/>
      <c r="E3" s="1680"/>
      <c r="F3" s="1680"/>
      <c r="G3" s="1680"/>
      <c r="H3" s="1680"/>
      <c r="I3" s="1681"/>
      <c r="K3" s="1056" t="s">
        <v>2397</v>
      </c>
    </row>
    <row r="4" spans="1:256" s="1057" customFormat="1" ht="13.5" thickBot="1">
      <c r="A4" s="1631" t="s">
        <v>5680</v>
      </c>
      <c r="B4" s="1632"/>
      <c r="C4" s="1632"/>
      <c r="D4" s="1632"/>
      <c r="E4" s="1632"/>
      <c r="F4" s="1632"/>
      <c r="G4" s="1632"/>
      <c r="H4" s="1632"/>
      <c r="I4" s="1633"/>
      <c r="K4" s="1056" t="s">
        <v>2332</v>
      </c>
    </row>
    <row r="5" spans="1:256" s="710" customFormat="1" ht="16.5" thickBot="1">
      <c r="A5" s="1662" t="s">
        <v>5691</v>
      </c>
      <c r="B5" s="1663"/>
      <c r="C5" s="1664"/>
      <c r="D5" s="1664"/>
      <c r="E5" s="1664"/>
      <c r="F5" s="1664"/>
      <c r="G5" s="1664"/>
      <c r="H5" s="1664"/>
      <c r="I5" s="1665"/>
      <c r="K5" s="1056" t="s">
        <v>2333</v>
      </c>
    </row>
    <row r="6" spans="1:256" s="710" customFormat="1" ht="32.25" customHeight="1" thickBot="1">
      <c r="A6" s="1662" t="s">
        <v>5690</v>
      </c>
      <c r="B6" s="1663"/>
      <c r="C6" s="1664"/>
      <c r="D6" s="1664"/>
      <c r="E6" s="1664"/>
      <c r="F6" s="1664"/>
      <c r="G6" s="1664"/>
      <c r="H6" s="1664"/>
      <c r="I6" s="1665"/>
    </row>
    <row r="7" spans="1:256" s="710" customFormat="1" ht="32.25" customHeight="1" thickBot="1">
      <c r="A7" s="1669" t="s">
        <v>2731</v>
      </c>
      <c r="B7" s="1670"/>
      <c r="C7" s="1671"/>
      <c r="D7" s="1671"/>
      <c r="E7" s="1671"/>
      <c r="F7" s="1671"/>
      <c r="G7" s="1671"/>
      <c r="H7" s="1671"/>
      <c r="I7" s="1672"/>
    </row>
    <row r="8" spans="1:256" s="1058" customFormat="1" ht="32.25" customHeight="1" thickBot="1">
      <c r="A8" s="1634" t="s">
        <v>2552</v>
      </c>
      <c r="B8" s="1635"/>
      <c r="C8" s="1636"/>
      <c r="D8" s="1636"/>
      <c r="E8" s="1636"/>
      <c r="F8" s="1636"/>
      <c r="G8" s="1636"/>
      <c r="H8" s="1636"/>
      <c r="I8" s="1637"/>
      <c r="J8" s="1638"/>
      <c r="K8" s="1616"/>
      <c r="L8" s="1617"/>
      <c r="M8" s="1617"/>
      <c r="N8" s="1617"/>
      <c r="O8" s="1617"/>
      <c r="P8" s="1617"/>
      <c r="Q8" s="1617"/>
      <c r="R8" s="1639"/>
      <c r="S8" s="1638"/>
      <c r="T8" s="1616"/>
      <c r="U8" s="1617"/>
      <c r="V8" s="1617"/>
      <c r="W8" s="1617"/>
      <c r="X8" s="1617"/>
      <c r="Y8" s="1617"/>
      <c r="Z8" s="1617"/>
      <c r="AA8" s="1639"/>
      <c r="AB8" s="1638"/>
      <c r="AC8" s="1616"/>
      <c r="AD8" s="1617"/>
      <c r="AE8" s="1617"/>
      <c r="AF8" s="1617"/>
      <c r="AG8" s="1617"/>
      <c r="AH8" s="1617"/>
      <c r="AI8" s="1617"/>
      <c r="AJ8" s="1639"/>
      <c r="AK8" s="1638"/>
      <c r="AL8" s="1616"/>
      <c r="AM8" s="1617"/>
      <c r="AN8" s="1617"/>
      <c r="AO8" s="1617"/>
      <c r="AP8" s="1617"/>
      <c r="AQ8" s="1617"/>
      <c r="AR8" s="1617"/>
      <c r="AS8" s="1639"/>
      <c r="AT8" s="1638"/>
      <c r="AU8" s="1616"/>
      <c r="AV8" s="1617"/>
      <c r="AW8" s="1617"/>
      <c r="AX8" s="1617"/>
      <c r="AY8" s="1617"/>
      <c r="AZ8" s="1617"/>
      <c r="BA8" s="1617"/>
      <c r="BB8" s="1639"/>
      <c r="BC8" s="1638"/>
      <c r="BD8" s="1616"/>
      <c r="BE8" s="1617"/>
      <c r="BF8" s="1617"/>
      <c r="BG8" s="1617"/>
      <c r="BH8" s="1617"/>
      <c r="BI8" s="1617"/>
      <c r="BJ8" s="1617"/>
      <c r="BK8" s="1639"/>
      <c r="BL8" s="1638"/>
      <c r="BM8" s="1616"/>
      <c r="BN8" s="1617"/>
      <c r="BO8" s="1617"/>
      <c r="BP8" s="1617"/>
      <c r="BQ8" s="1617"/>
      <c r="BR8" s="1617"/>
      <c r="BS8" s="1617"/>
      <c r="BT8" s="1639"/>
      <c r="BU8" s="1638"/>
      <c r="BV8" s="1616"/>
      <c r="BW8" s="1617"/>
      <c r="BX8" s="1617"/>
      <c r="BY8" s="1617"/>
      <c r="BZ8" s="1617"/>
      <c r="CA8" s="1617"/>
      <c r="CB8" s="1617"/>
      <c r="CC8" s="1639"/>
      <c r="CD8" s="1638"/>
      <c r="CE8" s="1616"/>
      <c r="CF8" s="1617"/>
      <c r="CG8" s="1617"/>
      <c r="CH8" s="1617"/>
      <c r="CI8" s="1617"/>
      <c r="CJ8" s="1617"/>
      <c r="CK8" s="1617"/>
      <c r="CL8" s="1639"/>
      <c r="CM8" s="1638"/>
      <c r="CN8" s="1616"/>
      <c r="CO8" s="1617"/>
      <c r="CP8" s="1617"/>
      <c r="CQ8" s="1617"/>
      <c r="CR8" s="1617"/>
      <c r="CS8" s="1617"/>
      <c r="CT8" s="1617"/>
      <c r="CU8" s="1639"/>
      <c r="CV8" s="1638"/>
      <c r="CW8" s="1616"/>
      <c r="CX8" s="1617"/>
      <c r="CY8" s="1617"/>
      <c r="CZ8" s="1617"/>
      <c r="DA8" s="1617"/>
      <c r="DB8" s="1617"/>
      <c r="DC8" s="1617"/>
      <c r="DD8" s="1639"/>
      <c r="DE8" s="1638"/>
      <c r="DF8" s="1616"/>
      <c r="DG8" s="1617"/>
      <c r="DH8" s="1617"/>
      <c r="DI8" s="1617"/>
      <c r="DJ8" s="1617"/>
      <c r="DK8" s="1617"/>
      <c r="DL8" s="1617"/>
      <c r="DM8" s="1639"/>
      <c r="DN8" s="1638"/>
      <c r="DO8" s="1616"/>
      <c r="DP8" s="1617"/>
      <c r="DQ8" s="1617"/>
      <c r="DR8" s="1617"/>
      <c r="DS8" s="1617"/>
      <c r="DT8" s="1617"/>
      <c r="DU8" s="1617"/>
      <c r="DV8" s="1639"/>
      <c r="DW8" s="1638"/>
      <c r="DX8" s="1616"/>
      <c r="DY8" s="1617"/>
      <c r="DZ8" s="1617"/>
      <c r="EA8" s="1617"/>
      <c r="EB8" s="1617"/>
      <c r="EC8" s="1617"/>
      <c r="ED8" s="1617"/>
      <c r="EE8" s="1639"/>
      <c r="EF8" s="1638"/>
      <c r="EG8" s="1616"/>
      <c r="EH8" s="1617"/>
      <c r="EI8" s="1617"/>
      <c r="EJ8" s="1617"/>
      <c r="EK8" s="1617"/>
      <c r="EL8" s="1617"/>
      <c r="EM8" s="1617"/>
      <c r="EN8" s="1639"/>
      <c r="EO8" s="1638"/>
      <c r="EP8" s="1616"/>
      <c r="EQ8" s="1617"/>
      <c r="ER8" s="1617"/>
      <c r="ES8" s="1617"/>
      <c r="ET8" s="1617"/>
      <c r="EU8" s="1617"/>
      <c r="EV8" s="1617"/>
      <c r="EW8" s="1639"/>
      <c r="EX8" s="1638"/>
      <c r="EY8" s="1616"/>
      <c r="EZ8" s="1617"/>
      <c r="FA8" s="1617"/>
      <c r="FB8" s="1617"/>
      <c r="FC8" s="1617"/>
      <c r="FD8" s="1617"/>
      <c r="FE8" s="1617"/>
      <c r="FF8" s="1639"/>
      <c r="FG8" s="1638"/>
      <c r="FH8" s="1616"/>
      <c r="FI8" s="1617"/>
      <c r="FJ8" s="1617"/>
      <c r="FK8" s="1617"/>
      <c r="FL8" s="1617"/>
      <c r="FM8" s="1617"/>
      <c r="FN8" s="1617"/>
      <c r="FO8" s="1639"/>
      <c r="FP8" s="1638"/>
      <c r="FQ8" s="1616"/>
      <c r="FR8" s="1617"/>
      <c r="FS8" s="1617"/>
      <c r="FT8" s="1617"/>
      <c r="FU8" s="1617"/>
      <c r="FV8" s="1617"/>
      <c r="FW8" s="1617"/>
      <c r="FX8" s="1639"/>
      <c r="FY8" s="1638"/>
      <c r="FZ8" s="1616"/>
      <c r="GA8" s="1617"/>
      <c r="GB8" s="1617"/>
      <c r="GC8" s="1617"/>
      <c r="GD8" s="1617"/>
      <c r="GE8" s="1617"/>
      <c r="GF8" s="1617"/>
      <c r="GG8" s="1639"/>
      <c r="GH8" s="1638"/>
      <c r="GI8" s="1616"/>
      <c r="GJ8" s="1617"/>
      <c r="GK8" s="1617"/>
      <c r="GL8" s="1617"/>
      <c r="GM8" s="1617"/>
      <c r="GN8" s="1617"/>
      <c r="GO8" s="1617"/>
      <c r="GP8" s="1639"/>
      <c r="GQ8" s="1638"/>
      <c r="GR8" s="1616"/>
      <c r="GS8" s="1617"/>
      <c r="GT8" s="1617"/>
      <c r="GU8" s="1617"/>
      <c r="GV8" s="1617"/>
      <c r="GW8" s="1617"/>
      <c r="GX8" s="1617"/>
      <c r="GY8" s="1639"/>
      <c r="GZ8" s="1638"/>
      <c r="HA8" s="1616"/>
      <c r="HB8" s="1617"/>
      <c r="HC8" s="1617"/>
      <c r="HD8" s="1617"/>
      <c r="HE8" s="1617"/>
      <c r="HF8" s="1617"/>
      <c r="HG8" s="1617"/>
      <c r="HH8" s="1639"/>
      <c r="HI8" s="1638"/>
      <c r="HJ8" s="1616"/>
      <c r="HK8" s="1617"/>
      <c r="HL8" s="1617"/>
      <c r="HM8" s="1617"/>
      <c r="HN8" s="1617"/>
      <c r="HO8" s="1617"/>
      <c r="HP8" s="1617"/>
      <c r="HQ8" s="1639"/>
      <c r="HR8" s="1638"/>
      <c r="HS8" s="1616"/>
      <c r="HT8" s="1617"/>
      <c r="HU8" s="1617"/>
      <c r="HV8" s="1617"/>
      <c r="HW8" s="1617"/>
      <c r="HX8" s="1617"/>
      <c r="HY8" s="1617"/>
      <c r="HZ8" s="1639"/>
      <c r="IA8" s="1638"/>
      <c r="IB8" s="1616"/>
      <c r="IC8" s="1617"/>
      <c r="ID8" s="1617"/>
      <c r="IE8" s="1617"/>
      <c r="IF8" s="1617"/>
      <c r="IG8" s="1617"/>
      <c r="IH8" s="1617"/>
      <c r="II8" s="1639"/>
      <c r="IJ8" s="1638"/>
      <c r="IK8" s="1616"/>
      <c r="IL8" s="1617"/>
      <c r="IM8" s="1617"/>
      <c r="IN8" s="1617"/>
      <c r="IO8" s="1617"/>
      <c r="IP8" s="1617"/>
      <c r="IQ8" s="1617"/>
      <c r="IR8" s="1639"/>
      <c r="IS8" s="1638"/>
      <c r="IT8" s="1616"/>
      <c r="IU8" s="1617"/>
      <c r="IV8" s="1617"/>
    </row>
    <row r="9" spans="1:256" s="1057" customFormat="1" ht="51">
      <c r="A9" s="1017" t="s">
        <v>2461</v>
      </c>
      <c r="B9" s="1059" t="s">
        <v>5375</v>
      </c>
      <c r="C9" s="1019" t="s">
        <v>2467</v>
      </c>
      <c r="D9" s="969" t="s">
        <v>2553</v>
      </c>
      <c r="E9" s="969" t="s">
        <v>2463</v>
      </c>
      <c r="F9" s="969" t="s">
        <v>2464</v>
      </c>
      <c r="G9" s="969" t="s">
        <v>2465</v>
      </c>
      <c r="H9" s="969" t="s">
        <v>2466</v>
      </c>
      <c r="I9" s="972" t="s">
        <v>2501</v>
      </c>
    </row>
    <row r="10" spans="1:256" s="1055" customFormat="1" ht="32.25" customHeight="1">
      <c r="A10" s="1644" t="s">
        <v>2257</v>
      </c>
      <c r="B10" s="1645"/>
      <c r="C10" s="1645"/>
      <c r="D10" s="1645"/>
      <c r="E10" s="1645"/>
      <c r="F10" s="1645"/>
      <c r="G10" s="1645"/>
      <c r="H10" s="1645"/>
      <c r="I10" s="1646"/>
    </row>
    <row r="11" spans="1:256" s="710" customFormat="1" ht="32.25" customHeight="1">
      <c r="A11" s="967" t="s">
        <v>2256</v>
      </c>
      <c r="B11" s="1021" t="s">
        <v>3396</v>
      </c>
      <c r="C11" s="722" t="s">
        <v>3192</v>
      </c>
      <c r="D11" s="957" t="s">
        <v>1988</v>
      </c>
      <c r="E11" s="1022" t="s">
        <v>2397</v>
      </c>
      <c r="F11" s="957" t="s">
        <v>1840</v>
      </c>
      <c r="G11" s="957" t="s">
        <v>431</v>
      </c>
      <c r="H11" s="1032" t="s">
        <v>1324</v>
      </c>
      <c r="I11" s="1060"/>
      <c r="J11" s="1061" t="str">
        <f>IF($E11= "Pre-Condition","All pre-conditions must be closed before the certificate can be issued",IF(ISNUMBER(SEARCH("Major",$E11)),"MAJOR Conditions must be closed within 3 months of finalisation of audit report.  To be verified by SA Certification.",IF(ISNUMBER(SEARCH("Minor",$E11)),"Minor Conditions must be closed within 12 months of finalisation of audit report.  To be verified at next surveillance audit.","")))</f>
        <v/>
      </c>
      <c r="L11" s="1026"/>
      <c r="M11" s="1026"/>
      <c r="N11" s="1026"/>
      <c r="O11" s="1026"/>
      <c r="P11" s="1026"/>
      <c r="Q11" s="1026"/>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c r="AP11" s="1026"/>
      <c r="AQ11" s="1026"/>
      <c r="AR11" s="1026"/>
      <c r="AS11" s="1026"/>
      <c r="AT11" s="1026"/>
      <c r="AU11" s="1026"/>
      <c r="AV11" s="1026"/>
      <c r="AW11" s="1026"/>
      <c r="AX11" s="1026"/>
      <c r="AY11" s="1026"/>
      <c r="AZ11" s="1026"/>
      <c r="BA11" s="1026"/>
      <c r="BB11" s="1026"/>
    </row>
    <row r="12" spans="1:256" s="710" customFormat="1" ht="32.25" customHeight="1">
      <c r="A12" s="967" t="s">
        <v>2256</v>
      </c>
      <c r="B12" s="1021" t="s">
        <v>3396</v>
      </c>
      <c r="C12" s="722" t="s">
        <v>3191</v>
      </c>
      <c r="D12" s="957" t="s">
        <v>432</v>
      </c>
      <c r="E12" s="1022" t="s">
        <v>2397</v>
      </c>
      <c r="F12" s="957" t="s">
        <v>1719</v>
      </c>
      <c r="G12" s="957" t="s">
        <v>431</v>
      </c>
      <c r="H12" s="1032" t="s">
        <v>1324</v>
      </c>
      <c r="I12" s="1060"/>
      <c r="J12" s="1061" t="str">
        <f t="shared" ref="J12:J46" si="0">IF($E12= "Pre-Condition","All pre-conditions must be closed before the certificate can be issued",IF(ISNUMBER(SEARCH("Major",$E12)),"MAJOR Conditions must be closed within 3 months of finalisation of audit report.  To be verified by SA Certification.",IF(ISNUMBER(SEARCH("Minor",$E12)),"Minor Conditions must be closed within 12 months of finalisation of audit report.  To be verified at next surveillance audit.","")))</f>
        <v/>
      </c>
      <c r="L12" s="1026"/>
      <c r="M12" s="1026"/>
      <c r="N12" s="1026"/>
      <c r="O12" s="1026"/>
      <c r="P12" s="1026"/>
      <c r="Q12" s="1026"/>
      <c r="R12" s="1026"/>
      <c r="S12" s="1026"/>
      <c r="T12" s="102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Q12" s="1026"/>
      <c r="AR12" s="1026"/>
      <c r="AS12" s="1026"/>
      <c r="AT12" s="1026"/>
      <c r="AU12" s="1026"/>
      <c r="AV12" s="1026"/>
      <c r="AW12" s="1026"/>
      <c r="AX12" s="1026"/>
      <c r="AY12" s="1026"/>
      <c r="AZ12" s="1026"/>
      <c r="BA12" s="1026"/>
      <c r="BB12" s="1026"/>
    </row>
    <row r="13" spans="1:256" s="710" customFormat="1" ht="32.25" customHeight="1">
      <c r="A13" s="967" t="s">
        <v>2256</v>
      </c>
      <c r="B13" s="1021" t="s">
        <v>3404</v>
      </c>
      <c r="C13" s="722" t="s">
        <v>2014</v>
      </c>
      <c r="D13" s="1023" t="s">
        <v>2500</v>
      </c>
      <c r="E13" s="1022" t="s">
        <v>2397</v>
      </c>
      <c r="F13" s="957" t="s">
        <v>368</v>
      </c>
      <c r="G13" s="957" t="s">
        <v>1776</v>
      </c>
      <c r="H13" s="1032" t="s">
        <v>1324</v>
      </c>
      <c r="I13" s="1060"/>
      <c r="J13" s="1061" t="str">
        <f t="shared" si="0"/>
        <v/>
      </c>
      <c r="L13" s="1026"/>
      <c r="M13" s="1026"/>
      <c r="N13" s="1026"/>
      <c r="O13" s="1026"/>
      <c r="P13" s="1026"/>
      <c r="Q13" s="1026"/>
      <c r="R13" s="1026"/>
      <c r="S13" s="1026"/>
      <c r="T13" s="1026"/>
      <c r="U13" s="1026"/>
      <c r="V13" s="1026"/>
      <c r="W13" s="1026"/>
      <c r="X13" s="1026"/>
      <c r="Y13" s="1026"/>
      <c r="Z13" s="1026"/>
      <c r="AA13" s="1026"/>
      <c r="AB13" s="1026"/>
      <c r="AC13" s="1026"/>
      <c r="AD13" s="1026"/>
      <c r="AE13" s="1026"/>
      <c r="AF13" s="1026"/>
      <c r="AG13" s="1026"/>
      <c r="AH13" s="1026"/>
      <c r="AI13" s="1026"/>
      <c r="AJ13" s="1026"/>
      <c r="AK13" s="1026"/>
      <c r="AL13" s="1026"/>
      <c r="AM13" s="1026"/>
      <c r="AN13" s="1026"/>
      <c r="AO13" s="1026"/>
      <c r="AP13" s="1026"/>
      <c r="AQ13" s="1026"/>
      <c r="AR13" s="1026"/>
      <c r="AS13" s="1026"/>
      <c r="AT13" s="1026"/>
      <c r="AU13" s="1026"/>
      <c r="AV13" s="1026"/>
      <c r="AW13" s="1026"/>
      <c r="AX13" s="1026"/>
      <c r="AY13" s="1026"/>
      <c r="AZ13" s="1026"/>
      <c r="BA13" s="1026"/>
      <c r="BB13" s="1026"/>
    </row>
    <row r="14" spans="1:256" s="710" customFormat="1" ht="32.25" customHeight="1">
      <c r="A14" s="968" t="s">
        <v>2256</v>
      </c>
      <c r="B14" s="1062" t="s">
        <v>2575</v>
      </c>
      <c r="C14" s="1062" t="s">
        <v>2320</v>
      </c>
      <c r="D14" s="957" t="s">
        <v>2324</v>
      </c>
      <c r="E14" s="969" t="s">
        <v>2310</v>
      </c>
      <c r="F14" s="957" t="s">
        <v>2323</v>
      </c>
      <c r="G14" s="957" t="s">
        <v>2133</v>
      </c>
      <c r="H14" s="1032" t="s">
        <v>1324</v>
      </c>
      <c r="I14" s="949"/>
      <c r="J14" s="1061" t="str">
        <f t="shared" si="0"/>
        <v>All pre-conditions must be closed before the certificate can be issued</v>
      </c>
    </row>
    <row r="15" spans="1:256" s="1055" customFormat="1" ht="32.25" customHeight="1">
      <c r="A15" s="1644" t="s">
        <v>2258</v>
      </c>
      <c r="B15" s="1645"/>
      <c r="C15" s="1645"/>
      <c r="D15" s="1645"/>
      <c r="E15" s="1645"/>
      <c r="F15" s="1645"/>
      <c r="G15" s="1645"/>
      <c r="H15" s="1645"/>
      <c r="I15" s="1646"/>
      <c r="J15" s="1061" t="str">
        <f t="shared" si="0"/>
        <v/>
      </c>
    </row>
    <row r="16" spans="1:256" s="1055" customFormat="1" ht="32.25" customHeight="1">
      <c r="A16" s="1034" t="s">
        <v>694</v>
      </c>
      <c r="B16" s="1063"/>
      <c r="C16" s="969"/>
      <c r="D16" s="958"/>
      <c r="E16" s="1022" t="s">
        <v>2460</v>
      </c>
      <c r="F16" s="958" t="s">
        <v>69</v>
      </c>
      <c r="G16" s="958"/>
      <c r="H16" s="1036"/>
      <c r="I16" s="1033"/>
      <c r="J16" s="1061" t="str">
        <f t="shared" si="0"/>
        <v/>
      </c>
    </row>
    <row r="17" spans="1:10" s="1055" customFormat="1" ht="32.25" customHeight="1">
      <c r="A17" s="1034" t="s">
        <v>695</v>
      </c>
      <c r="B17" s="1063"/>
      <c r="C17" s="969"/>
      <c r="D17" s="958"/>
      <c r="E17" s="1022" t="s">
        <v>2460</v>
      </c>
      <c r="F17" s="958" t="s">
        <v>69</v>
      </c>
      <c r="G17" s="958"/>
      <c r="H17" s="1036"/>
      <c r="I17" s="1033"/>
      <c r="J17" s="1061" t="str">
        <f t="shared" si="0"/>
        <v/>
      </c>
    </row>
    <row r="18" spans="1:10" s="1055" customFormat="1" ht="32.25" customHeight="1">
      <c r="A18" s="1034" t="s">
        <v>696</v>
      </c>
      <c r="B18" s="1063"/>
      <c r="C18" s="969"/>
      <c r="D18" s="958"/>
      <c r="E18" s="1022" t="s">
        <v>2460</v>
      </c>
      <c r="F18" s="958" t="s">
        <v>69</v>
      </c>
      <c r="G18" s="958"/>
      <c r="H18" s="1036"/>
      <c r="I18" s="1033"/>
      <c r="J18" s="1061" t="str">
        <f t="shared" si="0"/>
        <v/>
      </c>
    </row>
    <row r="19" spans="1:10" s="1055" customFormat="1" ht="32.25" customHeight="1">
      <c r="A19" s="1666" t="s">
        <v>2259</v>
      </c>
      <c r="B19" s="1667"/>
      <c r="C19" s="1667"/>
      <c r="D19" s="1667"/>
      <c r="E19" s="1667"/>
      <c r="F19" s="1667"/>
      <c r="G19" s="1667"/>
      <c r="H19" s="1667"/>
      <c r="I19" s="1668"/>
      <c r="J19" s="1061" t="str">
        <f t="shared" si="0"/>
        <v/>
      </c>
    </row>
    <row r="20" spans="1:10" s="1055" customFormat="1" ht="32.25" customHeight="1">
      <c r="A20" s="1034" t="s">
        <v>694</v>
      </c>
      <c r="B20" s="1035"/>
      <c r="C20" s="969"/>
      <c r="D20" s="958"/>
      <c r="E20" s="1022" t="s">
        <v>2460</v>
      </c>
      <c r="F20" s="958" t="s">
        <v>69</v>
      </c>
      <c r="G20" s="958"/>
      <c r="H20" s="1036"/>
      <c r="I20" s="1033"/>
      <c r="J20" s="1061" t="str">
        <f t="shared" si="0"/>
        <v/>
      </c>
    </row>
    <row r="21" spans="1:10" s="1055" customFormat="1" ht="32.25" customHeight="1">
      <c r="A21" s="1034" t="s">
        <v>695</v>
      </c>
      <c r="B21" s="1035"/>
      <c r="C21" s="969"/>
      <c r="D21" s="958"/>
      <c r="E21" s="1022" t="s">
        <v>2460</v>
      </c>
      <c r="F21" s="958" t="s">
        <v>69</v>
      </c>
      <c r="G21" s="958"/>
      <c r="H21" s="1036"/>
      <c r="I21" s="1033"/>
      <c r="J21" s="1061" t="str">
        <f t="shared" si="0"/>
        <v/>
      </c>
    </row>
    <row r="22" spans="1:10" s="1055" customFormat="1" ht="32.25" customHeight="1">
      <c r="A22" s="1034" t="s">
        <v>696</v>
      </c>
      <c r="B22" s="1035"/>
      <c r="C22" s="969"/>
      <c r="D22" s="958"/>
      <c r="E22" s="1022" t="s">
        <v>2460</v>
      </c>
      <c r="F22" s="958" t="s">
        <v>69</v>
      </c>
      <c r="G22" s="958"/>
      <c r="H22" s="1036"/>
      <c r="I22" s="1033"/>
      <c r="J22" s="1061" t="str">
        <f t="shared" si="0"/>
        <v/>
      </c>
    </row>
    <row r="23" spans="1:10" s="1055" customFormat="1" ht="32.25" customHeight="1">
      <c r="A23" s="1666" t="s">
        <v>2260</v>
      </c>
      <c r="B23" s="1667"/>
      <c r="C23" s="1667"/>
      <c r="D23" s="1667"/>
      <c r="E23" s="1667"/>
      <c r="F23" s="1667"/>
      <c r="G23" s="1667"/>
      <c r="H23" s="1667"/>
      <c r="I23" s="1668"/>
      <c r="J23" s="1061" t="str">
        <f t="shared" si="0"/>
        <v/>
      </c>
    </row>
    <row r="24" spans="1:10" s="1055" customFormat="1" ht="32.25" customHeight="1">
      <c r="A24" s="1034"/>
      <c r="B24" s="1035"/>
      <c r="C24" s="969"/>
      <c r="D24" s="958"/>
      <c r="E24" s="1022" t="s">
        <v>2460</v>
      </c>
      <c r="F24" s="958" t="s">
        <v>69</v>
      </c>
      <c r="G24" s="958"/>
      <c r="H24" s="1036"/>
      <c r="I24" s="1033"/>
      <c r="J24" s="1061" t="str">
        <f t="shared" si="0"/>
        <v/>
      </c>
    </row>
    <row r="25" spans="1:10" s="1055" customFormat="1" ht="32.25" customHeight="1">
      <c r="A25" s="1064"/>
      <c r="B25" s="1035"/>
      <c r="C25" s="969"/>
      <c r="D25" s="958"/>
      <c r="E25" s="1022" t="s">
        <v>2460</v>
      </c>
      <c r="F25" s="958" t="s">
        <v>69</v>
      </c>
      <c r="G25" s="958"/>
      <c r="H25" s="1036"/>
      <c r="I25" s="1033"/>
      <c r="J25" s="1061" t="str">
        <f t="shared" si="0"/>
        <v/>
      </c>
    </row>
    <row r="26" spans="1:10" s="1055" customFormat="1" ht="32.25" customHeight="1">
      <c r="A26" s="1649" t="s">
        <v>2261</v>
      </c>
      <c r="B26" s="1652"/>
      <c r="C26" s="1652"/>
      <c r="D26" s="1652"/>
      <c r="E26" s="1652"/>
      <c r="F26" s="1652"/>
      <c r="G26" s="1652"/>
      <c r="H26" s="1652"/>
      <c r="I26" s="1653"/>
      <c r="J26" s="1061" t="str">
        <f t="shared" si="0"/>
        <v/>
      </c>
    </row>
    <row r="27" spans="1:10" s="1055" customFormat="1" ht="32.25" customHeight="1">
      <c r="A27" s="1034" t="s">
        <v>694</v>
      </c>
      <c r="B27" s="1035"/>
      <c r="C27" s="969"/>
      <c r="D27" s="958"/>
      <c r="E27" s="1022" t="s">
        <v>2460</v>
      </c>
      <c r="F27" s="958" t="s">
        <v>69</v>
      </c>
      <c r="G27" s="958"/>
      <c r="H27" s="1036"/>
      <c r="I27" s="1033"/>
      <c r="J27" s="1061" t="str">
        <f t="shared" si="0"/>
        <v/>
      </c>
    </row>
    <row r="28" spans="1:10" s="1055" customFormat="1" ht="32.25" customHeight="1">
      <c r="A28" s="1034" t="s">
        <v>695</v>
      </c>
      <c r="B28" s="1035"/>
      <c r="C28" s="969"/>
      <c r="D28" s="958"/>
      <c r="E28" s="1022" t="s">
        <v>2460</v>
      </c>
      <c r="F28" s="958" t="s">
        <v>69</v>
      </c>
      <c r="G28" s="958"/>
      <c r="H28" s="1036"/>
      <c r="I28" s="1033"/>
      <c r="J28" s="1061" t="str">
        <f t="shared" si="0"/>
        <v/>
      </c>
    </row>
    <row r="29" spans="1:10" s="1055" customFormat="1" ht="32.25" customHeight="1">
      <c r="A29" s="1034" t="s">
        <v>696</v>
      </c>
      <c r="B29" s="1035"/>
      <c r="C29" s="969"/>
      <c r="D29" s="958"/>
      <c r="E29" s="1022" t="s">
        <v>2460</v>
      </c>
      <c r="F29" s="958" t="s">
        <v>69</v>
      </c>
      <c r="G29" s="958"/>
      <c r="H29" s="1036"/>
      <c r="I29" s="1033"/>
      <c r="J29" s="1061" t="str">
        <f t="shared" si="0"/>
        <v/>
      </c>
    </row>
    <row r="30" spans="1:10" s="1055" customFormat="1" ht="32.25" customHeight="1">
      <c r="A30" s="1649" t="s">
        <v>2262</v>
      </c>
      <c r="B30" s="1650"/>
      <c r="C30" s="1650"/>
      <c r="D30" s="1650"/>
      <c r="E30" s="1650"/>
      <c r="F30" s="1650"/>
      <c r="G30" s="1650"/>
      <c r="H30" s="1650"/>
      <c r="I30" s="1651"/>
      <c r="J30" s="1061" t="str">
        <f t="shared" si="0"/>
        <v/>
      </c>
    </row>
    <row r="31" spans="1:10" s="1055" customFormat="1" ht="32.25" customHeight="1">
      <c r="A31" s="1034"/>
      <c r="B31" s="1035"/>
      <c r="C31" s="969"/>
      <c r="D31" s="958"/>
      <c r="E31" s="1022" t="s">
        <v>2460</v>
      </c>
      <c r="F31" s="958" t="s">
        <v>69</v>
      </c>
      <c r="G31" s="958"/>
      <c r="H31" s="1036"/>
      <c r="I31" s="1033"/>
      <c r="J31" s="1061" t="str">
        <f t="shared" si="0"/>
        <v/>
      </c>
    </row>
    <row r="32" spans="1:10" s="1055" customFormat="1" ht="32.25" customHeight="1">
      <c r="A32" s="1064"/>
      <c r="B32" s="1035"/>
      <c r="C32" s="969"/>
      <c r="D32" s="958"/>
      <c r="E32" s="1022" t="s">
        <v>2460</v>
      </c>
      <c r="F32" s="958" t="s">
        <v>69</v>
      </c>
      <c r="G32" s="958"/>
      <c r="H32" s="1036"/>
      <c r="I32" s="1033"/>
      <c r="J32" s="1061" t="str">
        <f t="shared" si="0"/>
        <v/>
      </c>
    </row>
    <row r="33" spans="1:10" s="1055" customFormat="1" ht="32.25" customHeight="1">
      <c r="A33" s="1654" t="s">
        <v>2263</v>
      </c>
      <c r="B33" s="1657"/>
      <c r="C33" s="1657"/>
      <c r="D33" s="1657"/>
      <c r="E33" s="1657"/>
      <c r="F33" s="1657"/>
      <c r="G33" s="1657"/>
      <c r="H33" s="1657"/>
      <c r="I33" s="1658"/>
      <c r="J33" s="1061" t="str">
        <f t="shared" si="0"/>
        <v/>
      </c>
    </row>
    <row r="34" spans="1:10" s="1055" customFormat="1" ht="32.25" customHeight="1">
      <c r="A34" s="1034" t="s">
        <v>694</v>
      </c>
      <c r="B34" s="1035"/>
      <c r="C34" s="969"/>
      <c r="D34" s="958"/>
      <c r="E34" s="1022" t="s">
        <v>2460</v>
      </c>
      <c r="F34" s="958" t="s">
        <v>69</v>
      </c>
      <c r="G34" s="958"/>
      <c r="H34" s="1036"/>
      <c r="I34" s="1033"/>
      <c r="J34" s="1061" t="str">
        <f t="shared" si="0"/>
        <v/>
      </c>
    </row>
    <row r="35" spans="1:10" s="1055" customFormat="1" ht="32.25" customHeight="1">
      <c r="A35" s="1034" t="s">
        <v>695</v>
      </c>
      <c r="B35" s="1035"/>
      <c r="C35" s="969"/>
      <c r="D35" s="958"/>
      <c r="E35" s="1022" t="s">
        <v>2460</v>
      </c>
      <c r="F35" s="958" t="s">
        <v>69</v>
      </c>
      <c r="G35" s="958"/>
      <c r="H35" s="1036"/>
      <c r="I35" s="1033"/>
      <c r="J35" s="1061" t="str">
        <f t="shared" si="0"/>
        <v/>
      </c>
    </row>
    <row r="36" spans="1:10" s="1055" customFormat="1" ht="32.25" customHeight="1">
      <c r="A36" s="1034" t="s">
        <v>696</v>
      </c>
      <c r="B36" s="1035"/>
      <c r="C36" s="969"/>
      <c r="D36" s="958"/>
      <c r="E36" s="1022" t="s">
        <v>2460</v>
      </c>
      <c r="F36" s="958" t="s">
        <v>69</v>
      </c>
      <c r="G36" s="958"/>
      <c r="H36" s="1036"/>
      <c r="I36" s="1033"/>
      <c r="J36" s="1061" t="str">
        <f t="shared" si="0"/>
        <v/>
      </c>
    </row>
    <row r="37" spans="1:10" s="1055" customFormat="1" ht="32.25" customHeight="1">
      <c r="A37" s="1654" t="s">
        <v>2264</v>
      </c>
      <c r="B37" s="1657"/>
      <c r="C37" s="1657"/>
      <c r="D37" s="1657"/>
      <c r="E37" s="1657"/>
      <c r="F37" s="1657"/>
      <c r="G37" s="1657"/>
      <c r="H37" s="1657"/>
      <c r="I37" s="1658"/>
      <c r="J37" s="1061" t="str">
        <f t="shared" si="0"/>
        <v/>
      </c>
    </row>
    <row r="38" spans="1:10" s="1055" customFormat="1" ht="32.25" customHeight="1">
      <c r="A38" s="1034"/>
      <c r="B38" s="1035"/>
      <c r="C38" s="969"/>
      <c r="D38" s="958"/>
      <c r="E38" s="1022" t="s">
        <v>2460</v>
      </c>
      <c r="F38" s="958" t="s">
        <v>69</v>
      </c>
      <c r="G38" s="958"/>
      <c r="H38" s="1036"/>
      <c r="I38" s="1033"/>
      <c r="J38" s="1061" t="str">
        <f t="shared" si="0"/>
        <v/>
      </c>
    </row>
    <row r="39" spans="1:10" s="1055" customFormat="1" ht="32.25" customHeight="1">
      <c r="A39" s="1064"/>
      <c r="B39" s="1035"/>
      <c r="C39" s="969"/>
      <c r="D39" s="958"/>
      <c r="E39" s="1022" t="s">
        <v>2460</v>
      </c>
      <c r="F39" s="958" t="s">
        <v>69</v>
      </c>
      <c r="G39" s="958"/>
      <c r="H39" s="1036"/>
      <c r="I39" s="1033"/>
      <c r="J39" s="1061" t="str">
        <f t="shared" si="0"/>
        <v/>
      </c>
    </row>
    <row r="40" spans="1:10" s="1055" customFormat="1" ht="32.25" customHeight="1">
      <c r="A40" s="1644" t="s">
        <v>2265</v>
      </c>
      <c r="B40" s="1647"/>
      <c r="C40" s="1647"/>
      <c r="D40" s="1647"/>
      <c r="E40" s="1647"/>
      <c r="F40" s="1647"/>
      <c r="G40" s="1647"/>
      <c r="H40" s="1647"/>
      <c r="I40" s="1648"/>
      <c r="J40" s="1061" t="str">
        <f t="shared" si="0"/>
        <v/>
      </c>
    </row>
    <row r="41" spans="1:10" s="1055" customFormat="1" ht="32.25" customHeight="1">
      <c r="A41" s="1034" t="s">
        <v>694</v>
      </c>
      <c r="B41" s="1035"/>
      <c r="C41" s="969"/>
      <c r="D41" s="958"/>
      <c r="E41" s="1022" t="s">
        <v>2460</v>
      </c>
      <c r="F41" s="958" t="s">
        <v>69</v>
      </c>
      <c r="G41" s="958"/>
      <c r="H41" s="1036"/>
      <c r="I41" s="1033"/>
      <c r="J41" s="1061" t="str">
        <f t="shared" si="0"/>
        <v/>
      </c>
    </row>
    <row r="42" spans="1:10" s="1055" customFormat="1" ht="32.25" customHeight="1">
      <c r="A42" s="1034" t="s">
        <v>695</v>
      </c>
      <c r="B42" s="1035"/>
      <c r="C42" s="969"/>
      <c r="D42" s="958"/>
      <c r="E42" s="1022" t="s">
        <v>2460</v>
      </c>
      <c r="F42" s="958" t="s">
        <v>69</v>
      </c>
      <c r="G42" s="958"/>
      <c r="H42" s="1036"/>
      <c r="I42" s="1033"/>
      <c r="J42" s="1061" t="str">
        <f t="shared" si="0"/>
        <v/>
      </c>
    </row>
    <row r="43" spans="1:10" s="1055" customFormat="1" ht="32.25" customHeight="1" thickBot="1">
      <c r="A43" s="1034" t="s">
        <v>696</v>
      </c>
      <c r="B43" s="1042"/>
      <c r="C43" s="1043"/>
      <c r="D43" s="1044"/>
      <c r="E43" s="1022" t="s">
        <v>2460</v>
      </c>
      <c r="F43" s="1044" t="s">
        <v>69</v>
      </c>
      <c r="G43" s="1044"/>
      <c r="H43" s="1045"/>
      <c r="I43" s="1046"/>
      <c r="J43" s="1061" t="str">
        <f t="shared" si="0"/>
        <v/>
      </c>
    </row>
    <row r="44" spans="1:10" s="1055" customFormat="1" ht="32.25" customHeight="1">
      <c r="A44" s="1644" t="s">
        <v>2266</v>
      </c>
      <c r="B44" s="1647"/>
      <c r="C44" s="1647"/>
      <c r="D44" s="1647"/>
      <c r="E44" s="1647"/>
      <c r="F44" s="1647"/>
      <c r="G44" s="1647"/>
      <c r="H44" s="1647"/>
      <c r="I44" s="1648"/>
      <c r="J44" s="1061" t="str">
        <f t="shared" si="0"/>
        <v/>
      </c>
    </row>
    <row r="45" spans="1:10" s="1055" customFormat="1" ht="32.25" customHeight="1">
      <c r="A45" s="1034"/>
      <c r="B45" s="1042"/>
      <c r="C45" s="1047"/>
      <c r="D45" s="1048"/>
      <c r="E45" s="1022" t="s">
        <v>2460</v>
      </c>
      <c r="F45" s="958" t="s">
        <v>69</v>
      </c>
      <c r="G45" s="1048"/>
      <c r="H45" s="1049"/>
      <c r="I45" s="1033"/>
      <c r="J45" s="1061" t="str">
        <f t="shared" si="0"/>
        <v/>
      </c>
    </row>
    <row r="46" spans="1:10" s="1055" customFormat="1" ht="32.25" customHeight="1" thickBot="1">
      <c r="A46" s="1034"/>
      <c r="B46" s="1042"/>
      <c r="C46" s="1043"/>
      <c r="D46" s="1044"/>
      <c r="E46" s="1022" t="s">
        <v>2460</v>
      </c>
      <c r="F46" s="958" t="s">
        <v>69</v>
      </c>
      <c r="G46" s="1044"/>
      <c r="H46" s="1045"/>
      <c r="I46" s="1033"/>
      <c r="J46" s="1061" t="str">
        <f t="shared" si="0"/>
        <v/>
      </c>
    </row>
    <row r="47" spans="1:10" ht="32.25" customHeight="1">
      <c r="J47" s="1061" t="str">
        <f t="shared" ref="J47:J74" si="1">IF($E47= "Pre-Condition","All pre-conditions must be closed out before the certificate can be issued",IF(ISNUMBER(SEARCH("Major",$E47)),"MAJOR Conditions must be closed within 3 months of receipt of audit report.  To be verified by SA Certification.",IF(ISNUMBER(SEARCH("Minor",$E47)),"Minor Conditions must be closed within 12 months of receipt of audit report.  To be verified at next surveillance audit.","")))</f>
        <v/>
      </c>
    </row>
    <row r="48" spans="1:10" ht="32.25" customHeight="1">
      <c r="J48" s="1061" t="str">
        <f t="shared" si="1"/>
        <v/>
      </c>
    </row>
    <row r="49" spans="10:10" ht="32.25" customHeight="1">
      <c r="J49" s="1061" t="str">
        <f t="shared" si="1"/>
        <v/>
      </c>
    </row>
    <row r="50" spans="10:10" ht="32.25" customHeight="1">
      <c r="J50" s="1061" t="str">
        <f t="shared" si="1"/>
        <v/>
      </c>
    </row>
    <row r="51" spans="10:10" ht="32.25" customHeight="1">
      <c r="J51" s="1061" t="str">
        <f t="shared" si="1"/>
        <v/>
      </c>
    </row>
    <row r="52" spans="10:10" ht="32.25" customHeight="1">
      <c r="J52" s="1061" t="str">
        <f t="shared" si="1"/>
        <v/>
      </c>
    </row>
    <row r="53" spans="10:10" ht="32.25" customHeight="1">
      <c r="J53" s="1061" t="str">
        <f t="shared" si="1"/>
        <v/>
      </c>
    </row>
    <row r="54" spans="10:10" ht="32.25" customHeight="1">
      <c r="J54" s="1061" t="str">
        <f t="shared" si="1"/>
        <v/>
      </c>
    </row>
    <row r="55" spans="10:10" ht="32.25" customHeight="1">
      <c r="J55" s="1061" t="str">
        <f t="shared" si="1"/>
        <v/>
      </c>
    </row>
    <row r="56" spans="10:10" ht="32.25" customHeight="1">
      <c r="J56" s="1061" t="str">
        <f t="shared" si="1"/>
        <v/>
      </c>
    </row>
    <row r="57" spans="10:10" ht="32.25" customHeight="1">
      <c r="J57" s="1061" t="str">
        <f t="shared" si="1"/>
        <v/>
      </c>
    </row>
    <row r="58" spans="10:10" ht="32.25" customHeight="1">
      <c r="J58" s="1061" t="str">
        <f t="shared" si="1"/>
        <v/>
      </c>
    </row>
    <row r="59" spans="10:10" ht="32.25" customHeight="1">
      <c r="J59" s="1061" t="str">
        <f t="shared" si="1"/>
        <v/>
      </c>
    </row>
    <row r="60" spans="10:10" ht="32.25" customHeight="1">
      <c r="J60" s="1061" t="str">
        <f t="shared" si="1"/>
        <v/>
      </c>
    </row>
    <row r="61" spans="10:10" ht="32.25" customHeight="1">
      <c r="J61" s="1061" t="str">
        <f t="shared" si="1"/>
        <v/>
      </c>
    </row>
    <row r="62" spans="10:10" ht="32.25" customHeight="1">
      <c r="J62" s="1061" t="str">
        <f t="shared" si="1"/>
        <v/>
      </c>
    </row>
    <row r="63" spans="10:10" ht="32.25" customHeight="1">
      <c r="J63" s="1061" t="str">
        <f t="shared" si="1"/>
        <v/>
      </c>
    </row>
    <row r="64" spans="10:10" ht="32.25" customHeight="1">
      <c r="J64" s="1061" t="str">
        <f t="shared" si="1"/>
        <v/>
      </c>
    </row>
    <row r="65" spans="10:10" ht="32.25" customHeight="1">
      <c r="J65" s="1061" t="str">
        <f t="shared" si="1"/>
        <v/>
      </c>
    </row>
    <row r="66" spans="10:10" ht="32.25" customHeight="1">
      <c r="J66" s="1061" t="str">
        <f t="shared" si="1"/>
        <v/>
      </c>
    </row>
    <row r="67" spans="10:10" ht="32.25" customHeight="1">
      <c r="J67" s="1061" t="str">
        <f t="shared" si="1"/>
        <v/>
      </c>
    </row>
    <row r="68" spans="10:10" ht="32.25" customHeight="1">
      <c r="J68" s="1061" t="str">
        <f t="shared" si="1"/>
        <v/>
      </c>
    </row>
    <row r="69" spans="10:10" ht="32.25" customHeight="1">
      <c r="J69" s="1061" t="str">
        <f t="shared" si="1"/>
        <v/>
      </c>
    </row>
    <row r="70" spans="10:10" ht="32.25" customHeight="1">
      <c r="J70" s="1061" t="str">
        <f t="shared" si="1"/>
        <v/>
      </c>
    </row>
    <row r="71" spans="10:10" ht="32.25" customHeight="1">
      <c r="J71" s="1061" t="str">
        <f t="shared" si="1"/>
        <v/>
      </c>
    </row>
    <row r="72" spans="10:10" ht="32.25" customHeight="1">
      <c r="J72" s="1061" t="str">
        <f t="shared" si="1"/>
        <v/>
      </c>
    </row>
    <row r="73" spans="10:10" ht="32.25" customHeight="1">
      <c r="J73" s="1061" t="str">
        <f t="shared" si="1"/>
        <v/>
      </c>
    </row>
    <row r="74" spans="10:10" ht="32.25" customHeight="1">
      <c r="J74" s="1061" t="str">
        <f t="shared" si="1"/>
        <v/>
      </c>
    </row>
    <row r="75" spans="10:10" ht="32.25" customHeight="1">
      <c r="J75" s="1061" t="str">
        <f t="shared" ref="J75:J98" si="2">IF($E75= "Pre-Condition","All pre-conditions must be closed out before the certificate can be issued",IF(ISNUMBER(SEARCH("Major",$E75)),"MAJOR Conditions must be closed within 3 months of receipt of audit report.  To be verified by SA Certification.",IF(ISNUMBER(SEARCH("Minor",$E75)),"Minor Conditions must be closed within 12 months of receipt of audit report.  To be verified at next surveillance audit.","")))</f>
        <v/>
      </c>
    </row>
    <row r="76" spans="10:10" ht="32.25" customHeight="1">
      <c r="J76" s="1061" t="str">
        <f t="shared" si="2"/>
        <v/>
      </c>
    </row>
    <row r="77" spans="10:10" ht="32.25" customHeight="1">
      <c r="J77" s="1061" t="str">
        <f t="shared" si="2"/>
        <v/>
      </c>
    </row>
    <row r="78" spans="10:10" ht="32.25" customHeight="1">
      <c r="J78" s="1061" t="str">
        <f t="shared" si="2"/>
        <v/>
      </c>
    </row>
    <row r="79" spans="10:10" ht="32.25" customHeight="1">
      <c r="J79" s="1061" t="str">
        <f t="shared" si="2"/>
        <v/>
      </c>
    </row>
    <row r="80" spans="10:10" ht="32.25" customHeight="1">
      <c r="J80" s="1061" t="str">
        <f t="shared" si="2"/>
        <v/>
      </c>
    </row>
    <row r="81" spans="10:10" ht="32.25" customHeight="1">
      <c r="J81" s="1061" t="str">
        <f t="shared" si="2"/>
        <v/>
      </c>
    </row>
    <row r="82" spans="10:10" ht="32.25" customHeight="1">
      <c r="J82" s="1061" t="str">
        <f t="shared" si="2"/>
        <v/>
      </c>
    </row>
    <row r="83" spans="10:10" ht="32.25" customHeight="1">
      <c r="J83" s="1061" t="str">
        <f t="shared" si="2"/>
        <v/>
      </c>
    </row>
    <row r="84" spans="10:10" ht="32.25" customHeight="1">
      <c r="J84" s="1061" t="str">
        <f t="shared" si="2"/>
        <v/>
      </c>
    </row>
    <row r="85" spans="10:10" ht="32.25" customHeight="1">
      <c r="J85" s="1061" t="str">
        <f t="shared" si="2"/>
        <v/>
      </c>
    </row>
    <row r="86" spans="10:10" ht="32.25" customHeight="1">
      <c r="J86" s="1061" t="str">
        <f t="shared" si="2"/>
        <v/>
      </c>
    </row>
    <row r="87" spans="10:10" ht="32.25" customHeight="1">
      <c r="J87" s="1061" t="str">
        <f t="shared" si="2"/>
        <v/>
      </c>
    </row>
    <row r="88" spans="10:10" ht="32.25" customHeight="1">
      <c r="J88" s="1061" t="str">
        <f t="shared" si="2"/>
        <v/>
      </c>
    </row>
    <row r="89" spans="10:10" ht="32.25" customHeight="1">
      <c r="J89" s="1061" t="str">
        <f t="shared" si="2"/>
        <v/>
      </c>
    </row>
    <row r="90" spans="10:10" ht="32.25" customHeight="1">
      <c r="J90" s="1061" t="str">
        <f t="shared" si="2"/>
        <v/>
      </c>
    </row>
    <row r="91" spans="10:10" ht="32.25" customHeight="1">
      <c r="J91" s="1061" t="str">
        <f t="shared" si="2"/>
        <v/>
      </c>
    </row>
    <row r="92" spans="10:10" ht="32.25" customHeight="1">
      <c r="J92" s="1061" t="str">
        <f t="shared" si="2"/>
        <v/>
      </c>
    </row>
    <row r="93" spans="10:10" ht="32.25" customHeight="1">
      <c r="J93" s="1061" t="str">
        <f t="shared" si="2"/>
        <v/>
      </c>
    </row>
    <row r="94" spans="10:10" ht="32.25" customHeight="1">
      <c r="J94" s="1061" t="str">
        <f t="shared" si="2"/>
        <v/>
      </c>
    </row>
    <row r="95" spans="10:10" ht="32.25" customHeight="1">
      <c r="J95" s="1061" t="str">
        <f t="shared" si="2"/>
        <v/>
      </c>
    </row>
    <row r="96" spans="10:10" ht="32.25" customHeight="1">
      <c r="J96" s="1061" t="str">
        <f t="shared" si="2"/>
        <v/>
      </c>
    </row>
    <row r="97" spans="10:10" ht="32.25" customHeight="1">
      <c r="J97" s="1061" t="str">
        <f t="shared" si="2"/>
        <v/>
      </c>
    </row>
    <row r="98" spans="10:10" ht="32.25" customHeight="1">
      <c r="J98" s="1061" t="str">
        <f t="shared" si="2"/>
        <v/>
      </c>
    </row>
  </sheetData>
  <mergeCells count="48">
    <mergeCell ref="IJ8:IR8"/>
    <mergeCell ref="IS8:IV8"/>
    <mergeCell ref="FP8:FX8"/>
    <mergeCell ref="FY8:GG8"/>
    <mergeCell ref="GH8:GP8"/>
    <mergeCell ref="GQ8:GY8"/>
    <mergeCell ref="GZ8:HH8"/>
    <mergeCell ref="HI8:HQ8"/>
    <mergeCell ref="EO8:EW8"/>
    <mergeCell ref="EX8:FF8"/>
    <mergeCell ref="FG8:FO8"/>
    <mergeCell ref="HR8:HZ8"/>
    <mergeCell ref="IA8:II8"/>
    <mergeCell ref="CV8:DD8"/>
    <mergeCell ref="DE8:DM8"/>
    <mergeCell ref="DN8:DV8"/>
    <mergeCell ref="DW8:EE8"/>
    <mergeCell ref="EF8:EN8"/>
    <mergeCell ref="BC8:BK8"/>
    <mergeCell ref="BL8:BT8"/>
    <mergeCell ref="BU8:CC8"/>
    <mergeCell ref="CD8:CL8"/>
    <mergeCell ref="CM8:CU8"/>
    <mergeCell ref="J8:R8"/>
    <mergeCell ref="S8:AA8"/>
    <mergeCell ref="AB8:AJ8"/>
    <mergeCell ref="AK8:AS8"/>
    <mergeCell ref="AT8:BB8"/>
    <mergeCell ref="A1:C1"/>
    <mergeCell ref="A2:I2"/>
    <mergeCell ref="A5:I5"/>
    <mergeCell ref="H1:I1"/>
    <mergeCell ref="D1:G1"/>
    <mergeCell ref="A3:I3"/>
    <mergeCell ref="A4:I4"/>
    <mergeCell ref="A33:I33"/>
    <mergeCell ref="A37:I37"/>
    <mergeCell ref="A40:I40"/>
    <mergeCell ref="A44:I44"/>
    <mergeCell ref="A6:I6"/>
    <mergeCell ref="A10:I10"/>
    <mergeCell ref="A15:I15"/>
    <mergeCell ref="A19:I19"/>
    <mergeCell ref="A30:I30"/>
    <mergeCell ref="A23:I23"/>
    <mergeCell ref="A8:I8"/>
    <mergeCell ref="A7:I7"/>
    <mergeCell ref="A26:I26"/>
  </mergeCells>
  <phoneticPr fontId="14" type="noConversion"/>
  <conditionalFormatting sqref="A11:A12 D11:I12 A13:I198">
    <cfRule type="expression" dxfId="12" priority="13" stopIfTrue="1">
      <formula>ISNUMBER(SEARCH("Closed",$H11))</formula>
    </cfRule>
    <cfRule type="expression" dxfId="11" priority="14" stopIfTrue="1">
      <formula>IF(OR($E11="Major",$E11="Pre-Condition"), TRUE, FALSE)</formula>
    </cfRule>
    <cfRule type="expression" dxfId="10" priority="15" stopIfTrue="1">
      <formula>IF($E11="Minor", TRUE, FALSE)</formula>
    </cfRule>
  </conditionalFormatting>
  <conditionalFormatting sqref="B11:C11">
    <cfRule type="expression" dxfId="9" priority="4" stopIfTrue="1">
      <formula>ISNUMBER(SEARCH("Closed",$H11))</formula>
    </cfRule>
    <cfRule type="expression" dxfId="8" priority="5" stopIfTrue="1">
      <formula>IF(OR($E11="Major",$E11="Pre-Condition"), TRUE, FALSE)</formula>
    </cfRule>
    <cfRule type="expression" dxfId="7" priority="6" stopIfTrue="1">
      <formula>IF($E11="Minor", TRUE, FALSE)</formula>
    </cfRule>
  </conditionalFormatting>
  <conditionalFormatting sqref="B12:C12">
    <cfRule type="expression" dxfId="6" priority="1" stopIfTrue="1">
      <formula>ISNUMBER(SEARCH("Closed",$H12))</formula>
    </cfRule>
    <cfRule type="expression" dxfId="5" priority="2" stopIfTrue="1">
      <formula>IF(OR($E12="Major",$E12="Pre-Condition"), TRUE, FALSE)</formula>
    </cfRule>
    <cfRule type="expression" dxfId="4" priority="3" stopIfTrue="1">
      <formula>IF($E12="Minor", TRUE, FALSE)</formula>
    </cfRule>
  </conditionalFormatting>
  <dataValidations disablePrompts="1" count="1">
    <dataValidation type="list" allowBlank="1" showInputMessage="1" showErrorMessage="1" sqref="E16:E18 E20:E22 E24:E25 E27:E29 E31:E32 E34:E36 E38:E39 E41:E43 E45:E46 E11:E14">
      <formula1>$K$1:$K$5</formula1>
    </dataValidation>
  </dataValidations>
  <printOptions horizontalCentered="1"/>
  <pageMargins left="0.70866141732283472" right="0.70866141732283472" top="0.74803149606299213" bottom="0.74803149606299213" header="0.31496062992125984" footer="0.31496062992125984"/>
  <pageSetup paperSize="9" scale="65" fitToHeight="0" orientation="landscape" r:id="rId1"/>
  <headerFooter alignWithMargins="0">
    <oddFooter>&amp;C&amp;8RT-COC-003-07 Oct 2013 (c) Produced by EcoSylva Ltd. on behalf of Soil Association Certification Ltd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BR389"/>
  <sheetViews>
    <sheetView view="pageBreakPreview" topLeftCell="C1" zoomScale="90" zoomScaleNormal="90" zoomScaleSheetLayoutView="90" workbookViewId="0">
      <selection activeCell="J6" sqref="J6"/>
    </sheetView>
  </sheetViews>
  <sheetFormatPr defaultColWidth="8.85546875" defaultRowHeight="12.75"/>
  <cols>
    <col min="1" max="1" width="12.85546875" style="1206" customWidth="1"/>
    <col min="2" max="2" width="36.85546875" style="1207" customWidth="1"/>
    <col min="3" max="3" width="36.140625" style="1207" customWidth="1"/>
    <col min="4" max="4" width="10.42578125" style="1174" customWidth="1"/>
    <col min="5" max="5" width="20" style="1174" customWidth="1"/>
    <col min="6" max="6" width="32.5703125" style="710" customWidth="1"/>
    <col min="7" max="7" width="6.28515625" style="773" customWidth="1"/>
    <col min="8" max="8" width="24.5703125" style="773" customWidth="1"/>
    <col min="9" max="9" width="6.140625" style="1212" customWidth="1"/>
    <col min="10" max="10" width="25.7109375" style="1213" customWidth="1"/>
    <col min="11" max="11" width="6.28515625" style="773" customWidth="1"/>
    <col min="12" max="12" width="25.7109375" style="773" customWidth="1"/>
    <col min="13" max="13" width="6.140625" style="1212" customWidth="1"/>
    <col min="14" max="14" width="25.7109375" style="1213" customWidth="1"/>
    <col min="15" max="15" width="6.28515625" style="773" customWidth="1"/>
    <col min="16" max="16" width="25.7109375" style="773" customWidth="1"/>
    <col min="17" max="17" width="6.140625" style="1212" customWidth="1"/>
    <col min="18" max="18" width="25.7109375" style="1213" customWidth="1"/>
    <col min="19" max="19" width="6.28515625" style="773" customWidth="1"/>
    <col min="20" max="20" width="25.7109375" style="773" customWidth="1"/>
    <col min="21" max="21" width="6.140625" style="1212" customWidth="1"/>
    <col min="22" max="22" width="25.7109375" style="1213" customWidth="1"/>
    <col min="23" max="23" width="6.28515625" style="773" customWidth="1"/>
    <col min="24" max="24" width="25.7109375" style="773" customWidth="1"/>
    <col min="25" max="25" width="6.140625" style="1212" customWidth="1"/>
    <col min="26" max="26" width="25.7109375" style="1213" customWidth="1"/>
    <col min="27" max="53" width="9.140625" style="1068" customWidth="1"/>
    <col min="54" max="68" width="9.140625" style="1069" customWidth="1"/>
    <col min="69" max="70" width="9.140625" style="1070" customWidth="1"/>
    <col min="71" max="16384" width="8.85546875" style="981"/>
  </cols>
  <sheetData>
    <row r="1" spans="1:26" ht="67.5" customHeight="1">
      <c r="A1" s="1065" t="s">
        <v>5366</v>
      </c>
      <c r="B1" s="1066" t="s">
        <v>444</v>
      </c>
      <c r="C1" s="1066" t="s">
        <v>1325</v>
      </c>
      <c r="D1" s="1067" t="s">
        <v>1409</v>
      </c>
      <c r="E1" s="1067" t="s">
        <v>2267</v>
      </c>
      <c r="F1" s="89" t="s">
        <v>71</v>
      </c>
      <c r="G1" s="1694" t="s">
        <v>2159</v>
      </c>
      <c r="H1" s="1695"/>
      <c r="I1" s="1705" t="s">
        <v>2160</v>
      </c>
      <c r="J1" s="1706"/>
      <c r="K1" s="1694" t="s">
        <v>5</v>
      </c>
      <c r="L1" s="1695"/>
      <c r="M1" s="1705" t="s">
        <v>6</v>
      </c>
      <c r="N1" s="1706"/>
      <c r="O1" s="1694" t="s">
        <v>438</v>
      </c>
      <c r="P1" s="1695"/>
      <c r="Q1" s="1705" t="s">
        <v>439</v>
      </c>
      <c r="R1" s="1706"/>
      <c r="S1" s="1694" t="s">
        <v>441</v>
      </c>
      <c r="T1" s="1695"/>
      <c r="U1" s="1705" t="s">
        <v>440</v>
      </c>
      <c r="V1" s="1706"/>
      <c r="W1" s="1694" t="s">
        <v>442</v>
      </c>
      <c r="X1" s="1695"/>
      <c r="Y1" s="1705" t="s">
        <v>443</v>
      </c>
      <c r="Z1" s="1706"/>
    </row>
    <row r="2" spans="1:26" ht="15" customHeight="1">
      <c r="A2" s="1071" t="s">
        <v>4758</v>
      </c>
      <c r="B2" s="1072"/>
      <c r="C2" s="1073"/>
      <c r="D2" s="1074"/>
      <c r="E2" s="1075"/>
      <c r="F2" s="1076" t="s">
        <v>3134</v>
      </c>
      <c r="G2" s="1077"/>
      <c r="H2" s="1077"/>
      <c r="I2" s="1077"/>
      <c r="J2" s="1078"/>
      <c r="K2" s="1077"/>
      <c r="L2" s="1077"/>
      <c r="M2" s="1077"/>
      <c r="N2" s="1078"/>
      <c r="O2" s="1077"/>
      <c r="P2" s="1077"/>
      <c r="Q2" s="1077"/>
      <c r="R2" s="1078"/>
      <c r="S2" s="1077"/>
      <c r="T2" s="1077"/>
      <c r="U2" s="1077"/>
      <c r="V2" s="1078"/>
      <c r="W2" s="1077"/>
      <c r="X2" s="1077"/>
      <c r="Y2" s="1077"/>
      <c r="Z2" s="1079"/>
    </row>
    <row r="3" spans="1:26" ht="24.75" customHeight="1">
      <c r="A3" s="1080"/>
      <c r="B3" s="1722" t="s">
        <v>1404</v>
      </c>
      <c r="C3" s="1081"/>
      <c r="D3" s="1082"/>
      <c r="E3" s="1082"/>
      <c r="F3" s="1696" t="s">
        <v>3135</v>
      </c>
      <c r="G3" s="1697"/>
      <c r="H3" s="1697"/>
      <c r="I3" s="1697"/>
      <c r="J3" s="1697"/>
      <c r="K3" s="1697"/>
      <c r="L3" s="1697"/>
      <c r="M3" s="1697"/>
      <c r="N3" s="1697"/>
      <c r="O3" s="1697"/>
      <c r="P3" s="1697"/>
      <c r="Q3" s="1697"/>
      <c r="R3" s="1697"/>
      <c r="S3" s="1697"/>
      <c r="T3" s="1697"/>
      <c r="U3" s="1697"/>
      <c r="V3" s="1697"/>
      <c r="W3" s="1697"/>
      <c r="X3" s="1697"/>
      <c r="Y3" s="1697"/>
      <c r="Z3" s="1698"/>
    </row>
    <row r="4" spans="1:26" ht="25.5" customHeight="1">
      <c r="A4" s="1083"/>
      <c r="B4" s="1723"/>
      <c r="C4" s="1084"/>
      <c r="D4" s="1085"/>
      <c r="E4" s="1085"/>
      <c r="F4" s="1699" t="s">
        <v>362</v>
      </c>
      <c r="G4" s="1700"/>
      <c r="H4" s="1700"/>
      <c r="I4" s="1700"/>
      <c r="J4" s="1700"/>
      <c r="K4" s="1700"/>
      <c r="L4" s="1700"/>
      <c r="M4" s="1700"/>
      <c r="N4" s="1700"/>
      <c r="O4" s="1700"/>
      <c r="P4" s="1700"/>
      <c r="Q4" s="1700"/>
      <c r="R4" s="1700"/>
      <c r="S4" s="1700"/>
      <c r="T4" s="1700"/>
      <c r="U4" s="1700"/>
      <c r="V4" s="1700"/>
      <c r="W4" s="1700"/>
      <c r="X4" s="1700"/>
      <c r="Y4" s="1700"/>
      <c r="Z4" s="1701"/>
    </row>
    <row r="5" spans="1:26" ht="43.5" customHeight="1" thickBot="1">
      <c r="A5" s="1083" t="s">
        <v>4759</v>
      </c>
      <c r="B5" s="1086" t="s">
        <v>2443</v>
      </c>
      <c r="C5" s="1087" t="s">
        <v>683</v>
      </c>
      <c r="D5" s="1085"/>
      <c r="E5" s="1085" t="s">
        <v>1994</v>
      </c>
      <c r="F5" s="1088" t="s">
        <v>3128</v>
      </c>
      <c r="G5" s="1687"/>
      <c r="H5" s="1688"/>
      <c r="I5" s="1685">
        <f>G5</f>
        <v>0</v>
      </c>
      <c r="J5" s="1686"/>
      <c r="K5" s="1687"/>
      <c r="L5" s="1688"/>
      <c r="M5" s="1685">
        <f>K5</f>
        <v>0</v>
      </c>
      <c r="N5" s="1686"/>
      <c r="O5" s="1687"/>
      <c r="P5" s="1688"/>
      <c r="Q5" s="1685">
        <f>O5</f>
        <v>0</v>
      </c>
      <c r="R5" s="1686"/>
      <c r="S5" s="1687"/>
      <c r="T5" s="1688"/>
      <c r="U5" s="1685">
        <f>S5</f>
        <v>0</v>
      </c>
      <c r="V5" s="1686"/>
      <c r="W5" s="1687"/>
      <c r="X5" s="1688"/>
      <c r="Y5" s="1685">
        <f>W5</f>
        <v>0</v>
      </c>
      <c r="Z5" s="1686"/>
    </row>
    <row r="6" spans="1:26" ht="46.5" thickTop="1" thickBot="1">
      <c r="A6" s="1089" t="s">
        <v>4760</v>
      </c>
      <c r="B6" s="1090" t="s">
        <v>2556</v>
      </c>
      <c r="C6" s="1087" t="s">
        <v>684</v>
      </c>
      <c r="D6" s="1074" t="s">
        <v>3130</v>
      </c>
      <c r="E6" s="1091" t="s">
        <v>1995</v>
      </c>
      <c r="F6" s="1092" t="s">
        <v>3371</v>
      </c>
      <c r="G6" s="712"/>
      <c r="H6" s="713"/>
      <c r="I6" s="714"/>
      <c r="J6" s="715">
        <f>H6</f>
        <v>0</v>
      </c>
      <c r="K6" s="948"/>
      <c r="L6" s="713"/>
      <c r="M6" s="714"/>
      <c r="N6" s="715">
        <f>L6</f>
        <v>0</v>
      </c>
      <c r="O6" s="948"/>
      <c r="P6" s="713"/>
      <c r="Q6" s="714"/>
      <c r="R6" s="715">
        <f>P6</f>
        <v>0</v>
      </c>
      <c r="S6" s="948"/>
      <c r="T6" s="713"/>
      <c r="U6" s="714"/>
      <c r="V6" s="715">
        <f>T6</f>
        <v>0</v>
      </c>
      <c r="W6" s="948"/>
      <c r="X6" s="713"/>
      <c r="Y6" s="714"/>
      <c r="Z6" s="715">
        <f>X6</f>
        <v>0</v>
      </c>
    </row>
    <row r="7" spans="1:26" ht="203.25" thickTop="1">
      <c r="A7" s="1089" t="s">
        <v>4761</v>
      </c>
      <c r="B7" s="1093" t="s">
        <v>5705</v>
      </c>
      <c r="C7" s="1093" t="s">
        <v>5705</v>
      </c>
      <c r="D7" s="1074" t="s">
        <v>3198</v>
      </c>
      <c r="E7" s="1074"/>
      <c r="F7" s="1094" t="s">
        <v>5706</v>
      </c>
      <c r="G7" s="1687"/>
      <c r="H7" s="1688"/>
      <c r="I7" s="1685">
        <f>G7</f>
        <v>0</v>
      </c>
      <c r="J7" s="1686"/>
      <c r="K7" s="1687"/>
      <c r="L7" s="1688"/>
      <c r="M7" s="1685">
        <f>K7</f>
        <v>0</v>
      </c>
      <c r="N7" s="1686"/>
      <c r="O7" s="1687"/>
      <c r="P7" s="1688"/>
      <c r="Q7" s="1685">
        <f>O7</f>
        <v>0</v>
      </c>
      <c r="R7" s="1686"/>
      <c r="S7" s="1687"/>
      <c r="T7" s="1688"/>
      <c r="U7" s="1685">
        <f>S7</f>
        <v>0</v>
      </c>
      <c r="V7" s="1686"/>
      <c r="W7" s="1687"/>
      <c r="X7" s="1688"/>
      <c r="Y7" s="1685">
        <f>W7</f>
        <v>0</v>
      </c>
      <c r="Z7" s="1686"/>
    </row>
    <row r="8" spans="1:26" ht="51.75" customHeight="1" thickBot="1">
      <c r="A8" s="1089" t="s">
        <v>4762</v>
      </c>
      <c r="B8" s="1093"/>
      <c r="C8" s="1072"/>
      <c r="D8" s="1074" t="s">
        <v>3199</v>
      </c>
      <c r="E8" s="1074"/>
      <c r="F8" s="842" t="s">
        <v>3147</v>
      </c>
      <c r="G8" s="1511" t="s">
        <v>5862</v>
      </c>
      <c r="H8" s="1702"/>
      <c r="I8" s="1703" t="s">
        <v>2153</v>
      </c>
      <c r="J8" s="1704"/>
      <c r="K8" s="1511"/>
      <c r="L8" s="1702"/>
      <c r="M8" s="1703"/>
      <c r="N8" s="1704"/>
      <c r="O8" s="1511"/>
      <c r="P8" s="1702"/>
      <c r="Q8" s="1703"/>
      <c r="R8" s="1704"/>
      <c r="S8" s="1511"/>
      <c r="T8" s="1702"/>
      <c r="U8" s="1703"/>
      <c r="V8" s="1704"/>
      <c r="W8" s="1511"/>
      <c r="X8" s="1702"/>
      <c r="Y8" s="1703"/>
      <c r="Z8" s="1704"/>
    </row>
    <row r="9" spans="1:26" ht="118.5" customHeight="1" thickTop="1" thickBot="1">
      <c r="A9" s="1089" t="s">
        <v>4763</v>
      </c>
      <c r="B9" s="1093" t="s">
        <v>3136</v>
      </c>
      <c r="C9" s="1072"/>
      <c r="D9" s="1074"/>
      <c r="E9" s="1095"/>
      <c r="F9" s="1096" t="s">
        <v>2280</v>
      </c>
      <c r="G9" s="717"/>
      <c r="H9" s="718"/>
      <c r="I9" s="719"/>
      <c r="J9" s="720"/>
      <c r="K9" s="721"/>
      <c r="L9" s="721"/>
      <c r="M9" s="719"/>
      <c r="N9" s="720"/>
      <c r="O9" s="721"/>
      <c r="P9" s="721"/>
      <c r="Q9" s="719"/>
      <c r="R9" s="720"/>
      <c r="S9" s="721"/>
      <c r="T9" s="721"/>
      <c r="U9" s="719"/>
      <c r="V9" s="720"/>
      <c r="W9" s="721"/>
      <c r="X9" s="721"/>
      <c r="Y9" s="719"/>
      <c r="Z9" s="720"/>
    </row>
    <row r="10" spans="1:26" ht="106.5" customHeight="1" thickTop="1">
      <c r="A10" s="1089" t="s">
        <v>4764</v>
      </c>
      <c r="B10" s="1093" t="s">
        <v>5681</v>
      </c>
      <c r="C10" s="1093" t="s">
        <v>3151</v>
      </c>
      <c r="D10" s="1095" t="s">
        <v>3137</v>
      </c>
      <c r="E10" s="1095" t="s">
        <v>1994</v>
      </c>
      <c r="F10" s="91" t="s">
        <v>3512</v>
      </c>
      <c r="G10" s="949"/>
      <c r="H10" s="722"/>
      <c r="I10" s="723"/>
      <c r="J10" s="724"/>
      <c r="K10" s="949"/>
      <c r="L10" s="949"/>
      <c r="M10" s="723"/>
      <c r="N10" s="724"/>
      <c r="O10" s="949"/>
      <c r="P10" s="949"/>
      <c r="Q10" s="723"/>
      <c r="R10" s="724"/>
      <c r="S10" s="949"/>
      <c r="T10" s="949"/>
      <c r="U10" s="723"/>
      <c r="V10" s="724"/>
      <c r="W10" s="949"/>
      <c r="X10" s="949"/>
      <c r="Y10" s="723"/>
      <c r="Z10" s="724"/>
    </row>
    <row r="11" spans="1:26" ht="63.75">
      <c r="A11" s="1089" t="s">
        <v>4765</v>
      </c>
      <c r="B11" s="1093" t="s">
        <v>2502</v>
      </c>
      <c r="C11" s="1072"/>
      <c r="D11" s="1074" t="s">
        <v>3200</v>
      </c>
      <c r="E11" s="1097"/>
      <c r="F11" s="1098" t="s">
        <v>2503</v>
      </c>
      <c r="G11" s="1687"/>
      <c r="H11" s="1688"/>
      <c r="I11" s="1685"/>
      <c r="J11" s="1686"/>
      <c r="K11" s="1687"/>
      <c r="L11" s="1688"/>
      <c r="M11" s="1685">
        <f>K11</f>
        <v>0</v>
      </c>
      <c r="N11" s="1686"/>
      <c r="O11" s="1687"/>
      <c r="P11" s="1688"/>
      <c r="Q11" s="1685">
        <f>O11</f>
        <v>0</v>
      </c>
      <c r="R11" s="1686"/>
      <c r="S11" s="1687"/>
      <c r="T11" s="1688"/>
      <c r="U11" s="1685">
        <f>S11</f>
        <v>0</v>
      </c>
      <c r="V11" s="1686"/>
      <c r="W11" s="1687"/>
      <c r="X11" s="1688"/>
      <c r="Y11" s="1685">
        <f>W11</f>
        <v>0</v>
      </c>
      <c r="Z11" s="1686"/>
    </row>
    <row r="12" spans="1:26" ht="135.75" thickBot="1">
      <c r="A12" s="1089" t="s">
        <v>4766</v>
      </c>
      <c r="B12" s="1072" t="s">
        <v>392</v>
      </c>
      <c r="C12" s="1093" t="s">
        <v>2106</v>
      </c>
      <c r="D12" s="1074" t="s">
        <v>3200</v>
      </c>
      <c r="E12" s="1074">
        <v>8.1</v>
      </c>
      <c r="F12" s="1099" t="s">
        <v>2550</v>
      </c>
      <c r="G12" s="1687"/>
      <c r="H12" s="1688"/>
      <c r="I12" s="1685"/>
      <c r="J12" s="1686"/>
      <c r="K12" s="1687"/>
      <c r="L12" s="1688"/>
      <c r="M12" s="1685">
        <f>K12</f>
        <v>0</v>
      </c>
      <c r="N12" s="1686"/>
      <c r="O12" s="1687"/>
      <c r="P12" s="1688"/>
      <c r="Q12" s="1685">
        <f>O12</f>
        <v>0</v>
      </c>
      <c r="R12" s="1686"/>
      <c r="S12" s="1687"/>
      <c r="T12" s="1688"/>
      <c r="U12" s="1685">
        <f>S12</f>
        <v>0</v>
      </c>
      <c r="V12" s="1686"/>
      <c r="W12" s="1687"/>
      <c r="X12" s="1688"/>
      <c r="Y12" s="1685">
        <f>W12</f>
        <v>0</v>
      </c>
      <c r="Z12" s="1686"/>
    </row>
    <row r="13" spans="1:26" ht="158.25" customHeight="1" thickTop="1" thickBot="1">
      <c r="A13" s="1089" t="s">
        <v>4767</v>
      </c>
      <c r="B13" s="1100" t="s">
        <v>3140</v>
      </c>
      <c r="C13" s="1101"/>
      <c r="D13" s="1095" t="s">
        <v>3139</v>
      </c>
      <c r="E13" s="1095"/>
      <c r="F13" s="1102" t="s">
        <v>3141</v>
      </c>
      <c r="G13" s="949"/>
      <c r="H13" s="949"/>
      <c r="I13" s="725"/>
      <c r="J13" s="726"/>
      <c r="K13" s="949"/>
      <c r="L13" s="949"/>
      <c r="M13" s="725"/>
      <c r="N13" s="726"/>
      <c r="O13" s="949"/>
      <c r="P13" s="949"/>
      <c r="Q13" s="725"/>
      <c r="R13" s="726"/>
      <c r="S13" s="949"/>
      <c r="T13" s="949"/>
      <c r="U13" s="725"/>
      <c r="V13" s="726"/>
      <c r="W13" s="949"/>
      <c r="X13" s="949"/>
      <c r="Y13" s="725"/>
      <c r="Z13" s="726"/>
    </row>
    <row r="14" spans="1:26" ht="185.25" customHeight="1" thickTop="1">
      <c r="A14" s="1103" t="s">
        <v>4768</v>
      </c>
      <c r="B14" s="1093" t="s">
        <v>5367</v>
      </c>
      <c r="C14" s="1093" t="s">
        <v>2507</v>
      </c>
      <c r="D14" s="1095" t="s">
        <v>5338</v>
      </c>
      <c r="E14" s="1074" t="s">
        <v>3145</v>
      </c>
      <c r="F14" s="1104" t="s">
        <v>6024</v>
      </c>
      <c r="G14" s="721"/>
      <c r="H14" s="949"/>
      <c r="I14" s="723"/>
      <c r="J14" s="719"/>
      <c r="K14" s="949"/>
      <c r="L14" s="949"/>
      <c r="M14" s="723"/>
      <c r="N14" s="724"/>
      <c r="O14" s="949"/>
      <c r="P14" s="949"/>
      <c r="Q14" s="723"/>
      <c r="R14" s="724"/>
      <c r="S14" s="949"/>
      <c r="T14" s="949"/>
      <c r="U14" s="723"/>
      <c r="V14" s="724"/>
      <c r="W14" s="952"/>
      <c r="X14" s="949"/>
      <c r="Y14" s="723"/>
      <c r="Z14" s="724"/>
    </row>
    <row r="15" spans="1:26" ht="186.75" customHeight="1">
      <c r="A15" s="1071" t="s">
        <v>4769</v>
      </c>
      <c r="B15" s="1093" t="s">
        <v>3144</v>
      </c>
      <c r="C15" s="1093" t="s">
        <v>2507</v>
      </c>
      <c r="D15" s="1074" t="s">
        <v>3201</v>
      </c>
      <c r="E15" s="1074" t="s">
        <v>2508</v>
      </c>
      <c r="F15" s="772" t="s">
        <v>3202</v>
      </c>
      <c r="G15" s="949" t="s">
        <v>892</v>
      </c>
      <c r="H15" s="949" t="s">
        <v>2317</v>
      </c>
      <c r="I15" s="723" t="s">
        <v>892</v>
      </c>
      <c r="J15" s="724" t="s">
        <v>2317</v>
      </c>
      <c r="K15" s="949"/>
      <c r="L15" s="949"/>
      <c r="M15" s="723"/>
      <c r="N15" s="724"/>
      <c r="O15" s="949"/>
      <c r="P15" s="949"/>
      <c r="Q15" s="723"/>
      <c r="R15" s="724"/>
      <c r="S15" s="949"/>
      <c r="T15" s="949"/>
      <c r="U15" s="723"/>
      <c r="V15" s="724"/>
      <c r="W15" s="949"/>
      <c r="X15" s="949"/>
      <c r="Y15" s="723"/>
      <c r="Z15" s="724"/>
    </row>
    <row r="16" spans="1:26" ht="162.75" customHeight="1">
      <c r="A16" s="1071" t="s">
        <v>4770</v>
      </c>
      <c r="B16" s="1093" t="s">
        <v>3514</v>
      </c>
      <c r="C16" s="1093"/>
      <c r="D16" s="1105" t="s">
        <v>2724</v>
      </c>
      <c r="E16" s="1074"/>
      <c r="F16" s="91" t="s">
        <v>3515</v>
      </c>
      <c r="G16" s="949"/>
      <c r="H16" s="949"/>
      <c r="I16" s="727"/>
      <c r="J16" s="728"/>
      <c r="K16" s="949"/>
      <c r="L16" s="949"/>
      <c r="M16" s="727"/>
      <c r="N16" s="728"/>
      <c r="O16" s="949"/>
      <c r="P16" s="949"/>
      <c r="Q16" s="727"/>
      <c r="R16" s="728"/>
      <c r="S16" s="949"/>
      <c r="T16" s="949"/>
      <c r="U16" s="727"/>
      <c r="V16" s="728"/>
      <c r="W16" s="949"/>
      <c r="X16" s="949"/>
      <c r="Y16" s="727"/>
      <c r="Z16" s="728"/>
    </row>
    <row r="17" spans="1:26" ht="180">
      <c r="A17" s="1071" t="s">
        <v>4771</v>
      </c>
      <c r="B17" s="1106" t="s">
        <v>3513</v>
      </c>
      <c r="C17" s="1093"/>
      <c r="D17" s="1105" t="s">
        <v>2725</v>
      </c>
      <c r="E17" s="1075"/>
      <c r="F17" s="1104" t="s">
        <v>3516</v>
      </c>
      <c r="G17" s="949"/>
      <c r="H17" s="949"/>
      <c r="I17" s="727"/>
      <c r="J17" s="728"/>
      <c r="K17" s="949"/>
      <c r="L17" s="949"/>
      <c r="M17" s="727"/>
      <c r="N17" s="728"/>
      <c r="O17" s="949"/>
      <c r="P17" s="949"/>
      <c r="Q17" s="727"/>
      <c r="R17" s="728"/>
      <c r="S17" s="949"/>
      <c r="T17" s="949"/>
      <c r="U17" s="727"/>
      <c r="V17" s="728"/>
      <c r="W17" s="949"/>
      <c r="X17" s="949"/>
      <c r="Y17" s="727"/>
      <c r="Z17" s="728"/>
    </row>
    <row r="18" spans="1:26" ht="162.75" customHeight="1">
      <c r="A18" s="1071" t="s">
        <v>4772</v>
      </c>
      <c r="B18" s="1093" t="s">
        <v>3518</v>
      </c>
      <c r="C18" s="1093"/>
      <c r="D18" s="1105" t="s">
        <v>2725</v>
      </c>
      <c r="E18" s="1074"/>
      <c r="F18" s="91" t="s">
        <v>3517</v>
      </c>
      <c r="G18" s="949"/>
      <c r="H18" s="949"/>
      <c r="I18" s="727"/>
      <c r="J18" s="728"/>
      <c r="K18" s="949"/>
      <c r="L18" s="949"/>
      <c r="M18" s="727"/>
      <c r="N18" s="728"/>
      <c r="O18" s="949"/>
      <c r="P18" s="949"/>
      <c r="Q18" s="727"/>
      <c r="R18" s="728"/>
      <c r="S18" s="949"/>
      <c r="T18" s="949"/>
      <c r="U18" s="727"/>
      <c r="V18" s="728"/>
      <c r="W18" s="949"/>
      <c r="X18" s="949"/>
      <c r="Y18" s="727"/>
      <c r="Z18" s="728"/>
    </row>
    <row r="19" spans="1:26" ht="158.25" customHeight="1">
      <c r="A19" s="1089" t="s">
        <v>4773</v>
      </c>
      <c r="B19" s="1093" t="s">
        <v>3132</v>
      </c>
      <c r="C19" s="1093"/>
      <c r="D19" s="1074" t="s">
        <v>3131</v>
      </c>
      <c r="E19" s="1074"/>
      <c r="F19" s="1099" t="s">
        <v>5923</v>
      </c>
      <c r="G19" s="949"/>
      <c r="H19" s="949"/>
      <c r="I19" s="725"/>
      <c r="J19" s="726"/>
      <c r="K19" s="949"/>
      <c r="L19" s="949"/>
      <c r="M19" s="725"/>
      <c r="N19" s="726"/>
      <c r="O19" s="949"/>
      <c r="P19" s="949"/>
      <c r="Q19" s="725"/>
      <c r="R19" s="726"/>
      <c r="S19" s="949"/>
      <c r="T19" s="949"/>
      <c r="U19" s="725"/>
      <c r="V19" s="726"/>
      <c r="W19" s="949"/>
      <c r="X19" s="949"/>
      <c r="Y19" s="725"/>
      <c r="Z19" s="726"/>
    </row>
    <row r="20" spans="1:26" ht="72" customHeight="1">
      <c r="A20" s="1107" t="s">
        <v>4774</v>
      </c>
      <c r="B20" s="1093"/>
      <c r="C20" s="1093"/>
      <c r="D20" s="1074"/>
      <c r="E20" s="1074"/>
      <c r="F20" s="1099" t="s">
        <v>5832</v>
      </c>
      <c r="G20" s="949"/>
      <c r="H20" s="949"/>
      <c r="I20" s="725"/>
      <c r="J20" s="726"/>
      <c r="K20" s="949"/>
      <c r="L20" s="949"/>
      <c r="M20" s="725"/>
      <c r="N20" s="726"/>
      <c r="O20" s="949"/>
      <c r="P20" s="949"/>
      <c r="Q20" s="725"/>
      <c r="R20" s="726"/>
      <c r="S20" s="949"/>
      <c r="T20" s="949"/>
      <c r="U20" s="725"/>
      <c r="V20" s="726"/>
      <c r="W20" s="949"/>
      <c r="X20" s="949"/>
      <c r="Y20" s="725"/>
      <c r="Z20" s="726"/>
    </row>
    <row r="21" spans="1:26" ht="165.75">
      <c r="A21" s="1089" t="s">
        <v>4775</v>
      </c>
      <c r="B21" s="1093" t="s">
        <v>5648</v>
      </c>
      <c r="C21" s="1093"/>
      <c r="D21" s="1074" t="s">
        <v>3146</v>
      </c>
      <c r="E21" s="1074"/>
      <c r="F21" s="772" t="s">
        <v>5833</v>
      </c>
      <c r="G21" s="949"/>
      <c r="H21" s="949"/>
      <c r="I21" s="729"/>
      <c r="J21" s="729"/>
      <c r="K21" s="949"/>
      <c r="L21" s="949"/>
      <c r="M21" s="729"/>
      <c r="N21" s="729"/>
      <c r="O21" s="949"/>
      <c r="P21" s="949"/>
      <c r="Q21" s="729"/>
      <c r="R21" s="729"/>
      <c r="S21" s="949"/>
      <c r="T21" s="949"/>
      <c r="U21" s="729"/>
      <c r="V21" s="729"/>
      <c r="W21" s="949"/>
      <c r="X21" s="949"/>
      <c r="Y21" s="729"/>
      <c r="Z21" s="729"/>
    </row>
    <row r="22" spans="1:26" ht="45">
      <c r="A22" s="1089" t="s">
        <v>5646</v>
      </c>
      <c r="B22" s="1093" t="s">
        <v>3150</v>
      </c>
      <c r="C22" s="1093"/>
      <c r="D22" s="1074" t="s">
        <v>3519</v>
      </c>
      <c r="E22" s="1074"/>
      <c r="F22" s="772" t="s">
        <v>3149</v>
      </c>
      <c r="G22" s="949"/>
      <c r="H22" s="949"/>
      <c r="I22" s="729"/>
      <c r="J22" s="729"/>
      <c r="K22" s="949"/>
      <c r="L22" s="949"/>
      <c r="M22" s="729"/>
      <c r="N22" s="729"/>
      <c r="O22" s="949"/>
      <c r="P22" s="949"/>
      <c r="Q22" s="729"/>
      <c r="R22" s="729"/>
      <c r="S22" s="949"/>
      <c r="T22" s="949"/>
      <c r="U22" s="729"/>
      <c r="V22" s="729"/>
      <c r="W22" s="949"/>
      <c r="X22" s="949"/>
      <c r="Y22" s="729"/>
      <c r="Z22" s="729"/>
    </row>
    <row r="23" spans="1:26">
      <c r="A23" s="1071" t="s">
        <v>4776</v>
      </c>
      <c r="B23" s="1072"/>
      <c r="C23" s="1101"/>
      <c r="D23" s="1095"/>
      <c r="E23" s="1095"/>
      <c r="F23" s="1108" t="s">
        <v>2549</v>
      </c>
      <c r="G23" s="730"/>
      <c r="H23" s="730"/>
      <c r="I23" s="730"/>
      <c r="J23" s="731"/>
      <c r="K23" s="730"/>
      <c r="L23" s="730"/>
      <c r="M23" s="730"/>
      <c r="N23" s="731"/>
      <c r="O23" s="730"/>
      <c r="P23" s="730"/>
      <c r="Q23" s="730"/>
      <c r="R23" s="731"/>
      <c r="S23" s="730"/>
      <c r="T23" s="730"/>
      <c r="U23" s="730"/>
      <c r="V23" s="731"/>
      <c r="W23" s="730"/>
      <c r="X23" s="730"/>
      <c r="Y23" s="730"/>
      <c r="Z23" s="732"/>
    </row>
    <row r="24" spans="1:26" ht="68.25" customHeight="1">
      <c r="A24" s="1071" t="s">
        <v>4777</v>
      </c>
      <c r="B24" s="1072"/>
      <c r="C24" s="1101"/>
      <c r="D24" s="1074" t="s">
        <v>3243</v>
      </c>
      <c r="E24" s="1074" t="s">
        <v>3247</v>
      </c>
      <c r="F24" s="1099" t="s">
        <v>3248</v>
      </c>
      <c r="G24" s="733"/>
      <c r="H24" s="733"/>
      <c r="I24" s="733"/>
      <c r="J24" s="734"/>
      <c r="K24" s="733"/>
      <c r="L24" s="733"/>
      <c r="M24" s="733"/>
      <c r="N24" s="734"/>
      <c r="O24" s="733"/>
      <c r="P24" s="733"/>
      <c r="Q24" s="733"/>
      <c r="R24" s="734"/>
      <c r="S24" s="733"/>
      <c r="T24" s="733"/>
      <c r="U24" s="733"/>
      <c r="V24" s="734"/>
      <c r="W24" s="733"/>
      <c r="X24" s="733"/>
      <c r="Y24" s="733"/>
      <c r="Z24" s="734"/>
    </row>
    <row r="25" spans="1:26" ht="33.75" customHeight="1">
      <c r="A25" s="1071" t="s">
        <v>4778</v>
      </c>
      <c r="B25" s="1072"/>
      <c r="C25" s="1101"/>
      <c r="D25" s="1074" t="s">
        <v>3239</v>
      </c>
      <c r="E25" s="1074" t="s">
        <v>1996</v>
      </c>
      <c r="F25" s="1099" t="s">
        <v>3238</v>
      </c>
      <c r="G25" s="722"/>
      <c r="H25" s="722"/>
      <c r="I25" s="714"/>
      <c r="J25" s="714"/>
      <c r="K25" s="722"/>
      <c r="L25" s="722"/>
      <c r="M25" s="714"/>
      <c r="N25" s="714"/>
      <c r="O25" s="722"/>
      <c r="P25" s="722"/>
      <c r="Q25" s="714"/>
      <c r="R25" s="714"/>
      <c r="S25" s="722"/>
      <c r="T25" s="722"/>
      <c r="U25" s="714"/>
      <c r="V25" s="714"/>
      <c r="W25" s="722"/>
      <c r="X25" s="722"/>
      <c r="Y25" s="714"/>
      <c r="Z25" s="714"/>
    </row>
    <row r="26" spans="1:26" ht="40.5" customHeight="1">
      <c r="A26" s="1071" t="s">
        <v>4779</v>
      </c>
      <c r="B26" s="1072"/>
      <c r="C26" s="1101"/>
      <c r="D26" s="1074" t="s">
        <v>3240</v>
      </c>
      <c r="E26" s="1074" t="s">
        <v>1996</v>
      </c>
      <c r="F26" s="1099" t="s">
        <v>3249</v>
      </c>
      <c r="G26" s="722"/>
      <c r="H26" s="722"/>
      <c r="I26" s="714"/>
      <c r="J26" s="714"/>
      <c r="K26" s="722"/>
      <c r="L26" s="722"/>
      <c r="M26" s="714"/>
      <c r="N26" s="714"/>
      <c r="O26" s="722"/>
      <c r="P26" s="722"/>
      <c r="Q26" s="714"/>
      <c r="R26" s="714"/>
      <c r="S26" s="722"/>
      <c r="T26" s="722"/>
      <c r="U26" s="714"/>
      <c r="V26" s="714"/>
      <c r="W26" s="722"/>
      <c r="X26" s="722"/>
      <c r="Y26" s="714"/>
      <c r="Z26" s="714"/>
    </row>
    <row r="27" spans="1:26" ht="66.75" customHeight="1">
      <c r="A27" s="1071" t="s">
        <v>4780</v>
      </c>
      <c r="B27" s="1072"/>
      <c r="C27" s="1101"/>
      <c r="D27" s="1074" t="s">
        <v>3244</v>
      </c>
      <c r="E27" s="1074" t="s">
        <v>1996</v>
      </c>
      <c r="F27" s="1099" t="s">
        <v>3250</v>
      </c>
      <c r="G27" s="722"/>
      <c r="H27" s="722"/>
      <c r="I27" s="714"/>
      <c r="J27" s="714"/>
      <c r="K27" s="722"/>
      <c r="L27" s="722"/>
      <c r="M27" s="714"/>
      <c r="N27" s="714"/>
      <c r="O27" s="722"/>
      <c r="P27" s="722"/>
      <c r="Q27" s="714"/>
      <c r="R27" s="714"/>
      <c r="S27" s="722"/>
      <c r="T27" s="722"/>
      <c r="U27" s="714"/>
      <c r="V27" s="714"/>
      <c r="W27" s="722"/>
      <c r="X27" s="722"/>
      <c r="Y27" s="714"/>
      <c r="Z27" s="714"/>
    </row>
    <row r="28" spans="1:26" ht="66.75" customHeight="1">
      <c r="A28" s="1071" t="s">
        <v>4781</v>
      </c>
      <c r="B28" s="1072"/>
      <c r="C28" s="1101"/>
      <c r="D28" s="1074" t="s">
        <v>3245</v>
      </c>
      <c r="E28" s="1074" t="s">
        <v>1996</v>
      </c>
      <c r="F28" s="1099" t="s">
        <v>3246</v>
      </c>
      <c r="G28" s="722"/>
      <c r="H28" s="722"/>
      <c r="I28" s="714"/>
      <c r="J28" s="714"/>
      <c r="K28" s="722"/>
      <c r="L28" s="722"/>
      <c r="M28" s="714"/>
      <c r="N28" s="714"/>
      <c r="O28" s="722"/>
      <c r="P28" s="722"/>
      <c r="Q28" s="714"/>
      <c r="R28" s="714"/>
      <c r="S28" s="722"/>
      <c r="T28" s="722"/>
      <c r="U28" s="714"/>
      <c r="V28" s="714"/>
      <c r="W28" s="722"/>
      <c r="X28" s="722"/>
      <c r="Y28" s="714"/>
      <c r="Z28" s="714"/>
    </row>
    <row r="29" spans="1:26" ht="63.75" customHeight="1">
      <c r="A29" s="1071" t="s">
        <v>4782</v>
      </c>
      <c r="B29" s="1072"/>
      <c r="C29" s="1101"/>
      <c r="D29" s="1074"/>
      <c r="E29" s="1074"/>
      <c r="F29" s="1099" t="s">
        <v>3241</v>
      </c>
      <c r="G29" s="733"/>
      <c r="H29" s="733"/>
      <c r="I29" s="733"/>
      <c r="J29" s="734"/>
      <c r="K29" s="733"/>
      <c r="L29" s="733"/>
      <c r="M29" s="733"/>
      <c r="N29" s="734"/>
      <c r="O29" s="733"/>
      <c r="P29" s="733"/>
      <c r="Q29" s="733"/>
      <c r="R29" s="734"/>
      <c r="S29" s="733"/>
      <c r="T29" s="733"/>
      <c r="U29" s="733"/>
      <c r="V29" s="734"/>
      <c r="W29" s="733"/>
      <c r="X29" s="733"/>
      <c r="Y29" s="733"/>
      <c r="Z29" s="734"/>
    </row>
    <row r="30" spans="1:26" ht="80.25" customHeight="1">
      <c r="A30" s="1071" t="s">
        <v>4783</v>
      </c>
      <c r="B30" s="1109" t="s">
        <v>3236</v>
      </c>
      <c r="C30" s="1101"/>
      <c r="D30" s="1074" t="s">
        <v>3233</v>
      </c>
      <c r="E30" s="1074"/>
      <c r="F30" s="733" t="s">
        <v>3242</v>
      </c>
      <c r="G30" s="722"/>
      <c r="H30" s="722"/>
      <c r="I30" s="733"/>
      <c r="J30" s="734"/>
      <c r="K30" s="722"/>
      <c r="L30" s="722"/>
      <c r="M30" s="733"/>
      <c r="N30" s="734"/>
      <c r="O30" s="722"/>
      <c r="P30" s="722"/>
      <c r="Q30" s="733"/>
      <c r="R30" s="734"/>
      <c r="S30" s="722"/>
      <c r="T30" s="722"/>
      <c r="U30" s="733"/>
      <c r="V30" s="734"/>
      <c r="W30" s="722"/>
      <c r="X30" s="722"/>
      <c r="Y30" s="733"/>
      <c r="Z30" s="734"/>
    </row>
    <row r="31" spans="1:26" ht="55.5" customHeight="1">
      <c r="A31" s="1071" t="s">
        <v>4784</v>
      </c>
      <c r="B31" s="1109" t="s">
        <v>3237</v>
      </c>
      <c r="C31" s="1101"/>
      <c r="D31" s="1074" t="s">
        <v>3234</v>
      </c>
      <c r="E31" s="1074"/>
      <c r="F31" s="1099" t="s">
        <v>3235</v>
      </c>
      <c r="G31" s="722"/>
      <c r="H31" s="722"/>
      <c r="I31" s="733"/>
      <c r="J31" s="734"/>
      <c r="K31" s="722"/>
      <c r="L31" s="722"/>
      <c r="M31" s="733"/>
      <c r="N31" s="734"/>
      <c r="O31" s="722"/>
      <c r="P31" s="722"/>
      <c r="Q31" s="733"/>
      <c r="R31" s="734"/>
      <c r="S31" s="722"/>
      <c r="T31" s="722"/>
      <c r="U31" s="733"/>
      <c r="V31" s="734"/>
      <c r="W31" s="722"/>
      <c r="X31" s="722"/>
      <c r="Y31" s="733"/>
      <c r="Z31" s="734"/>
    </row>
    <row r="32" spans="1:26" ht="13.5" thickBot="1">
      <c r="A32" s="1089" t="s">
        <v>4785</v>
      </c>
      <c r="B32" s="1110"/>
      <c r="C32" s="1101"/>
      <c r="D32" s="1095"/>
      <c r="E32" s="1095"/>
      <c r="F32" s="1710" t="s">
        <v>2281</v>
      </c>
      <c r="G32" s="1711"/>
      <c r="H32" s="1711"/>
      <c r="I32" s="1711"/>
      <c r="J32" s="1711"/>
      <c r="K32" s="1711"/>
      <c r="L32" s="1711"/>
      <c r="M32" s="1711"/>
      <c r="N32" s="1711"/>
      <c r="O32" s="1711"/>
      <c r="P32" s="1711"/>
      <c r="Q32" s="1711"/>
      <c r="R32" s="1711"/>
      <c r="S32" s="1711"/>
      <c r="T32" s="1711"/>
      <c r="U32" s="1711"/>
      <c r="V32" s="1711"/>
      <c r="W32" s="1711"/>
      <c r="X32" s="1711"/>
      <c r="Y32" s="1711"/>
      <c r="Z32" s="1712"/>
    </row>
    <row r="33" spans="1:26" ht="51" customHeight="1" thickTop="1" thickBot="1">
      <c r="A33" s="1089"/>
      <c r="B33" s="1100" t="s">
        <v>2557</v>
      </c>
      <c r="C33" s="1101"/>
      <c r="D33" s="1111" t="s">
        <v>5649</v>
      </c>
      <c r="E33" s="1112"/>
      <c r="F33" s="1689" t="s">
        <v>3373</v>
      </c>
      <c r="G33" s="1690"/>
      <c r="H33" s="1690"/>
      <c r="I33" s="1690"/>
      <c r="J33" s="1690"/>
      <c r="K33" s="1690"/>
      <c r="L33" s="1690"/>
      <c r="M33" s="1690"/>
      <c r="N33" s="1690"/>
      <c r="O33" s="1690"/>
      <c r="P33" s="1690"/>
      <c r="Q33" s="1690"/>
      <c r="R33" s="1690"/>
      <c r="S33" s="1690"/>
      <c r="T33" s="1690"/>
      <c r="U33" s="1690"/>
      <c r="V33" s="1690"/>
      <c r="W33" s="1690"/>
      <c r="X33" s="1690"/>
      <c r="Y33" s="1690"/>
      <c r="Z33" s="1691"/>
    </row>
    <row r="34" spans="1:26" ht="169.5" thickTop="1">
      <c r="A34" s="1089" t="s">
        <v>4786</v>
      </c>
      <c r="B34" s="1072"/>
      <c r="C34" s="1072" t="s">
        <v>1785</v>
      </c>
      <c r="D34" s="1113" t="s">
        <v>3374</v>
      </c>
      <c r="E34" s="1097" t="s">
        <v>2002</v>
      </c>
      <c r="F34" s="1094" t="s">
        <v>405</v>
      </c>
      <c r="G34" s="948"/>
      <c r="H34" s="948"/>
      <c r="I34" s="715"/>
      <c r="J34" s="715"/>
      <c r="K34" s="948"/>
      <c r="L34" s="948"/>
      <c r="M34" s="715"/>
      <c r="N34" s="715"/>
      <c r="O34" s="948"/>
      <c r="P34" s="948"/>
      <c r="Q34" s="715"/>
      <c r="R34" s="715"/>
      <c r="S34" s="948"/>
      <c r="T34" s="948"/>
      <c r="U34" s="715"/>
      <c r="V34" s="715"/>
      <c r="W34" s="948"/>
      <c r="X34" s="948"/>
      <c r="Y34" s="715"/>
      <c r="Z34" s="715"/>
    </row>
    <row r="35" spans="1:26" ht="33.75">
      <c r="A35" s="1089" t="s">
        <v>4787</v>
      </c>
      <c r="B35" s="1072" t="s">
        <v>1401</v>
      </c>
      <c r="C35" s="1682" t="s">
        <v>2107</v>
      </c>
      <c r="D35" s="1113" t="s">
        <v>3375</v>
      </c>
      <c r="E35" s="1074" t="s">
        <v>1997</v>
      </c>
      <c r="F35" s="1114" t="s">
        <v>2504</v>
      </c>
      <c r="G35" s="949"/>
      <c r="H35" s="950"/>
      <c r="I35" s="951"/>
      <c r="J35" s="723"/>
      <c r="K35" s="949"/>
      <c r="L35" s="950"/>
      <c r="M35" s="951"/>
      <c r="N35" s="723"/>
      <c r="O35" s="949"/>
      <c r="P35" s="950"/>
      <c r="Q35" s="951"/>
      <c r="R35" s="723"/>
      <c r="S35" s="949"/>
      <c r="T35" s="950"/>
      <c r="U35" s="951"/>
      <c r="V35" s="723"/>
      <c r="W35" s="949"/>
      <c r="X35" s="950"/>
      <c r="Y35" s="951"/>
      <c r="Z35" s="723"/>
    </row>
    <row r="36" spans="1:26" ht="102">
      <c r="A36" s="1089" t="s">
        <v>4788</v>
      </c>
      <c r="B36" s="1093" t="s">
        <v>3154</v>
      </c>
      <c r="C36" s="1683"/>
      <c r="D36" s="1113" t="s">
        <v>5339</v>
      </c>
      <c r="E36" s="1074" t="s">
        <v>1997</v>
      </c>
      <c r="F36" s="1115" t="s">
        <v>5340</v>
      </c>
      <c r="G36" s="949"/>
      <c r="H36" s="950"/>
      <c r="I36" s="951"/>
      <c r="J36" s="723"/>
      <c r="K36" s="949"/>
      <c r="L36" s="950"/>
      <c r="M36" s="951"/>
      <c r="N36" s="723"/>
      <c r="O36" s="949"/>
      <c r="P36" s="950"/>
      <c r="Q36" s="951"/>
      <c r="R36" s="723"/>
      <c r="S36" s="949"/>
      <c r="T36" s="950"/>
      <c r="U36" s="951"/>
      <c r="V36" s="723"/>
      <c r="W36" s="949"/>
      <c r="X36" s="950"/>
      <c r="Y36" s="951"/>
      <c r="Z36" s="723"/>
    </row>
    <row r="37" spans="1:26" ht="33.75">
      <c r="A37" s="1089" t="s">
        <v>4790</v>
      </c>
      <c r="B37" s="1072"/>
      <c r="C37" s="1683"/>
      <c r="D37" s="1113" t="s">
        <v>3375</v>
      </c>
      <c r="E37" s="1074" t="s">
        <v>1997</v>
      </c>
      <c r="F37" s="1116" t="s">
        <v>1402</v>
      </c>
      <c r="G37" s="949"/>
      <c r="H37" s="950"/>
      <c r="I37" s="951"/>
      <c r="J37" s="723"/>
      <c r="K37" s="949"/>
      <c r="L37" s="950"/>
      <c r="M37" s="951"/>
      <c r="N37" s="723"/>
      <c r="O37" s="949"/>
      <c r="P37" s="950"/>
      <c r="Q37" s="951"/>
      <c r="R37" s="723"/>
      <c r="S37" s="949"/>
      <c r="T37" s="950"/>
      <c r="U37" s="951"/>
      <c r="V37" s="723"/>
      <c r="W37" s="949"/>
      <c r="X37" s="950"/>
      <c r="Y37" s="951"/>
      <c r="Z37" s="723"/>
    </row>
    <row r="38" spans="1:26" ht="33.75">
      <c r="A38" s="1089" t="s">
        <v>4791</v>
      </c>
      <c r="B38" s="1072"/>
      <c r="C38" s="1683"/>
      <c r="D38" s="1113" t="s">
        <v>3375</v>
      </c>
      <c r="E38" s="1074" t="s">
        <v>1997</v>
      </c>
      <c r="F38" s="1116" t="s">
        <v>1403</v>
      </c>
      <c r="G38" s="949"/>
      <c r="H38" s="950"/>
      <c r="I38" s="951"/>
      <c r="J38" s="723"/>
      <c r="K38" s="949"/>
      <c r="L38" s="950"/>
      <c r="M38" s="951"/>
      <c r="N38" s="723"/>
      <c r="O38" s="949"/>
      <c r="P38" s="950"/>
      <c r="Q38" s="951"/>
      <c r="R38" s="723"/>
      <c r="S38" s="949"/>
      <c r="T38" s="950"/>
      <c r="U38" s="951"/>
      <c r="V38" s="723"/>
      <c r="W38" s="949"/>
      <c r="X38" s="950"/>
      <c r="Y38" s="951"/>
      <c r="Z38" s="723"/>
    </row>
    <row r="39" spans="1:26" ht="33.75">
      <c r="A39" s="1089" t="s">
        <v>4792</v>
      </c>
      <c r="B39" s="1072"/>
      <c r="C39" s="1684"/>
      <c r="D39" s="1113" t="s">
        <v>3375</v>
      </c>
      <c r="E39" s="1074" t="s">
        <v>1997</v>
      </c>
      <c r="F39" s="1116" t="s">
        <v>2169</v>
      </c>
      <c r="G39" s="949"/>
      <c r="H39" s="950"/>
      <c r="I39" s="737"/>
      <c r="J39" s="719"/>
      <c r="K39" s="949"/>
      <c r="L39" s="950"/>
      <c r="M39" s="737"/>
      <c r="N39" s="719"/>
      <c r="O39" s="949"/>
      <c r="P39" s="950"/>
      <c r="Q39" s="737"/>
      <c r="R39" s="719"/>
      <c r="S39" s="949"/>
      <c r="T39" s="950"/>
      <c r="U39" s="737"/>
      <c r="V39" s="719"/>
      <c r="W39" s="949"/>
      <c r="X39" s="950"/>
      <c r="Y39" s="737"/>
      <c r="Z39" s="719"/>
    </row>
    <row r="40" spans="1:26" ht="22.5">
      <c r="A40" s="1089" t="s">
        <v>4793</v>
      </c>
      <c r="B40" s="1072"/>
      <c r="C40" s="1117" t="s">
        <v>2401</v>
      </c>
      <c r="D40" s="1074"/>
      <c r="E40" s="1074" t="s">
        <v>1998</v>
      </c>
      <c r="F40" s="1116" t="s">
        <v>2505</v>
      </c>
      <c r="G40" s="733"/>
      <c r="H40" s="733"/>
      <c r="I40" s="723"/>
      <c r="J40" s="723"/>
      <c r="K40" s="733"/>
      <c r="L40" s="733"/>
      <c r="M40" s="723"/>
      <c r="N40" s="723"/>
      <c r="O40" s="733"/>
      <c r="P40" s="733"/>
      <c r="Q40" s="723"/>
      <c r="R40" s="723"/>
      <c r="S40" s="727"/>
      <c r="T40" s="733"/>
      <c r="U40" s="723"/>
      <c r="V40" s="719"/>
      <c r="W40" s="733"/>
      <c r="X40" s="738"/>
      <c r="Y40" s="723"/>
      <c r="Z40" s="719"/>
    </row>
    <row r="41" spans="1:26">
      <c r="A41" s="1089" t="s">
        <v>4794</v>
      </c>
      <c r="B41" s="1072"/>
      <c r="C41" s="1093"/>
      <c r="D41" s="1074"/>
      <c r="E41" s="1074" t="s">
        <v>1999</v>
      </c>
      <c r="F41" s="772" t="s">
        <v>2506</v>
      </c>
      <c r="G41" s="739"/>
      <c r="H41" s="740"/>
      <c r="I41" s="724"/>
      <c r="J41" s="724"/>
      <c r="K41" s="739"/>
      <c r="L41" s="740"/>
      <c r="M41" s="724"/>
      <c r="N41" s="724"/>
      <c r="O41" s="739"/>
      <c r="P41" s="740"/>
      <c r="Q41" s="724"/>
      <c r="R41" s="724"/>
      <c r="S41" s="739"/>
      <c r="T41" s="740"/>
      <c r="U41" s="724"/>
      <c r="V41" s="724"/>
      <c r="W41" s="739"/>
      <c r="X41" s="740"/>
      <c r="Y41" s="724"/>
      <c r="Z41" s="724"/>
    </row>
    <row r="42" spans="1:26" ht="89.25">
      <c r="A42" s="1089" t="s">
        <v>4795</v>
      </c>
      <c r="B42" s="1072"/>
      <c r="C42" s="1093" t="s">
        <v>2488</v>
      </c>
      <c r="D42" s="1074"/>
      <c r="E42" s="1074" t="s">
        <v>2000</v>
      </c>
      <c r="F42" s="1099" t="s">
        <v>3376</v>
      </c>
      <c r="G42" s="739"/>
      <c r="H42" s="740"/>
      <c r="I42" s="724"/>
      <c r="J42" s="724"/>
      <c r="K42" s="739"/>
      <c r="L42" s="740"/>
      <c r="M42" s="724"/>
      <c r="N42" s="724"/>
      <c r="O42" s="739"/>
      <c r="P42" s="740"/>
      <c r="Q42" s="724"/>
      <c r="R42" s="724"/>
      <c r="S42" s="739"/>
      <c r="T42" s="740"/>
      <c r="U42" s="724"/>
      <c r="V42" s="724"/>
      <c r="W42" s="739"/>
      <c r="X42" s="740"/>
      <c r="Y42" s="724"/>
      <c r="Z42" s="724"/>
    </row>
    <row r="43" spans="1:26" ht="101.25">
      <c r="A43" s="1103" t="s">
        <v>4796</v>
      </c>
      <c r="B43" s="1118"/>
      <c r="C43" s="1119" t="s">
        <v>2408</v>
      </c>
      <c r="D43" s="1120"/>
      <c r="E43" s="1112" t="s">
        <v>2407</v>
      </c>
      <c r="F43" s="1099" t="s">
        <v>3377</v>
      </c>
      <c r="G43" s="739"/>
      <c r="H43" s="739"/>
      <c r="I43" s="724"/>
      <c r="J43" s="724"/>
      <c r="K43" s="739"/>
      <c r="L43" s="739"/>
      <c r="M43" s="724"/>
      <c r="N43" s="724"/>
      <c r="O43" s="739"/>
      <c r="P43" s="739"/>
      <c r="Q43" s="724"/>
      <c r="R43" s="724"/>
      <c r="S43" s="739"/>
      <c r="T43" s="739"/>
      <c r="U43" s="724"/>
      <c r="V43" s="724"/>
      <c r="W43" s="739"/>
      <c r="X43" s="739"/>
      <c r="Y43" s="724"/>
      <c r="Z43" s="724"/>
    </row>
    <row r="44" spans="1:26" ht="56.25">
      <c r="A44" s="1103" t="s">
        <v>4797</v>
      </c>
      <c r="B44" s="1118"/>
      <c r="C44" s="1119" t="s">
        <v>1314</v>
      </c>
      <c r="D44" s="1121"/>
      <c r="E44" s="1095" t="s">
        <v>2001</v>
      </c>
      <c r="F44" s="772" t="s">
        <v>2509</v>
      </c>
      <c r="G44" s="739"/>
      <c r="H44" s="739"/>
      <c r="I44" s="724"/>
      <c r="J44" s="724"/>
      <c r="K44" s="739"/>
      <c r="L44" s="739"/>
      <c r="M44" s="724"/>
      <c r="N44" s="724"/>
      <c r="O44" s="739"/>
      <c r="P44" s="739"/>
      <c r="Q44" s="724"/>
      <c r="R44" s="724"/>
      <c r="S44" s="739"/>
      <c r="T44" s="739"/>
      <c r="U44" s="724"/>
      <c r="V44" s="724"/>
      <c r="W44" s="739"/>
      <c r="X44" s="739"/>
      <c r="Y44" s="724"/>
      <c r="Z44" s="724"/>
    </row>
    <row r="45" spans="1:26">
      <c r="A45" s="1122" t="s">
        <v>4798</v>
      </c>
      <c r="B45" s="1110"/>
      <c r="C45" s="1101"/>
      <c r="D45" s="1123"/>
      <c r="E45" s="1123"/>
      <c r="F45" s="1124" t="s">
        <v>121</v>
      </c>
      <c r="G45" s="1125"/>
      <c r="H45" s="1125"/>
      <c r="I45" s="1126"/>
      <c r="J45" s="1127"/>
      <c r="K45" s="1125"/>
      <c r="L45" s="1125"/>
      <c r="M45" s="1126"/>
      <c r="N45" s="1127"/>
      <c r="O45" s="1125"/>
      <c r="P45" s="1125"/>
      <c r="Q45" s="1126"/>
      <c r="R45" s="1127"/>
      <c r="S45" s="1125"/>
      <c r="T45" s="1125"/>
      <c r="U45" s="1126"/>
      <c r="V45" s="1127"/>
      <c r="W45" s="1125"/>
      <c r="X45" s="1125"/>
      <c r="Y45" s="1126"/>
      <c r="Z45" s="732"/>
    </row>
    <row r="46" spans="1:26" ht="56.25">
      <c r="A46" s="1122" t="s">
        <v>4799</v>
      </c>
      <c r="B46" s="1093" t="s">
        <v>3152</v>
      </c>
      <c r="C46" s="1072" t="s">
        <v>406</v>
      </c>
      <c r="D46" s="1074" t="s">
        <v>3408</v>
      </c>
      <c r="E46" s="1074" t="s">
        <v>2003</v>
      </c>
      <c r="F46" s="1116" t="s">
        <v>3153</v>
      </c>
      <c r="G46" s="949"/>
      <c r="H46" s="949"/>
      <c r="I46" s="723"/>
      <c r="J46" s="724"/>
      <c r="K46" s="949"/>
      <c r="L46" s="949"/>
      <c r="M46" s="723"/>
      <c r="N46" s="724"/>
      <c r="O46" s="949"/>
      <c r="P46" s="949"/>
      <c r="Q46" s="723"/>
      <c r="R46" s="724"/>
      <c r="S46" s="949"/>
      <c r="T46" s="949"/>
      <c r="U46" s="723"/>
      <c r="V46" s="724"/>
      <c r="W46" s="949"/>
      <c r="X46" s="949"/>
      <c r="Y46" s="723"/>
      <c r="Z46" s="724"/>
    </row>
    <row r="47" spans="1:26" ht="150.75" customHeight="1">
      <c r="A47" s="1122" t="s">
        <v>4800</v>
      </c>
      <c r="B47" s="1093" t="s">
        <v>5668</v>
      </c>
      <c r="C47" s="1093" t="s">
        <v>2108</v>
      </c>
      <c r="D47" s="1075" t="s">
        <v>3409</v>
      </c>
      <c r="E47" s="1075" t="s">
        <v>2004</v>
      </c>
      <c r="F47" s="1116" t="s">
        <v>5924</v>
      </c>
      <c r="G47" s="949"/>
      <c r="H47" s="949"/>
      <c r="I47" s="723"/>
      <c r="J47" s="724"/>
      <c r="K47" s="949"/>
      <c r="L47" s="949"/>
      <c r="M47" s="723"/>
      <c r="N47" s="724"/>
      <c r="O47" s="741"/>
      <c r="P47" s="949"/>
      <c r="Q47" s="723"/>
      <c r="R47" s="724"/>
      <c r="S47" s="741"/>
      <c r="T47" s="949"/>
      <c r="U47" s="723"/>
      <c r="V47" s="724"/>
      <c r="W47" s="741"/>
      <c r="X47" s="949"/>
      <c r="Y47" s="723"/>
      <c r="Z47" s="724"/>
    </row>
    <row r="48" spans="1:26" ht="69.75" customHeight="1">
      <c r="A48" s="1122" t="s">
        <v>4801</v>
      </c>
      <c r="B48" s="1072"/>
      <c r="C48" s="1093" t="s">
        <v>2564</v>
      </c>
      <c r="D48" s="1074"/>
      <c r="E48" s="1074" t="s">
        <v>2005</v>
      </c>
      <c r="F48" s="842" t="s">
        <v>2399</v>
      </c>
      <c r="G48" s="742"/>
      <c r="H48" s="742"/>
      <c r="I48" s="719"/>
      <c r="J48" s="720"/>
      <c r="K48" s="739"/>
      <c r="L48" s="739"/>
      <c r="M48" s="719"/>
      <c r="N48" s="720"/>
      <c r="O48" s="739"/>
      <c r="P48" s="739"/>
      <c r="Q48" s="719"/>
      <c r="R48" s="720"/>
      <c r="S48" s="739"/>
      <c r="T48" s="739"/>
      <c r="U48" s="719"/>
      <c r="V48" s="720"/>
      <c r="W48" s="739"/>
      <c r="X48" s="739"/>
      <c r="Y48" s="719"/>
      <c r="Z48" s="720"/>
    </row>
    <row r="49" spans="1:27" ht="88.5" customHeight="1">
      <c r="A49" s="1089" t="s">
        <v>4789</v>
      </c>
      <c r="B49" s="1128" t="s">
        <v>5891</v>
      </c>
      <c r="C49" s="1129" t="s">
        <v>5729</v>
      </c>
      <c r="D49" s="1095" t="s">
        <v>3133</v>
      </c>
      <c r="E49" s="1130"/>
      <c r="F49" s="772" t="s">
        <v>3156</v>
      </c>
      <c r="G49" s="722"/>
      <c r="H49" s="722"/>
      <c r="I49" s="723"/>
      <c r="J49" s="724"/>
      <c r="K49" s="722"/>
      <c r="L49" s="722"/>
      <c r="M49" s="723"/>
      <c r="N49" s="724"/>
      <c r="O49" s="722"/>
      <c r="P49" s="722"/>
      <c r="Q49" s="723"/>
      <c r="R49" s="724"/>
      <c r="S49" s="722"/>
      <c r="T49" s="722"/>
      <c r="U49" s="723"/>
      <c r="V49" s="724"/>
      <c r="W49" s="722"/>
      <c r="X49" s="722"/>
      <c r="Y49" s="723"/>
      <c r="Z49" s="724"/>
    </row>
    <row r="50" spans="1:27" ht="84.75" customHeight="1">
      <c r="A50" s="1089" t="s">
        <v>4802</v>
      </c>
      <c r="B50" s="1131" t="s">
        <v>1317</v>
      </c>
      <c r="C50" s="1132"/>
      <c r="D50" s="1074" t="s">
        <v>3158</v>
      </c>
      <c r="E50" s="1085"/>
      <c r="F50" s="91" t="s">
        <v>3159</v>
      </c>
      <c r="G50" s="948"/>
      <c r="H50" s="948"/>
      <c r="I50" s="744"/>
      <c r="J50" s="745"/>
      <c r="K50" s="948"/>
      <c r="L50" s="948"/>
      <c r="M50" s="744"/>
      <c r="N50" s="745"/>
      <c r="O50" s="948"/>
      <c r="P50" s="948"/>
      <c r="Q50" s="744"/>
      <c r="R50" s="745"/>
      <c r="S50" s="948"/>
      <c r="T50" s="948"/>
      <c r="U50" s="744"/>
      <c r="V50" s="745"/>
      <c r="W50" s="948"/>
      <c r="X50" s="948"/>
      <c r="Y50" s="744"/>
      <c r="Z50" s="745"/>
    </row>
    <row r="51" spans="1:27" ht="101.25">
      <c r="A51" s="1089" t="s">
        <v>4803</v>
      </c>
      <c r="B51" s="1132" t="s">
        <v>1944</v>
      </c>
      <c r="C51" s="1132"/>
      <c r="D51" s="1074" t="s">
        <v>3158</v>
      </c>
      <c r="E51" s="1133"/>
      <c r="F51" s="772" t="s">
        <v>3160</v>
      </c>
      <c r="G51" s="949"/>
      <c r="H51" s="949"/>
      <c r="I51" s="739"/>
      <c r="J51" s="746"/>
      <c r="K51" s="949"/>
      <c r="L51" s="949"/>
      <c r="M51" s="739"/>
      <c r="N51" s="746"/>
      <c r="O51" s="949"/>
      <c r="P51" s="949"/>
      <c r="Q51" s="739"/>
      <c r="R51" s="746"/>
      <c r="S51" s="949"/>
      <c r="T51" s="949"/>
      <c r="U51" s="739"/>
      <c r="V51" s="746"/>
      <c r="W51" s="949"/>
      <c r="X51" s="949"/>
      <c r="Y51" s="739"/>
      <c r="Z51" s="746"/>
    </row>
    <row r="52" spans="1:27" ht="64.5" customHeight="1">
      <c r="A52" s="1089" t="s">
        <v>4804</v>
      </c>
      <c r="B52" s="1131" t="s">
        <v>3163</v>
      </c>
      <c r="C52" s="1132"/>
      <c r="D52" s="1074" t="s">
        <v>3164</v>
      </c>
      <c r="E52" s="1133"/>
      <c r="F52" s="772" t="s">
        <v>3161</v>
      </c>
      <c r="G52" s="949"/>
      <c r="H52" s="664" t="s">
        <v>3162</v>
      </c>
      <c r="I52" s="739"/>
      <c r="J52" s="746"/>
      <c r="K52" s="949"/>
      <c r="L52" s="664" t="s">
        <v>3162</v>
      </c>
      <c r="M52" s="739"/>
      <c r="N52" s="746"/>
      <c r="O52" s="949"/>
      <c r="P52" s="664" t="s">
        <v>3162</v>
      </c>
      <c r="Q52" s="739"/>
      <c r="R52" s="746"/>
      <c r="S52" s="949"/>
      <c r="T52" s="664" t="s">
        <v>3162</v>
      </c>
      <c r="U52" s="739"/>
      <c r="V52" s="746"/>
      <c r="W52" s="949"/>
      <c r="X52" s="664" t="s">
        <v>3162</v>
      </c>
      <c r="Y52" s="739"/>
      <c r="Z52" s="746"/>
    </row>
    <row r="53" spans="1:27" ht="33" customHeight="1">
      <c r="A53" s="1089" t="s">
        <v>4805</v>
      </c>
      <c r="B53" s="1110"/>
      <c r="C53" s="1101"/>
      <c r="D53" s="1123"/>
      <c r="E53" s="1075"/>
      <c r="F53" s="1725" t="s">
        <v>2400</v>
      </c>
      <c r="G53" s="1726"/>
      <c r="H53" s="1726"/>
      <c r="I53" s="1726"/>
      <c r="J53" s="1726"/>
      <c r="K53" s="1726"/>
      <c r="L53" s="1726"/>
      <c r="M53" s="1726"/>
      <c r="N53" s="1726"/>
      <c r="O53" s="1726"/>
      <c r="P53" s="1726"/>
      <c r="Q53" s="1726"/>
      <c r="R53" s="1726"/>
      <c r="S53" s="1726"/>
      <c r="T53" s="1726"/>
      <c r="U53" s="1726"/>
      <c r="V53" s="1726"/>
      <c r="W53" s="1726"/>
      <c r="X53" s="1726"/>
      <c r="Y53" s="1726"/>
      <c r="Z53" s="1727"/>
    </row>
    <row r="54" spans="1:27" ht="20.25" customHeight="1">
      <c r="A54" s="1122" t="s">
        <v>4806</v>
      </c>
      <c r="B54" s="1110"/>
      <c r="C54" s="1101"/>
      <c r="D54" s="1123"/>
      <c r="E54" s="1075"/>
      <c r="F54" s="1707" t="s">
        <v>3167</v>
      </c>
      <c r="G54" s="1708"/>
      <c r="H54" s="1708"/>
      <c r="I54" s="1708"/>
      <c r="J54" s="1708"/>
      <c r="K54" s="1708"/>
      <c r="L54" s="1708"/>
      <c r="M54" s="1708"/>
      <c r="N54" s="1708"/>
      <c r="O54" s="1708"/>
      <c r="P54" s="1708"/>
      <c r="Q54" s="1708"/>
      <c r="R54" s="1708"/>
      <c r="S54" s="1708"/>
      <c r="T54" s="1708"/>
      <c r="U54" s="1708"/>
      <c r="V54" s="1708"/>
      <c r="W54" s="1708"/>
      <c r="X54" s="1708"/>
      <c r="Y54" s="1708"/>
      <c r="Z54" s="1709"/>
    </row>
    <row r="55" spans="1:27" ht="78.75">
      <c r="A55" s="1089" t="s">
        <v>4807</v>
      </c>
      <c r="B55" s="1093" t="s">
        <v>3168</v>
      </c>
      <c r="C55" s="1072" t="s">
        <v>1721</v>
      </c>
      <c r="D55" s="1074" t="s">
        <v>3410</v>
      </c>
      <c r="E55" s="1085" t="s">
        <v>2006</v>
      </c>
      <c r="F55" s="1134" t="s">
        <v>407</v>
      </c>
      <c r="G55" s="747"/>
      <c r="H55" s="748"/>
      <c r="I55" s="714"/>
      <c r="J55" s="715"/>
      <c r="K55" s="747"/>
      <c r="L55" s="747"/>
      <c r="M55" s="714"/>
      <c r="N55" s="715"/>
      <c r="O55" s="747"/>
      <c r="P55" s="747"/>
      <c r="Q55" s="714"/>
      <c r="R55" s="715"/>
      <c r="S55" s="747"/>
      <c r="T55" s="747"/>
      <c r="U55" s="714"/>
      <c r="V55" s="715"/>
      <c r="W55" s="747"/>
      <c r="X55" s="747"/>
      <c r="Y55" s="714"/>
      <c r="Z55" s="715"/>
    </row>
    <row r="56" spans="1:27" ht="113.25" thickBot="1">
      <c r="A56" s="1089" t="s">
        <v>4808</v>
      </c>
      <c r="B56" s="1072" t="s">
        <v>139</v>
      </c>
      <c r="C56" s="1072" t="s">
        <v>1725</v>
      </c>
      <c r="D56" s="1074" t="s">
        <v>3410</v>
      </c>
      <c r="E56" s="1074" t="s">
        <v>2007</v>
      </c>
      <c r="F56" s="733" t="s">
        <v>5674</v>
      </c>
      <c r="G56" s="950"/>
      <c r="H56" s="748"/>
      <c r="I56" s="723"/>
      <c r="J56" s="724"/>
      <c r="K56" s="950"/>
      <c r="L56" s="950"/>
      <c r="M56" s="723"/>
      <c r="N56" s="724"/>
      <c r="O56" s="950"/>
      <c r="P56" s="950"/>
      <c r="Q56" s="723"/>
      <c r="R56" s="724"/>
      <c r="S56" s="950"/>
      <c r="T56" s="950"/>
      <c r="U56" s="723"/>
      <c r="V56" s="724"/>
      <c r="W56" s="950"/>
      <c r="X56" s="950"/>
      <c r="Y56" s="723"/>
      <c r="Z56" s="724"/>
    </row>
    <row r="57" spans="1:27" ht="25.5" customHeight="1" thickTop="1" thickBot="1">
      <c r="A57" s="1122" t="s">
        <v>4809</v>
      </c>
      <c r="B57" s="1110"/>
      <c r="C57" s="1101"/>
      <c r="D57" s="1123"/>
      <c r="E57" s="1135"/>
      <c r="F57" s="1713" t="s">
        <v>6025</v>
      </c>
      <c r="G57" s="1714"/>
      <c r="H57" s="1714"/>
      <c r="I57" s="1714"/>
      <c r="J57" s="1714"/>
      <c r="K57" s="1714"/>
      <c r="L57" s="1714"/>
      <c r="M57" s="1714"/>
      <c r="N57" s="1714"/>
      <c r="O57" s="1714"/>
      <c r="P57" s="1714"/>
      <c r="Q57" s="1714"/>
      <c r="R57" s="1714"/>
      <c r="S57" s="1714"/>
      <c r="T57" s="1714"/>
      <c r="U57" s="1714"/>
      <c r="V57" s="1714"/>
      <c r="W57" s="1714"/>
      <c r="X57" s="1714"/>
      <c r="Y57" s="1714"/>
      <c r="Z57" s="1714"/>
      <c r="AA57" s="1136"/>
    </row>
    <row r="58" spans="1:27" ht="13.5" thickTop="1">
      <c r="A58" s="1089"/>
      <c r="B58" s="1110"/>
      <c r="C58" s="1101"/>
      <c r="D58" s="1123"/>
      <c r="E58" s="1137"/>
      <c r="F58" s="1138" t="s">
        <v>687</v>
      </c>
      <c r="G58" s="1139"/>
      <c r="H58" s="1140"/>
      <c r="I58" s="1140"/>
      <c r="J58" s="1141"/>
      <c r="K58" s="1139"/>
      <c r="L58" s="1140"/>
      <c r="M58" s="1140"/>
      <c r="N58" s="1141"/>
      <c r="O58" s="1139"/>
      <c r="P58" s="1140"/>
      <c r="Q58" s="1140"/>
      <c r="R58" s="1141"/>
      <c r="S58" s="1139"/>
      <c r="T58" s="1140"/>
      <c r="U58" s="1140"/>
      <c r="V58" s="1141"/>
      <c r="W58" s="1139"/>
      <c r="X58" s="1140"/>
      <c r="Y58" s="1140"/>
      <c r="Z58" s="1142"/>
    </row>
    <row r="59" spans="1:27" ht="140.25">
      <c r="A59" s="1089" t="s">
        <v>4810</v>
      </c>
      <c r="B59" s="1093" t="s">
        <v>3378</v>
      </c>
      <c r="C59" s="1072" t="s">
        <v>891</v>
      </c>
      <c r="D59" s="1097" t="s">
        <v>3188</v>
      </c>
      <c r="E59" s="1085"/>
      <c r="F59" s="1134" t="s">
        <v>5703</v>
      </c>
      <c r="G59" s="948"/>
      <c r="H59" s="948"/>
      <c r="I59" s="744"/>
      <c r="J59" s="745"/>
      <c r="K59" s="948"/>
      <c r="L59" s="948"/>
      <c r="M59" s="744"/>
      <c r="N59" s="745"/>
      <c r="O59" s="948"/>
      <c r="P59" s="948"/>
      <c r="Q59" s="749"/>
      <c r="R59" s="750"/>
      <c r="S59" s="751"/>
      <c r="T59" s="948"/>
      <c r="U59" s="749"/>
      <c r="V59" s="750"/>
      <c r="W59" s="751"/>
      <c r="X59" s="948"/>
      <c r="Y59" s="749"/>
      <c r="Z59" s="750"/>
    </row>
    <row r="60" spans="1:27" ht="76.5">
      <c r="A60" s="1089" t="s">
        <v>4811</v>
      </c>
      <c r="B60" s="1110"/>
      <c r="C60" s="1101"/>
      <c r="D60" s="1074" t="s">
        <v>3188</v>
      </c>
      <c r="E60" s="1143"/>
      <c r="F60" s="1098" t="s">
        <v>5704</v>
      </c>
      <c r="G60" s="752"/>
      <c r="H60" s="721"/>
      <c r="I60" s="753"/>
      <c r="J60" s="754"/>
      <c r="K60" s="752"/>
      <c r="L60" s="752"/>
      <c r="M60" s="753"/>
      <c r="N60" s="754"/>
      <c r="O60" s="752"/>
      <c r="P60" s="752"/>
      <c r="Q60" s="959"/>
      <c r="R60" s="755"/>
      <c r="S60" s="756"/>
      <c r="T60" s="752"/>
      <c r="U60" s="959"/>
      <c r="V60" s="755"/>
      <c r="W60" s="756"/>
      <c r="X60" s="752"/>
      <c r="Y60" s="959"/>
      <c r="Z60" s="755"/>
    </row>
    <row r="61" spans="1:27" ht="32.25" customHeight="1">
      <c r="A61" s="1089"/>
      <c r="B61" s="1110"/>
      <c r="C61" s="1101"/>
      <c r="D61" s="1144"/>
      <c r="E61" s="1137"/>
      <c r="F61" s="1707" t="s">
        <v>6026</v>
      </c>
      <c r="G61" s="1708"/>
      <c r="H61" s="1708"/>
      <c r="I61" s="1708"/>
      <c r="J61" s="1708"/>
      <c r="K61" s="1708"/>
      <c r="L61" s="1708"/>
      <c r="M61" s="1708"/>
      <c r="N61" s="1708"/>
      <c r="O61" s="1708"/>
      <c r="P61" s="1708"/>
      <c r="Q61" s="1708"/>
      <c r="R61" s="1708"/>
      <c r="S61" s="1708"/>
      <c r="T61" s="1708"/>
      <c r="U61" s="1708"/>
      <c r="V61" s="1708"/>
      <c r="W61" s="1708"/>
      <c r="X61" s="1708"/>
      <c r="Y61" s="1708"/>
      <c r="Z61" s="1708"/>
      <c r="AA61" s="1145"/>
    </row>
    <row r="62" spans="1:27" ht="38.25">
      <c r="A62" s="1089" t="s">
        <v>4812</v>
      </c>
      <c r="B62" s="1093" t="s">
        <v>3180</v>
      </c>
      <c r="C62" s="1072"/>
      <c r="D62" s="1074" t="s">
        <v>3171</v>
      </c>
      <c r="E62" s="1074"/>
      <c r="F62" s="91" t="s">
        <v>3172</v>
      </c>
      <c r="G62" s="948"/>
      <c r="H62" s="751"/>
      <c r="I62" s="749"/>
      <c r="J62" s="750"/>
      <c r="K62" s="751"/>
      <c r="L62" s="757"/>
      <c r="M62" s="749"/>
      <c r="N62" s="750"/>
      <c r="O62" s="751"/>
      <c r="P62" s="757"/>
      <c r="Q62" s="749"/>
      <c r="R62" s="750"/>
      <c r="S62" s="751"/>
      <c r="T62" s="757"/>
      <c r="U62" s="749"/>
      <c r="V62" s="750"/>
      <c r="W62" s="751"/>
      <c r="X62" s="757"/>
      <c r="Y62" s="749"/>
      <c r="Z62" s="750"/>
    </row>
    <row r="63" spans="1:27" ht="36.75" customHeight="1">
      <c r="A63" s="1089" t="s">
        <v>4813</v>
      </c>
      <c r="B63" s="1110"/>
      <c r="C63" s="1072"/>
      <c r="D63" s="1074" t="s">
        <v>3171</v>
      </c>
      <c r="E63" s="1074"/>
      <c r="F63" s="91" t="s">
        <v>3173</v>
      </c>
      <c r="G63" s="948"/>
      <c r="H63" s="948"/>
      <c r="I63" s="744"/>
      <c r="J63" s="745"/>
      <c r="K63" s="948"/>
      <c r="L63" s="758"/>
      <c r="M63" s="744"/>
      <c r="N63" s="745"/>
      <c r="O63" s="948"/>
      <c r="P63" s="758"/>
      <c r="Q63" s="744"/>
      <c r="R63" s="745"/>
      <c r="S63" s="948"/>
      <c r="T63" s="758"/>
      <c r="U63" s="744"/>
      <c r="V63" s="745"/>
      <c r="W63" s="948"/>
      <c r="X63" s="758"/>
      <c r="Y63" s="744"/>
      <c r="Z63" s="745"/>
    </row>
    <row r="64" spans="1:27" ht="78.75">
      <c r="A64" s="1089" t="s">
        <v>4814</v>
      </c>
      <c r="B64" s="1093" t="s">
        <v>3174</v>
      </c>
      <c r="C64" s="1072" t="s">
        <v>1775</v>
      </c>
      <c r="D64" s="1074" t="s">
        <v>3171</v>
      </c>
      <c r="E64" s="1074" t="s">
        <v>2008</v>
      </c>
      <c r="F64" s="772" t="s">
        <v>2510</v>
      </c>
      <c r="G64" s="741"/>
      <c r="H64" s="949"/>
      <c r="I64" s="759"/>
      <c r="J64" s="760"/>
      <c r="K64" s="741"/>
      <c r="L64" s="949"/>
      <c r="M64" s="759"/>
      <c r="N64" s="760"/>
      <c r="O64" s="741"/>
      <c r="P64" s="949"/>
      <c r="Q64" s="759"/>
      <c r="R64" s="760"/>
      <c r="S64" s="741"/>
      <c r="T64" s="949"/>
      <c r="U64" s="759"/>
      <c r="V64" s="760"/>
      <c r="W64" s="741"/>
      <c r="X64" s="949"/>
      <c r="Y64" s="759"/>
      <c r="Z64" s="760"/>
    </row>
    <row r="65" spans="1:68" ht="38.25">
      <c r="A65" s="1089" t="s">
        <v>4815</v>
      </c>
      <c r="B65" s="1110"/>
      <c r="C65" s="1072" t="s">
        <v>408</v>
      </c>
      <c r="D65" s="1074" t="s">
        <v>3176</v>
      </c>
      <c r="E65" s="1074" t="s">
        <v>2009</v>
      </c>
      <c r="F65" s="772" t="s">
        <v>3175</v>
      </c>
      <c r="G65" s="741"/>
      <c r="H65" s="949"/>
      <c r="I65" s="759"/>
      <c r="J65" s="760"/>
      <c r="K65" s="741"/>
      <c r="L65" s="949"/>
      <c r="M65" s="759"/>
      <c r="N65" s="760"/>
      <c r="O65" s="741"/>
      <c r="P65" s="949"/>
      <c r="Q65" s="759"/>
      <c r="R65" s="760"/>
      <c r="S65" s="741"/>
      <c r="T65" s="949"/>
      <c r="U65" s="759"/>
      <c r="V65" s="760"/>
      <c r="W65" s="741"/>
      <c r="X65" s="949"/>
      <c r="Y65" s="759"/>
      <c r="Z65" s="760"/>
    </row>
    <row r="66" spans="1:68" ht="33.75">
      <c r="A66" s="1089" t="s">
        <v>4816</v>
      </c>
      <c r="B66" s="1110"/>
      <c r="C66" s="1072" t="s">
        <v>408</v>
      </c>
      <c r="D66" s="1074" t="s">
        <v>3178</v>
      </c>
      <c r="E66" s="1074" t="s">
        <v>2009</v>
      </c>
      <c r="F66" s="772" t="s">
        <v>3177</v>
      </c>
      <c r="G66" s="741"/>
      <c r="H66" s="949"/>
      <c r="I66" s="759"/>
      <c r="J66" s="760"/>
      <c r="K66" s="741"/>
      <c r="L66" s="949"/>
      <c r="M66" s="759"/>
      <c r="N66" s="760"/>
      <c r="O66" s="741"/>
      <c r="P66" s="949"/>
      <c r="Q66" s="759"/>
      <c r="R66" s="760"/>
      <c r="S66" s="741"/>
      <c r="T66" s="949"/>
      <c r="U66" s="759"/>
      <c r="V66" s="760"/>
      <c r="W66" s="741"/>
      <c r="X66" s="949"/>
      <c r="Y66" s="759"/>
      <c r="Z66" s="760"/>
    </row>
    <row r="67" spans="1:68" ht="45">
      <c r="A67" s="1089" t="s">
        <v>4817</v>
      </c>
      <c r="B67" s="1066"/>
      <c r="C67" s="1072" t="s">
        <v>76</v>
      </c>
      <c r="D67" s="1074" t="s">
        <v>3178</v>
      </c>
      <c r="E67" s="1146" t="s">
        <v>2010</v>
      </c>
      <c r="F67" s="842" t="s">
        <v>3179</v>
      </c>
      <c r="G67" s="761"/>
      <c r="H67" s="721"/>
      <c r="I67" s="762"/>
      <c r="J67" s="763"/>
      <c r="K67" s="761"/>
      <c r="L67" s="721"/>
      <c r="M67" s="762"/>
      <c r="N67" s="763"/>
      <c r="O67" s="761"/>
      <c r="P67" s="721"/>
      <c r="Q67" s="762"/>
      <c r="R67" s="763"/>
      <c r="S67" s="761"/>
      <c r="T67" s="721"/>
      <c r="U67" s="762"/>
      <c r="V67" s="763"/>
      <c r="W67" s="761"/>
      <c r="X67" s="721"/>
      <c r="Y67" s="762"/>
      <c r="Z67" s="763"/>
    </row>
    <row r="68" spans="1:68" ht="99" customHeight="1">
      <c r="A68" s="1065" t="s">
        <v>4818</v>
      </c>
      <c r="B68" s="1066" t="s">
        <v>3183</v>
      </c>
      <c r="C68" s="1147" t="s">
        <v>3182</v>
      </c>
      <c r="D68" s="1074" t="s">
        <v>3181</v>
      </c>
      <c r="E68" s="1148" t="s">
        <v>2640</v>
      </c>
      <c r="F68" s="842" t="s">
        <v>3184</v>
      </c>
      <c r="G68" s="761"/>
      <c r="H68" s="721"/>
      <c r="I68" s="762"/>
      <c r="J68" s="763"/>
      <c r="K68" s="761"/>
      <c r="L68" s="721"/>
      <c r="M68" s="762"/>
      <c r="N68" s="763"/>
      <c r="O68" s="761"/>
      <c r="P68" s="721"/>
      <c r="Q68" s="762"/>
      <c r="R68" s="763"/>
      <c r="S68" s="761"/>
      <c r="T68" s="721"/>
      <c r="U68" s="762"/>
      <c r="V68" s="763"/>
      <c r="W68" s="761"/>
      <c r="X68" s="721"/>
      <c r="Y68" s="762"/>
      <c r="Z68" s="763"/>
    </row>
    <row r="69" spans="1:68" ht="20.25" customHeight="1">
      <c r="A69" s="1089" t="s">
        <v>4819</v>
      </c>
      <c r="B69" s="1149"/>
      <c r="C69" s="1150"/>
      <c r="D69" s="1151"/>
      <c r="E69" s="1074"/>
      <c r="F69" s="1710" t="s">
        <v>3185</v>
      </c>
      <c r="G69" s="1711"/>
      <c r="H69" s="1711"/>
      <c r="I69" s="1711"/>
      <c r="J69" s="1711"/>
      <c r="K69" s="1711"/>
      <c r="L69" s="1711"/>
      <c r="M69" s="1711"/>
      <c r="N69" s="1711"/>
      <c r="O69" s="1711"/>
      <c r="P69" s="1711"/>
      <c r="Q69" s="1711"/>
      <c r="R69" s="1711"/>
      <c r="S69" s="1711"/>
      <c r="T69" s="1711"/>
      <c r="U69" s="1711"/>
      <c r="V69" s="1711"/>
      <c r="W69" s="1711"/>
      <c r="X69" s="1711"/>
      <c r="Y69" s="1711"/>
      <c r="Z69" s="1712"/>
    </row>
    <row r="70" spans="1:68" ht="208.5" customHeight="1">
      <c r="A70" s="1152"/>
      <c r="B70" s="1153" t="s">
        <v>5851</v>
      </c>
      <c r="C70" s="1154"/>
      <c r="D70" s="1143" t="s">
        <v>3187</v>
      </c>
      <c r="E70" s="1085"/>
      <c r="F70" s="772" t="s">
        <v>3186</v>
      </c>
      <c r="G70" s="948" t="s">
        <v>892</v>
      </c>
      <c r="H70" s="948" t="s">
        <v>1905</v>
      </c>
      <c r="I70" s="764"/>
      <c r="J70" s="765"/>
      <c r="K70" s="949"/>
      <c r="L70" s="949"/>
      <c r="M70" s="764"/>
      <c r="N70" s="765"/>
      <c r="O70" s="949"/>
      <c r="P70" s="949"/>
      <c r="Q70" s="764"/>
      <c r="R70" s="765"/>
      <c r="S70" s="949"/>
      <c r="T70" s="949"/>
      <c r="U70" s="764"/>
      <c r="V70" s="765"/>
      <c r="W70" s="949"/>
      <c r="X70" s="949"/>
      <c r="Y70" s="764"/>
      <c r="Z70" s="765"/>
    </row>
    <row r="71" spans="1:68" ht="124.5" customHeight="1">
      <c r="A71" s="1152" t="s">
        <v>4820</v>
      </c>
      <c r="B71" s="1155" t="s">
        <v>5852</v>
      </c>
      <c r="C71" s="1156"/>
      <c r="D71" s="1074" t="s">
        <v>3187</v>
      </c>
      <c r="E71" s="1157"/>
      <c r="F71" s="1158" t="s">
        <v>4753</v>
      </c>
      <c r="G71" s="949"/>
      <c r="H71" s="949"/>
      <c r="I71" s="764"/>
      <c r="J71" s="765"/>
      <c r="K71" s="949"/>
      <c r="L71" s="949"/>
      <c r="M71" s="764"/>
      <c r="N71" s="765"/>
      <c r="O71" s="949"/>
      <c r="P71" s="949"/>
      <c r="Q71" s="764"/>
      <c r="R71" s="765"/>
      <c r="S71" s="949"/>
      <c r="T71" s="949"/>
      <c r="U71" s="766"/>
      <c r="V71" s="764"/>
      <c r="W71" s="767"/>
      <c r="X71" s="768"/>
      <c r="Y71" s="764"/>
      <c r="Z71" s="765"/>
    </row>
    <row r="72" spans="1:68">
      <c r="A72" s="1089"/>
      <c r="B72" s="1110"/>
      <c r="C72" s="1101"/>
      <c r="D72" s="1095"/>
      <c r="E72" s="1159"/>
      <c r="F72" s="1160" t="s">
        <v>680</v>
      </c>
      <c r="G72" s="1161"/>
      <c r="H72" s="1161"/>
      <c r="I72" s="1161"/>
      <c r="J72" s="1162"/>
      <c r="K72" s="1161"/>
      <c r="L72" s="1161"/>
      <c r="M72" s="1161"/>
      <c r="N72" s="1162"/>
      <c r="O72" s="1161"/>
      <c r="P72" s="1161"/>
      <c r="Q72" s="1161"/>
      <c r="R72" s="1162"/>
      <c r="S72" s="1161"/>
      <c r="T72" s="1161"/>
      <c r="U72" s="1161"/>
      <c r="V72" s="1162"/>
      <c r="W72" s="1161"/>
      <c r="X72" s="1161"/>
      <c r="Y72" s="1161"/>
      <c r="Z72" s="728"/>
    </row>
    <row r="73" spans="1:68" ht="63.75">
      <c r="A73" s="1089" t="s">
        <v>4821</v>
      </c>
      <c r="B73" s="1093" t="s">
        <v>5896</v>
      </c>
      <c r="C73" s="1072"/>
      <c r="D73" s="1074"/>
      <c r="E73" s="1074"/>
      <c r="F73" s="733" t="s">
        <v>5675</v>
      </c>
      <c r="G73" s="949" t="s">
        <v>892</v>
      </c>
      <c r="H73" s="949" t="s">
        <v>1905</v>
      </c>
      <c r="I73" s="723" t="s">
        <v>892</v>
      </c>
      <c r="J73" s="837" t="s">
        <v>1905</v>
      </c>
      <c r="K73" s="949"/>
      <c r="L73" s="949"/>
      <c r="M73" s="723"/>
      <c r="N73" s="724"/>
      <c r="O73" s="949"/>
      <c r="P73" s="949"/>
      <c r="Q73" s="723"/>
      <c r="R73" s="724"/>
      <c r="S73" s="949"/>
      <c r="T73" s="949"/>
      <c r="U73" s="723"/>
      <c r="V73" s="724"/>
      <c r="W73" s="949"/>
      <c r="X73" s="949"/>
      <c r="Y73" s="723"/>
      <c r="Z73" s="724"/>
    </row>
    <row r="74" spans="1:68" ht="18" customHeight="1">
      <c r="A74" s="1122" t="s">
        <v>4822</v>
      </c>
      <c r="B74" s="1163"/>
      <c r="C74" s="1164"/>
      <c r="D74" s="1095"/>
      <c r="E74" s="1159"/>
      <c r="F74" s="1707" t="s">
        <v>1329</v>
      </c>
      <c r="G74" s="1711"/>
      <c r="H74" s="1711"/>
      <c r="I74" s="1708"/>
      <c r="J74" s="1708"/>
      <c r="K74" s="1708"/>
      <c r="L74" s="1708"/>
      <c r="M74" s="1708"/>
      <c r="N74" s="1708"/>
      <c r="O74" s="1708"/>
      <c r="P74" s="1708"/>
      <c r="Q74" s="1708"/>
      <c r="R74" s="1708"/>
      <c r="S74" s="1708"/>
      <c r="T74" s="1708"/>
      <c r="U74" s="1708"/>
      <c r="V74" s="1708"/>
      <c r="W74" s="1708"/>
      <c r="X74" s="1708"/>
      <c r="Y74" s="1708"/>
      <c r="Z74" s="1709"/>
    </row>
    <row r="75" spans="1:68" s="1166" customFormat="1" ht="45">
      <c r="A75" s="1122" t="s">
        <v>4823</v>
      </c>
      <c r="B75" s="1163"/>
      <c r="C75" s="1164"/>
      <c r="D75" s="1165" t="s">
        <v>3196</v>
      </c>
      <c r="E75" s="1159"/>
      <c r="F75" s="1115" t="s">
        <v>4750</v>
      </c>
      <c r="G75" s="769"/>
      <c r="H75" s="769"/>
      <c r="I75" s="733"/>
      <c r="J75" s="733"/>
      <c r="K75" s="769"/>
      <c r="L75" s="769"/>
      <c r="M75" s="733"/>
      <c r="N75" s="733"/>
      <c r="O75" s="769"/>
      <c r="P75" s="769"/>
      <c r="Q75" s="733"/>
      <c r="R75" s="733"/>
      <c r="S75" s="769"/>
      <c r="T75" s="769"/>
      <c r="U75" s="733"/>
      <c r="V75" s="733"/>
      <c r="W75" s="769"/>
      <c r="X75" s="769"/>
      <c r="Y75" s="819"/>
      <c r="Z75" s="819"/>
      <c r="AA75" s="1068"/>
      <c r="AB75" s="1068"/>
      <c r="AC75" s="1068"/>
      <c r="AD75" s="1068"/>
      <c r="AE75" s="1068"/>
      <c r="AF75" s="1068"/>
      <c r="AG75" s="1068"/>
      <c r="AH75" s="1068"/>
      <c r="AI75" s="1068"/>
      <c r="AJ75" s="1068"/>
      <c r="AK75" s="1068"/>
      <c r="AL75" s="1068"/>
      <c r="AM75" s="1068"/>
      <c r="AN75" s="1068"/>
      <c r="AO75" s="1068"/>
      <c r="AP75" s="1068"/>
      <c r="AQ75" s="1068"/>
      <c r="AR75" s="1068"/>
      <c r="AS75" s="1068"/>
      <c r="AT75" s="1068"/>
      <c r="AU75" s="1068"/>
      <c r="AV75" s="1068"/>
      <c r="AW75" s="1068"/>
      <c r="AX75" s="1068"/>
      <c r="AY75" s="1068"/>
      <c r="AZ75" s="1068"/>
      <c r="BA75" s="1068"/>
      <c r="BB75" s="1069"/>
      <c r="BC75" s="1069"/>
      <c r="BD75" s="1069"/>
      <c r="BE75" s="1069"/>
      <c r="BF75" s="1069"/>
      <c r="BG75" s="1069"/>
      <c r="BH75" s="1069"/>
      <c r="BI75" s="1069"/>
      <c r="BJ75" s="1069"/>
      <c r="BK75" s="1069"/>
      <c r="BL75" s="1069"/>
      <c r="BM75" s="1069"/>
      <c r="BN75" s="1069"/>
      <c r="BO75" s="1069"/>
      <c r="BP75" s="1069"/>
    </row>
    <row r="76" spans="1:68" s="1166" customFormat="1" ht="87.75" customHeight="1">
      <c r="A76" s="1122" t="s">
        <v>4824</v>
      </c>
      <c r="B76" s="1163"/>
      <c r="C76" s="1164"/>
      <c r="D76" s="1165" t="s">
        <v>3197</v>
      </c>
      <c r="E76" s="1159"/>
      <c r="F76" s="1099" t="s">
        <v>4751</v>
      </c>
      <c r="G76" s="770"/>
      <c r="H76" s="770" t="s">
        <v>5672</v>
      </c>
      <c r="I76" s="733"/>
      <c r="J76" s="733"/>
      <c r="K76" s="770"/>
      <c r="L76" s="770" t="s">
        <v>5208</v>
      </c>
      <c r="M76" s="733"/>
      <c r="N76" s="733"/>
      <c r="O76" s="770"/>
      <c r="P76" s="770" t="s">
        <v>5208</v>
      </c>
      <c r="Q76" s="733"/>
      <c r="R76" s="733"/>
      <c r="S76" s="770"/>
      <c r="T76" s="770" t="s">
        <v>5208</v>
      </c>
      <c r="U76" s="733"/>
      <c r="V76" s="733"/>
      <c r="W76" s="770"/>
      <c r="X76" s="770" t="s">
        <v>5208</v>
      </c>
      <c r="Y76" s="819"/>
      <c r="Z76" s="819"/>
      <c r="AA76" s="1068"/>
      <c r="AB76" s="1068"/>
      <c r="AC76" s="1068"/>
      <c r="AD76" s="1068"/>
      <c r="AE76" s="1068"/>
      <c r="AF76" s="1068"/>
      <c r="AG76" s="1068"/>
      <c r="AH76" s="1068"/>
      <c r="AI76" s="1068"/>
      <c r="AJ76" s="1068"/>
      <c r="AK76" s="1068"/>
      <c r="AL76" s="1068"/>
      <c r="AM76" s="1068"/>
      <c r="AN76" s="1068"/>
      <c r="AO76" s="1068"/>
      <c r="AP76" s="1068"/>
      <c r="AQ76" s="1068"/>
      <c r="AR76" s="1068"/>
      <c r="AS76" s="1068"/>
      <c r="AT76" s="1068"/>
      <c r="AU76" s="1068"/>
      <c r="AV76" s="1068"/>
      <c r="AW76" s="1068"/>
      <c r="AX76" s="1068"/>
      <c r="AY76" s="1068"/>
      <c r="AZ76" s="1068"/>
      <c r="BA76" s="1068"/>
      <c r="BB76" s="1069"/>
      <c r="BC76" s="1069"/>
      <c r="BD76" s="1069"/>
      <c r="BE76" s="1069"/>
      <c r="BF76" s="1069"/>
      <c r="BG76" s="1069"/>
      <c r="BH76" s="1069"/>
      <c r="BI76" s="1069"/>
      <c r="BJ76" s="1069"/>
      <c r="BK76" s="1069"/>
      <c r="BL76" s="1069"/>
      <c r="BM76" s="1069"/>
      <c r="BN76" s="1069"/>
      <c r="BO76" s="1069"/>
      <c r="BP76" s="1069"/>
    </row>
    <row r="77" spans="1:68" s="1166" customFormat="1" ht="157.5" customHeight="1">
      <c r="A77" s="1122" t="s">
        <v>5782</v>
      </c>
      <c r="B77" s="1109" t="s">
        <v>5784</v>
      </c>
      <c r="C77" s="1164"/>
      <c r="D77" s="1165" t="s">
        <v>5783</v>
      </c>
      <c r="E77" s="1159"/>
      <c r="F77" s="1099" t="s">
        <v>5925</v>
      </c>
      <c r="G77" s="770"/>
      <c r="H77" s="957"/>
      <c r="I77" s="738"/>
      <c r="J77" s="738"/>
      <c r="K77" s="770"/>
      <c r="L77" s="770"/>
      <c r="M77" s="738"/>
      <c r="N77" s="738"/>
      <c r="O77" s="770"/>
      <c r="P77" s="770"/>
      <c r="Q77" s="738"/>
      <c r="R77" s="738"/>
      <c r="S77" s="770"/>
      <c r="T77" s="860"/>
      <c r="U77" s="738"/>
      <c r="V77" s="738"/>
      <c r="W77" s="770"/>
      <c r="X77" s="770"/>
      <c r="Y77" s="861"/>
      <c r="Z77" s="862"/>
      <c r="AA77" s="1068"/>
      <c r="AB77" s="1068"/>
      <c r="AC77" s="1068"/>
      <c r="AD77" s="1068"/>
      <c r="AE77" s="1068"/>
      <c r="AF77" s="1068"/>
      <c r="AG77" s="1068"/>
      <c r="AH77" s="1068"/>
      <c r="AI77" s="1068"/>
      <c r="AJ77" s="1068"/>
      <c r="AK77" s="1068"/>
      <c r="AL77" s="1068"/>
      <c r="AM77" s="1068"/>
      <c r="AN77" s="1068"/>
      <c r="AO77" s="1068"/>
      <c r="AP77" s="1068"/>
      <c r="AQ77" s="1068"/>
      <c r="AR77" s="1068"/>
      <c r="AS77" s="1068"/>
      <c r="AT77" s="1068"/>
      <c r="AU77" s="1068"/>
      <c r="AV77" s="1068"/>
      <c r="AW77" s="1068"/>
      <c r="AX77" s="1068"/>
      <c r="AY77" s="1068"/>
      <c r="AZ77" s="1068"/>
      <c r="BA77" s="1068"/>
      <c r="BB77" s="1069"/>
      <c r="BC77" s="1069"/>
      <c r="BD77" s="1069"/>
      <c r="BE77" s="1069"/>
      <c r="BF77" s="1069"/>
      <c r="BG77" s="1069"/>
      <c r="BH77" s="1069"/>
      <c r="BI77" s="1069"/>
      <c r="BJ77" s="1069"/>
      <c r="BK77" s="1069"/>
      <c r="BL77" s="1069"/>
      <c r="BM77" s="1069"/>
      <c r="BN77" s="1069"/>
      <c r="BO77" s="1069"/>
      <c r="BP77" s="1069"/>
    </row>
    <row r="78" spans="1:68" ht="24" customHeight="1">
      <c r="A78" s="1122" t="s">
        <v>4825</v>
      </c>
      <c r="B78" s="1167"/>
      <c r="C78" s="1164"/>
      <c r="D78" s="1074"/>
      <c r="E78" s="1074"/>
      <c r="F78" s="1707" t="s">
        <v>3380</v>
      </c>
      <c r="G78" s="1708"/>
      <c r="H78" s="1708"/>
      <c r="I78" s="1708"/>
      <c r="J78" s="1708"/>
      <c r="K78" s="1708"/>
      <c r="L78" s="1708"/>
      <c r="M78" s="1708"/>
      <c r="N78" s="1708"/>
      <c r="O78" s="1708"/>
      <c r="P78" s="1708"/>
      <c r="Q78" s="1708"/>
      <c r="R78" s="1708"/>
      <c r="S78" s="1708"/>
      <c r="T78" s="1708"/>
      <c r="U78" s="1708"/>
      <c r="V78" s="1708"/>
      <c r="W78" s="1708"/>
      <c r="X78" s="1708"/>
      <c r="Y78" s="1708"/>
      <c r="Z78" s="1709"/>
    </row>
    <row r="79" spans="1:68" ht="22.5" customHeight="1">
      <c r="A79" s="1089"/>
      <c r="B79" s="1164"/>
      <c r="C79" s="1164"/>
      <c r="D79" s="1074"/>
      <c r="E79" s="1074"/>
      <c r="F79" s="1707" t="s">
        <v>2402</v>
      </c>
      <c r="G79" s="1708"/>
      <c r="H79" s="1708"/>
      <c r="I79" s="1708"/>
      <c r="J79" s="1708"/>
      <c r="K79" s="1716"/>
      <c r="L79" s="1716"/>
      <c r="M79" s="1716"/>
      <c r="N79" s="1716"/>
      <c r="O79" s="1716"/>
      <c r="P79" s="1716"/>
      <c r="Q79" s="1716"/>
      <c r="R79" s="1716"/>
      <c r="S79" s="1716"/>
      <c r="T79" s="1716"/>
      <c r="U79" s="1716"/>
      <c r="V79" s="1716"/>
      <c r="W79" s="1716"/>
      <c r="X79" s="1716"/>
      <c r="Y79" s="1716"/>
      <c r="Z79" s="1717"/>
    </row>
    <row r="80" spans="1:68" ht="67.5">
      <c r="A80" s="1089" t="s">
        <v>4826</v>
      </c>
      <c r="B80" s="1164"/>
      <c r="C80" s="1168" t="s">
        <v>2109</v>
      </c>
      <c r="D80" s="1074"/>
      <c r="E80" s="1074" t="s">
        <v>2011</v>
      </c>
      <c r="F80" s="1115" t="s">
        <v>2275</v>
      </c>
      <c r="G80" s="739"/>
      <c r="H80" s="739"/>
      <c r="I80" s="723"/>
      <c r="J80" s="723"/>
      <c r="K80" s="739"/>
      <c r="L80" s="739"/>
      <c r="M80" s="723"/>
      <c r="N80" s="723"/>
      <c r="O80" s="739"/>
      <c r="P80" s="739"/>
      <c r="Q80" s="723"/>
      <c r="R80" s="723"/>
      <c r="S80" s="739"/>
      <c r="T80" s="739"/>
      <c r="U80" s="723"/>
      <c r="V80" s="723"/>
      <c r="W80" s="739"/>
      <c r="X80" s="739"/>
      <c r="Y80" s="723"/>
      <c r="Z80" s="723"/>
    </row>
    <row r="81" spans="1:26" ht="63.75">
      <c r="A81" s="1089" t="s">
        <v>4827</v>
      </c>
      <c r="B81" s="1164"/>
      <c r="C81" s="1164" t="s">
        <v>498</v>
      </c>
      <c r="D81" s="1074"/>
      <c r="E81" s="1074" t="s">
        <v>2011</v>
      </c>
      <c r="F81" s="1115" t="s">
        <v>2276</v>
      </c>
      <c r="G81" s="739"/>
      <c r="H81" s="739"/>
      <c r="I81" s="723"/>
      <c r="J81" s="723"/>
      <c r="K81" s="739"/>
      <c r="L81" s="739"/>
      <c r="M81" s="723"/>
      <c r="N81" s="723"/>
      <c r="O81" s="739"/>
      <c r="P81" s="739"/>
      <c r="Q81" s="723"/>
      <c r="R81" s="723"/>
      <c r="S81" s="739"/>
      <c r="T81" s="739"/>
      <c r="U81" s="723"/>
      <c r="V81" s="723"/>
      <c r="W81" s="739"/>
      <c r="X81" s="739"/>
      <c r="Y81" s="723"/>
      <c r="Z81" s="723"/>
    </row>
    <row r="82" spans="1:26" ht="51">
      <c r="A82" s="1089" t="s">
        <v>4828</v>
      </c>
      <c r="B82" s="1169"/>
      <c r="C82" s="1170" t="s">
        <v>130</v>
      </c>
      <c r="D82" s="1095"/>
      <c r="E82" s="1095" t="s">
        <v>2012</v>
      </c>
      <c r="F82" s="1116" t="s">
        <v>2154</v>
      </c>
      <c r="G82" s="739"/>
      <c r="H82" s="739"/>
      <c r="I82" s="723"/>
      <c r="J82" s="723"/>
      <c r="K82" s="739"/>
      <c r="L82" s="739"/>
      <c r="M82" s="723"/>
      <c r="N82" s="723"/>
      <c r="O82" s="739"/>
      <c r="P82" s="739"/>
      <c r="Q82" s="723"/>
      <c r="R82" s="723"/>
      <c r="S82" s="739"/>
      <c r="T82" s="739"/>
      <c r="U82" s="723"/>
      <c r="V82" s="723"/>
      <c r="W82" s="739"/>
      <c r="X82" s="739"/>
      <c r="Y82" s="723"/>
      <c r="Z82" s="723"/>
    </row>
    <row r="83" spans="1:26" ht="63.75">
      <c r="A83" s="1089" t="s">
        <v>4829</v>
      </c>
      <c r="B83" s="1171" t="s">
        <v>1293</v>
      </c>
      <c r="C83" s="1163"/>
      <c r="D83" s="1074" t="s">
        <v>3479</v>
      </c>
      <c r="E83" s="1075"/>
      <c r="F83" s="842" t="s">
        <v>3480</v>
      </c>
      <c r="G83" s="721"/>
      <c r="H83" s="721"/>
      <c r="I83" s="771"/>
      <c r="J83" s="771"/>
      <c r="K83" s="721"/>
      <c r="L83" s="721"/>
      <c r="M83" s="771"/>
      <c r="N83" s="771"/>
      <c r="O83" s="721"/>
      <c r="P83" s="721"/>
      <c r="Q83" s="771"/>
      <c r="R83" s="771"/>
      <c r="S83" s="721"/>
      <c r="T83" s="721"/>
      <c r="U83" s="771"/>
      <c r="V83" s="771"/>
      <c r="W83" s="721"/>
      <c r="X83" s="721"/>
      <c r="Y83" s="771"/>
      <c r="Z83" s="771"/>
    </row>
    <row r="84" spans="1:26" ht="42.75" customHeight="1">
      <c r="A84" s="1089"/>
      <c r="B84" s="1171"/>
      <c r="C84" s="1167"/>
      <c r="D84" s="1172"/>
      <c r="E84" s="1075"/>
      <c r="F84" s="1707" t="s">
        <v>3212</v>
      </c>
      <c r="G84" s="1708"/>
      <c r="H84" s="1708"/>
      <c r="I84" s="1708"/>
      <c r="J84" s="1708"/>
      <c r="K84" s="1708"/>
      <c r="L84" s="1708"/>
      <c r="M84" s="1716"/>
      <c r="N84" s="1716"/>
      <c r="O84" s="1716"/>
      <c r="P84" s="1716"/>
      <c r="Q84" s="1716"/>
      <c r="R84" s="1716"/>
      <c r="S84" s="1716"/>
      <c r="T84" s="1716"/>
      <c r="U84" s="1716"/>
      <c r="V84" s="1716"/>
      <c r="W84" s="1716"/>
      <c r="X84" s="1716"/>
      <c r="Y84" s="1716"/>
      <c r="Z84" s="1717"/>
    </row>
    <row r="85" spans="1:26" ht="58.5" customHeight="1">
      <c r="A85" s="1089" t="s">
        <v>4830</v>
      </c>
      <c r="B85" s="1119"/>
      <c r="C85" s="1167"/>
      <c r="D85" s="1075" t="s">
        <v>3205</v>
      </c>
      <c r="E85" s="1075"/>
      <c r="F85" s="772" t="s">
        <v>3204</v>
      </c>
      <c r="G85" s="949" t="s">
        <v>892</v>
      </c>
      <c r="H85" s="949" t="s">
        <v>1905</v>
      </c>
      <c r="I85" s="733"/>
      <c r="J85" s="733"/>
      <c r="K85" s="949"/>
      <c r="L85" s="949" t="s">
        <v>3210</v>
      </c>
      <c r="M85" s="733"/>
      <c r="N85" s="733"/>
      <c r="O85" s="949"/>
      <c r="P85" s="949"/>
      <c r="Q85" s="733"/>
      <c r="R85" s="733"/>
      <c r="S85" s="949"/>
      <c r="T85" s="949"/>
      <c r="U85" s="733"/>
      <c r="V85" s="733"/>
      <c r="W85" s="949"/>
      <c r="X85" s="949"/>
      <c r="Y85" s="733"/>
      <c r="Z85" s="733"/>
    </row>
    <row r="86" spans="1:26" ht="51">
      <c r="A86" s="1089" t="s">
        <v>4831</v>
      </c>
      <c r="B86" s="1119"/>
      <c r="C86" s="1167"/>
      <c r="D86" s="1075" t="s">
        <v>3207</v>
      </c>
      <c r="E86" s="1075"/>
      <c r="F86" s="772" t="s">
        <v>3206</v>
      </c>
      <c r="G86" s="949" t="s">
        <v>892</v>
      </c>
      <c r="H86" s="949" t="s">
        <v>1905</v>
      </c>
      <c r="I86" s="733"/>
      <c r="J86" s="733"/>
      <c r="K86" s="949"/>
      <c r="L86" s="949" t="s">
        <v>3210</v>
      </c>
      <c r="M86" s="733"/>
      <c r="N86" s="733"/>
      <c r="O86" s="949"/>
      <c r="P86" s="949"/>
      <c r="Q86" s="733"/>
      <c r="R86" s="733"/>
      <c r="S86" s="949"/>
      <c r="T86" s="949"/>
      <c r="U86" s="733"/>
      <c r="V86" s="733"/>
      <c r="W86" s="949"/>
      <c r="X86" s="949"/>
      <c r="Y86" s="733"/>
      <c r="Z86" s="733"/>
    </row>
    <row r="87" spans="1:26" ht="76.5">
      <c r="A87" s="1089" t="s">
        <v>4832</v>
      </c>
      <c r="B87" s="1119"/>
      <c r="C87" s="1167"/>
      <c r="D87" s="1075" t="s">
        <v>3208</v>
      </c>
      <c r="E87" s="1075"/>
      <c r="F87" s="772" t="s">
        <v>3209</v>
      </c>
      <c r="G87" s="949" t="s">
        <v>892</v>
      </c>
      <c r="H87" s="949" t="s">
        <v>1905</v>
      </c>
      <c r="I87" s="733"/>
      <c r="J87" s="733"/>
      <c r="K87" s="949"/>
      <c r="L87" s="949" t="s">
        <v>3210</v>
      </c>
      <c r="M87" s="733"/>
      <c r="N87" s="733"/>
      <c r="O87" s="949"/>
      <c r="P87" s="949"/>
      <c r="Q87" s="733"/>
      <c r="R87" s="733"/>
      <c r="S87" s="949"/>
      <c r="T87" s="949"/>
      <c r="U87" s="733"/>
      <c r="V87" s="772"/>
      <c r="W87" s="949"/>
      <c r="X87" s="949"/>
      <c r="Y87" s="733"/>
      <c r="Z87" s="733"/>
    </row>
    <row r="88" spans="1:26" ht="54.75" customHeight="1">
      <c r="A88" s="1089" t="s">
        <v>4833</v>
      </c>
      <c r="B88" s="1119"/>
      <c r="C88" s="1167"/>
      <c r="D88" s="1075" t="s">
        <v>3203</v>
      </c>
      <c r="E88" s="1075"/>
      <c r="F88" s="772" t="s">
        <v>3211</v>
      </c>
      <c r="G88" s="949" t="s">
        <v>892</v>
      </c>
      <c r="H88" s="949" t="s">
        <v>1905</v>
      </c>
      <c r="I88" s="733"/>
      <c r="J88" s="733"/>
      <c r="K88" s="949"/>
      <c r="L88" s="949" t="s">
        <v>3210</v>
      </c>
      <c r="M88" s="733"/>
      <c r="N88" s="733"/>
      <c r="O88" s="949"/>
      <c r="P88" s="949"/>
      <c r="Q88" s="733"/>
      <c r="R88" s="733"/>
      <c r="S88" s="949"/>
      <c r="T88" s="949"/>
      <c r="U88" s="733"/>
      <c r="V88" s="733"/>
      <c r="W88" s="949"/>
      <c r="X88" s="949"/>
      <c r="Y88" s="733"/>
      <c r="Z88" s="733"/>
    </row>
    <row r="89" spans="1:26" ht="46.5" customHeight="1">
      <c r="A89" s="1089"/>
      <c r="B89" s="1119"/>
      <c r="C89" s="1167"/>
      <c r="D89" s="1075"/>
      <c r="E89" s="1075"/>
      <c r="F89" s="1707" t="s">
        <v>3213</v>
      </c>
      <c r="G89" s="1708"/>
      <c r="H89" s="1708"/>
      <c r="I89" s="1708"/>
      <c r="J89" s="1708"/>
      <c r="K89" s="1708"/>
      <c r="L89" s="1708"/>
      <c r="M89" s="1716"/>
      <c r="N89" s="1716"/>
      <c r="O89" s="1716"/>
      <c r="P89" s="1716"/>
      <c r="Q89" s="1716"/>
      <c r="R89" s="1716"/>
      <c r="S89" s="1716"/>
      <c r="T89" s="1716"/>
      <c r="U89" s="1716"/>
      <c r="V89" s="1716"/>
      <c r="W89" s="1716"/>
      <c r="X89" s="1716"/>
      <c r="Y89" s="1716"/>
      <c r="Z89" s="1717"/>
    </row>
    <row r="90" spans="1:26" ht="39" customHeight="1">
      <c r="A90" s="1122" t="s">
        <v>4834</v>
      </c>
      <c r="B90" s="1119"/>
      <c r="C90" s="1167"/>
      <c r="D90" s="1075" t="s">
        <v>3214</v>
      </c>
      <c r="E90" s="1075"/>
      <c r="F90" s="1099" t="s">
        <v>3217</v>
      </c>
      <c r="G90" s="949" t="s">
        <v>892</v>
      </c>
      <c r="H90" s="949" t="s">
        <v>1905</v>
      </c>
      <c r="I90" s="733"/>
      <c r="J90" s="733"/>
      <c r="K90" s="949"/>
      <c r="L90" s="949"/>
      <c r="M90" s="733"/>
      <c r="N90" s="733"/>
      <c r="O90" s="949"/>
      <c r="P90" s="949"/>
      <c r="Q90" s="733"/>
      <c r="R90" s="733"/>
      <c r="S90" s="949"/>
      <c r="T90" s="949"/>
      <c r="U90" s="733"/>
      <c r="V90" s="733"/>
      <c r="W90" s="949"/>
      <c r="X90" s="949"/>
      <c r="Y90" s="733"/>
      <c r="Z90" s="733"/>
    </row>
    <row r="91" spans="1:26" ht="39" customHeight="1">
      <c r="A91" s="1103" t="s">
        <v>4835</v>
      </c>
      <c r="B91" s="1119"/>
      <c r="C91" s="1167"/>
      <c r="D91" s="1075" t="s">
        <v>3215</v>
      </c>
      <c r="E91" s="1075"/>
      <c r="F91" s="1173" t="s">
        <v>3218</v>
      </c>
      <c r="G91" s="949" t="s">
        <v>892</v>
      </c>
      <c r="H91" s="949" t="s">
        <v>1905</v>
      </c>
      <c r="I91" s="733"/>
      <c r="J91" s="733"/>
      <c r="K91" s="949"/>
      <c r="L91" s="949"/>
      <c r="M91" s="733"/>
      <c r="N91" s="733"/>
      <c r="O91" s="949"/>
      <c r="P91" s="949"/>
      <c r="Q91" s="733"/>
      <c r="R91" s="733"/>
      <c r="S91" s="949"/>
      <c r="T91" s="949"/>
      <c r="U91" s="733"/>
      <c r="V91" s="733"/>
      <c r="W91" s="949"/>
      <c r="X91" s="949"/>
      <c r="Y91" s="733"/>
      <c r="Z91" s="733"/>
    </row>
    <row r="92" spans="1:26" ht="39" customHeight="1">
      <c r="A92" s="1089" t="s">
        <v>4836</v>
      </c>
      <c r="B92" s="1119"/>
      <c r="C92" s="1167"/>
      <c r="D92" s="1075" t="s">
        <v>3216</v>
      </c>
      <c r="E92" s="1075"/>
      <c r="F92" s="772" t="s">
        <v>3219</v>
      </c>
      <c r="G92" s="949" t="s">
        <v>892</v>
      </c>
      <c r="H92" s="949" t="s">
        <v>1905</v>
      </c>
      <c r="I92" s="733"/>
      <c r="J92" s="733"/>
      <c r="K92" s="949"/>
      <c r="L92" s="949"/>
      <c r="M92" s="733"/>
      <c r="N92" s="733"/>
      <c r="O92" s="949"/>
      <c r="P92" s="949"/>
      <c r="Q92" s="733"/>
      <c r="R92" s="733"/>
      <c r="S92" s="949"/>
      <c r="T92" s="949"/>
      <c r="U92" s="733"/>
      <c r="V92" s="733"/>
      <c r="W92" s="949"/>
      <c r="X92" s="949"/>
      <c r="Y92" s="733"/>
      <c r="Z92" s="733"/>
    </row>
    <row r="93" spans="1:26">
      <c r="A93" s="1122" t="s">
        <v>4837</v>
      </c>
      <c r="B93" s="1110"/>
      <c r="C93" s="1101"/>
      <c r="E93" s="1095"/>
      <c r="F93" s="1707" t="s">
        <v>5892</v>
      </c>
      <c r="G93" s="1708"/>
      <c r="H93" s="1708"/>
      <c r="I93" s="1708"/>
      <c r="J93" s="1708"/>
      <c r="K93" s="1708"/>
      <c r="L93" s="1708"/>
      <c r="M93" s="1708"/>
      <c r="N93" s="1708"/>
      <c r="O93" s="1708"/>
      <c r="P93" s="1708"/>
      <c r="Q93" s="1708"/>
      <c r="R93" s="1708"/>
      <c r="S93" s="1708"/>
      <c r="T93" s="1708"/>
      <c r="U93" s="1708"/>
      <c r="V93" s="1708"/>
      <c r="W93" s="1708"/>
      <c r="X93" s="1708"/>
      <c r="Y93" s="1708"/>
      <c r="Z93" s="1709"/>
    </row>
    <row r="94" spans="1:26" ht="112.5">
      <c r="A94" s="1089" t="s">
        <v>4838</v>
      </c>
      <c r="B94" s="1110" t="s">
        <v>5884</v>
      </c>
      <c r="C94" s="1093" t="s">
        <v>5893</v>
      </c>
      <c r="D94" s="1113" t="s">
        <v>5843</v>
      </c>
      <c r="E94" s="1075" t="s">
        <v>2013</v>
      </c>
      <c r="F94" s="91" t="s">
        <v>2277</v>
      </c>
      <c r="G94" s="752" t="s">
        <v>892</v>
      </c>
      <c r="H94" s="773" t="s">
        <v>1905</v>
      </c>
      <c r="I94" s="774" t="s">
        <v>892</v>
      </c>
      <c r="J94" s="775" t="s">
        <v>1905</v>
      </c>
      <c r="K94" s="752"/>
      <c r="M94" s="774"/>
      <c r="N94" s="775"/>
      <c r="O94" s="752"/>
      <c r="Q94" s="774"/>
      <c r="R94" s="775"/>
      <c r="S94" s="752"/>
      <c r="U94" s="714"/>
      <c r="V94" s="715"/>
      <c r="W94" s="948"/>
      <c r="X94" s="950"/>
      <c r="Y94" s="714"/>
      <c r="Z94" s="715"/>
    </row>
    <row r="95" spans="1:26" ht="147.75" customHeight="1">
      <c r="A95" s="1089" t="s">
        <v>4839</v>
      </c>
      <c r="B95" s="1093" t="s">
        <v>5898</v>
      </c>
      <c r="C95" s="1093" t="s">
        <v>5853</v>
      </c>
      <c r="D95" s="1113" t="s">
        <v>5855</v>
      </c>
      <c r="E95" s="1075"/>
      <c r="F95" s="91" t="s">
        <v>5894</v>
      </c>
      <c r="G95" s="949" t="s">
        <v>892</v>
      </c>
      <c r="H95" s="950" t="s">
        <v>1905</v>
      </c>
      <c r="I95" s="733"/>
      <c r="J95" s="733"/>
      <c r="K95" s="949"/>
      <c r="L95" s="950"/>
      <c r="M95" s="733"/>
      <c r="N95" s="733"/>
      <c r="O95" s="949"/>
      <c r="P95" s="950"/>
      <c r="Q95" s="733"/>
      <c r="R95" s="733"/>
      <c r="S95" s="949"/>
      <c r="T95" s="950"/>
      <c r="U95" s="733"/>
      <c r="V95" s="733"/>
      <c r="W95" s="752"/>
      <c r="X95" s="945"/>
      <c r="Y95" s="714"/>
      <c r="Z95" s="715"/>
    </row>
    <row r="96" spans="1:26" ht="76.5">
      <c r="A96" s="1089" t="s">
        <v>4840</v>
      </c>
      <c r="B96" s="1093" t="s">
        <v>5857</v>
      </c>
      <c r="C96" s="1093" t="s">
        <v>5853</v>
      </c>
      <c r="D96" s="1113" t="s">
        <v>5854</v>
      </c>
      <c r="E96" s="1075"/>
      <c r="F96" s="91" t="s">
        <v>5856</v>
      </c>
      <c r="G96" s="949" t="s">
        <v>892</v>
      </c>
      <c r="H96" s="950" t="s">
        <v>1905</v>
      </c>
      <c r="I96" s="733"/>
      <c r="J96" s="733"/>
      <c r="K96" s="949"/>
      <c r="L96" s="950"/>
      <c r="M96" s="733"/>
      <c r="N96" s="733"/>
      <c r="O96" s="949"/>
      <c r="P96" s="950"/>
      <c r="Q96" s="733"/>
      <c r="R96" s="733"/>
      <c r="S96" s="949"/>
      <c r="T96" s="950"/>
      <c r="U96" s="733"/>
      <c r="V96" s="733"/>
      <c r="W96" s="752"/>
      <c r="X96" s="945"/>
      <c r="Y96" s="714"/>
      <c r="Z96" s="715"/>
    </row>
    <row r="97" spans="1:70" ht="113.25" customHeight="1">
      <c r="A97" s="1089" t="s">
        <v>5905</v>
      </c>
      <c r="B97" s="1093" t="s">
        <v>5861</v>
      </c>
      <c r="C97" s="1072"/>
      <c r="D97" s="1074" t="s">
        <v>5860</v>
      </c>
      <c r="E97" s="1074"/>
      <c r="F97" s="772" t="s">
        <v>5903</v>
      </c>
      <c r="G97" s="950"/>
      <c r="H97" s="950"/>
      <c r="I97" s="739"/>
      <c r="J97" s="746"/>
      <c r="K97" s="950"/>
      <c r="L97" s="950"/>
      <c r="M97" s="739"/>
      <c r="N97" s="746"/>
      <c r="O97" s="950"/>
      <c r="P97" s="950"/>
      <c r="Q97" s="739"/>
      <c r="R97" s="746"/>
      <c r="S97" s="950"/>
      <c r="T97" s="950"/>
      <c r="U97" s="739"/>
      <c r="V97" s="746"/>
      <c r="W97" s="950"/>
      <c r="X97" s="950"/>
      <c r="Y97" s="739"/>
      <c r="Z97" s="746"/>
    </row>
    <row r="98" spans="1:70" ht="76.5">
      <c r="A98" s="1089" t="s">
        <v>4841</v>
      </c>
      <c r="B98" s="1110"/>
      <c r="C98" s="1093"/>
      <c r="D98" s="1113" t="s">
        <v>3315</v>
      </c>
      <c r="E98" s="1075"/>
      <c r="F98" s="91" t="s">
        <v>3316</v>
      </c>
      <c r="G98" s="949" t="s">
        <v>892</v>
      </c>
      <c r="H98" s="950" t="s">
        <v>1905</v>
      </c>
      <c r="I98" s="733"/>
      <c r="J98" s="733"/>
      <c r="K98" s="949"/>
      <c r="L98" s="950"/>
      <c r="M98" s="733"/>
      <c r="N98" s="733"/>
      <c r="O98" s="949"/>
      <c r="P98" s="950"/>
      <c r="Q98" s="733"/>
      <c r="R98" s="733"/>
      <c r="S98" s="949"/>
      <c r="T98" s="950"/>
      <c r="U98" s="733"/>
      <c r="V98" s="733"/>
      <c r="W98" s="752"/>
      <c r="Y98" s="733"/>
      <c r="Z98" s="733"/>
    </row>
    <row r="99" spans="1:70" ht="112.5" customHeight="1">
      <c r="A99" s="1089" t="s">
        <v>4842</v>
      </c>
      <c r="B99" s="1110"/>
      <c r="C99" s="1093"/>
      <c r="D99" s="1113" t="s">
        <v>3317</v>
      </c>
      <c r="E99" s="1075"/>
      <c r="F99" s="91" t="s">
        <v>3318</v>
      </c>
      <c r="G99" s="949" t="s">
        <v>892</v>
      </c>
      <c r="H99" s="950" t="s">
        <v>1905</v>
      </c>
      <c r="I99" s="733"/>
      <c r="J99" s="733"/>
      <c r="K99" s="949"/>
      <c r="L99" s="950"/>
      <c r="M99" s="733"/>
      <c r="N99" s="733"/>
      <c r="O99" s="949"/>
      <c r="P99" s="950"/>
      <c r="Q99" s="733"/>
      <c r="R99" s="733"/>
      <c r="S99" s="949"/>
      <c r="T99" s="950"/>
      <c r="U99" s="733"/>
      <c r="V99" s="733"/>
      <c r="W99" s="752"/>
      <c r="Y99" s="733"/>
      <c r="Z99" s="733"/>
    </row>
    <row r="100" spans="1:70" ht="112.5">
      <c r="A100" s="1089" t="s">
        <v>4843</v>
      </c>
      <c r="B100" s="1093" t="s">
        <v>5899</v>
      </c>
      <c r="C100" s="1072"/>
      <c r="D100" s="1074" t="s">
        <v>5844</v>
      </c>
      <c r="E100" s="1074"/>
      <c r="F100" s="772" t="s">
        <v>2278</v>
      </c>
      <c r="G100" s="776" t="s">
        <v>892</v>
      </c>
      <c r="H100" s="776" t="s">
        <v>1905</v>
      </c>
      <c r="I100" s="739"/>
      <c r="J100" s="746"/>
      <c r="K100" s="776"/>
      <c r="L100" s="776"/>
      <c r="M100" s="739"/>
      <c r="N100" s="746"/>
      <c r="O100" s="776"/>
      <c r="P100" s="776"/>
      <c r="Q100" s="739"/>
      <c r="R100" s="746"/>
      <c r="S100" s="776"/>
      <c r="T100" s="776"/>
      <c r="U100" s="739"/>
      <c r="V100" s="746"/>
      <c r="W100" s="776"/>
      <c r="X100" s="776"/>
      <c r="Y100" s="739"/>
      <c r="Z100" s="746"/>
    </row>
    <row r="101" spans="1:70" ht="112.5">
      <c r="A101" s="1089" t="s">
        <v>4844</v>
      </c>
      <c r="B101" s="1093" t="s">
        <v>5900</v>
      </c>
      <c r="C101" s="1072"/>
      <c r="D101" s="1074" t="s">
        <v>3312</v>
      </c>
      <c r="E101" s="1085"/>
      <c r="F101" s="1114" t="s">
        <v>3314</v>
      </c>
      <c r="G101" s="949" t="s">
        <v>892</v>
      </c>
      <c r="H101" s="950" t="s">
        <v>1905</v>
      </c>
      <c r="I101" s="777"/>
      <c r="J101" s="745"/>
      <c r="K101" s="949"/>
      <c r="L101" s="950"/>
      <c r="M101" s="777"/>
      <c r="N101" s="745"/>
      <c r="O101" s="949"/>
      <c r="P101" s="950"/>
      <c r="Q101" s="777"/>
      <c r="R101" s="745"/>
      <c r="S101" s="949"/>
      <c r="T101" s="950"/>
      <c r="U101" s="777"/>
      <c r="V101" s="745"/>
      <c r="W101" s="949"/>
      <c r="X101" s="950"/>
      <c r="Y101" s="777"/>
      <c r="Z101" s="745"/>
    </row>
    <row r="102" spans="1:70" ht="78.75">
      <c r="A102" s="1089" t="s">
        <v>4845</v>
      </c>
      <c r="B102" s="1072"/>
      <c r="C102" s="1072" t="s">
        <v>893</v>
      </c>
      <c r="D102" s="1074"/>
      <c r="E102" s="1085" t="s">
        <v>2014</v>
      </c>
      <c r="F102" s="91" t="s">
        <v>1886</v>
      </c>
      <c r="G102" s="744"/>
      <c r="H102" s="745"/>
      <c r="I102" s="837" t="s">
        <v>892</v>
      </c>
      <c r="J102" s="837" t="s">
        <v>2551</v>
      </c>
      <c r="K102" s="744"/>
      <c r="L102" s="745"/>
      <c r="M102" s="723"/>
      <c r="N102" s="724"/>
      <c r="O102" s="744"/>
      <c r="P102" s="745"/>
      <c r="Q102" s="723"/>
      <c r="R102" s="724"/>
      <c r="S102" s="744"/>
      <c r="T102" s="745"/>
      <c r="U102" s="723"/>
      <c r="V102" s="724"/>
      <c r="W102" s="744"/>
      <c r="X102" s="745"/>
      <c r="Y102" s="723"/>
      <c r="Z102" s="724"/>
    </row>
    <row r="103" spans="1:70" ht="146.25">
      <c r="A103" s="1089" t="s">
        <v>4846</v>
      </c>
      <c r="B103" s="1093" t="s">
        <v>5882</v>
      </c>
      <c r="C103" s="1072"/>
      <c r="D103" s="1074" t="s">
        <v>5845</v>
      </c>
      <c r="E103" s="1074"/>
      <c r="F103" s="772" t="s">
        <v>5901</v>
      </c>
      <c r="G103" s="722" t="s">
        <v>892</v>
      </c>
      <c r="H103" s="722" t="s">
        <v>3397</v>
      </c>
      <c r="I103" s="739"/>
      <c r="J103" s="746"/>
      <c r="K103" s="949"/>
      <c r="L103" s="949"/>
      <c r="M103" s="739"/>
      <c r="N103" s="746"/>
      <c r="O103" s="949"/>
      <c r="P103" s="949"/>
      <c r="Q103" s="739"/>
      <c r="R103" s="746"/>
      <c r="S103" s="949"/>
      <c r="T103" s="949"/>
      <c r="U103" s="739"/>
      <c r="V103" s="746"/>
      <c r="W103" s="949"/>
      <c r="X103" s="949"/>
      <c r="Y103" s="739"/>
      <c r="Z103" s="746"/>
    </row>
    <row r="104" spans="1:70" ht="67.5">
      <c r="A104" s="1089" t="s">
        <v>4847</v>
      </c>
      <c r="B104" s="1072"/>
      <c r="C104" s="1093" t="s">
        <v>2152</v>
      </c>
      <c r="D104" s="1074"/>
      <c r="E104" s="1074" t="s">
        <v>2015</v>
      </c>
      <c r="F104" s="772" t="s">
        <v>897</v>
      </c>
      <c r="G104" s="739"/>
      <c r="H104" s="739"/>
      <c r="I104" s="723"/>
      <c r="J104" s="724"/>
      <c r="K104" s="739"/>
      <c r="L104" s="739"/>
      <c r="M104" s="723"/>
      <c r="N104" s="724"/>
      <c r="O104" s="739"/>
      <c r="P104" s="739"/>
      <c r="Q104" s="723"/>
      <c r="R104" s="724"/>
      <c r="S104" s="739"/>
      <c r="T104" s="739"/>
      <c r="U104" s="723"/>
      <c r="V104" s="724"/>
      <c r="W104" s="739"/>
      <c r="X104" s="739"/>
      <c r="Y104" s="723"/>
      <c r="Z104" s="724"/>
    </row>
    <row r="105" spans="1:70" ht="117.75" customHeight="1">
      <c r="A105" s="1089" t="s">
        <v>4848</v>
      </c>
      <c r="B105" s="1093" t="s">
        <v>5897</v>
      </c>
      <c r="C105" s="1072"/>
      <c r="D105" s="1175" t="s">
        <v>5881</v>
      </c>
      <c r="E105" s="1074"/>
      <c r="F105" s="772" t="s">
        <v>2247</v>
      </c>
      <c r="G105" s="950"/>
      <c r="H105" s="950"/>
      <c r="I105" s="739"/>
      <c r="J105" s="746"/>
      <c r="K105" s="950"/>
      <c r="L105" s="950"/>
      <c r="M105" s="739"/>
      <c r="N105" s="746"/>
      <c r="O105" s="950"/>
      <c r="P105" s="950"/>
      <c r="Q105" s="739"/>
      <c r="R105" s="746"/>
      <c r="S105" s="950"/>
      <c r="T105" s="950"/>
      <c r="U105" s="739"/>
      <c r="V105" s="746"/>
      <c r="W105" s="950"/>
      <c r="X105" s="950"/>
      <c r="Y105" s="739"/>
      <c r="Z105" s="746"/>
      <c r="AA105" s="1069"/>
      <c r="AB105" s="1069"/>
      <c r="AC105" s="1069"/>
      <c r="AD105" s="1069"/>
      <c r="AE105" s="1069"/>
      <c r="AF105" s="1069"/>
      <c r="AG105" s="1069"/>
      <c r="AH105" s="1069"/>
      <c r="AI105" s="1069"/>
      <c r="AJ105" s="1069"/>
      <c r="AK105" s="1069"/>
      <c r="AL105" s="1069"/>
      <c r="AM105" s="1069"/>
      <c r="AN105" s="1069"/>
      <c r="AO105" s="1069"/>
      <c r="AP105" s="1069"/>
      <c r="AQ105" s="1069"/>
      <c r="AR105" s="1069"/>
      <c r="AS105" s="1069"/>
      <c r="AT105" s="1069"/>
      <c r="AU105" s="1069"/>
      <c r="AV105" s="1069"/>
      <c r="AW105" s="1069"/>
      <c r="AX105" s="1069"/>
      <c r="AY105" s="981"/>
      <c r="AZ105" s="981"/>
      <c r="BA105" s="981"/>
      <c r="BB105" s="981"/>
      <c r="BC105" s="981"/>
      <c r="BD105" s="981"/>
      <c r="BE105" s="981"/>
      <c r="BF105" s="981"/>
      <c r="BG105" s="981"/>
      <c r="BH105" s="981"/>
      <c r="BI105" s="981"/>
      <c r="BJ105" s="981"/>
      <c r="BK105" s="981"/>
      <c r="BL105" s="981"/>
      <c r="BM105" s="981"/>
      <c r="BN105" s="981"/>
      <c r="BO105" s="981"/>
      <c r="BP105" s="981"/>
      <c r="BQ105" s="981"/>
      <c r="BR105" s="981"/>
    </row>
    <row r="106" spans="1:70" ht="123.75">
      <c r="A106" s="1089" t="s">
        <v>5906</v>
      </c>
      <c r="B106" s="1093" t="s">
        <v>5902</v>
      </c>
      <c r="C106" s="1101"/>
      <c r="D106" s="1074" t="s">
        <v>5846</v>
      </c>
      <c r="E106" s="1095"/>
      <c r="F106" s="1158" t="s">
        <v>5880</v>
      </c>
      <c r="G106" s="776"/>
      <c r="H106" s="776"/>
      <c r="I106" s="742"/>
      <c r="J106" s="778"/>
      <c r="K106" s="776"/>
      <c r="L106" s="776"/>
      <c r="M106" s="742"/>
      <c r="N106" s="778"/>
      <c r="O106" s="776"/>
      <c r="P106" s="776"/>
      <c r="Q106" s="742"/>
      <c r="R106" s="778"/>
      <c r="S106" s="776"/>
      <c r="T106" s="776"/>
      <c r="U106" s="742"/>
      <c r="V106" s="778"/>
      <c r="W106" s="776"/>
      <c r="X106" s="776"/>
      <c r="Y106" s="742"/>
      <c r="Z106" s="778"/>
      <c r="AA106" s="1069"/>
      <c r="AB106" s="1069"/>
      <c r="AC106" s="1069"/>
      <c r="AD106" s="1069"/>
      <c r="AE106" s="1069"/>
      <c r="AF106" s="1069"/>
      <c r="AG106" s="1069"/>
      <c r="AH106" s="1069"/>
      <c r="AI106" s="1069"/>
      <c r="AJ106" s="1069"/>
      <c r="AK106" s="1069"/>
      <c r="AL106" s="1069"/>
      <c r="AM106" s="1069"/>
      <c r="AN106" s="1069"/>
      <c r="AO106" s="1069"/>
      <c r="AP106" s="1069"/>
      <c r="AQ106" s="1069"/>
      <c r="AR106" s="1069"/>
      <c r="AS106" s="1069"/>
      <c r="AT106" s="1069"/>
      <c r="AU106" s="1069"/>
      <c r="AV106" s="1069"/>
      <c r="AW106" s="1069"/>
      <c r="AX106" s="1069"/>
      <c r="AY106" s="981"/>
      <c r="AZ106" s="981"/>
      <c r="BA106" s="981"/>
      <c r="BB106" s="981"/>
      <c r="BC106" s="981"/>
      <c r="BD106" s="981"/>
      <c r="BE106" s="981"/>
      <c r="BF106" s="981"/>
      <c r="BG106" s="981"/>
      <c r="BH106" s="981"/>
      <c r="BI106" s="981"/>
      <c r="BJ106" s="981"/>
      <c r="BK106" s="981"/>
      <c r="BL106" s="981"/>
      <c r="BM106" s="981"/>
      <c r="BN106" s="981"/>
      <c r="BO106" s="981"/>
      <c r="BP106" s="981"/>
      <c r="BQ106" s="981"/>
      <c r="BR106" s="981"/>
    </row>
    <row r="107" spans="1:70" ht="24" customHeight="1">
      <c r="A107" s="1176" t="s">
        <v>4849</v>
      </c>
      <c r="B107" s="1177"/>
      <c r="C107" s="1177"/>
      <c r="D107" s="1178"/>
      <c r="E107" s="1179"/>
      <c r="F107" s="1718" t="s">
        <v>2742</v>
      </c>
      <c r="G107" s="1719"/>
      <c r="H107" s="1719"/>
      <c r="I107" s="1719"/>
      <c r="J107" s="1719"/>
      <c r="K107" s="1719"/>
      <c r="L107" s="1719"/>
      <c r="M107" s="1719"/>
      <c r="N107" s="1719"/>
      <c r="O107" s="1719"/>
      <c r="P107" s="1719"/>
      <c r="Q107" s="1720"/>
      <c r="R107" s="1720"/>
      <c r="S107" s="1720"/>
      <c r="T107" s="1720"/>
      <c r="U107" s="1720"/>
      <c r="V107" s="1720"/>
      <c r="W107" s="1720"/>
      <c r="X107" s="1720"/>
      <c r="Y107" s="1720"/>
      <c r="Z107" s="1721"/>
      <c r="AA107" s="1069"/>
      <c r="AB107" s="1069"/>
      <c r="AC107" s="1069"/>
      <c r="AD107" s="1069"/>
      <c r="AE107" s="1069"/>
      <c r="AF107" s="1069"/>
      <c r="AG107" s="1069"/>
      <c r="AH107" s="1069"/>
      <c r="AI107" s="1069"/>
      <c r="AJ107" s="1069"/>
      <c r="AK107" s="1069"/>
      <c r="AL107" s="1069"/>
      <c r="AM107" s="1069"/>
      <c r="AN107" s="1069"/>
      <c r="AO107" s="1069"/>
      <c r="AP107" s="1069"/>
      <c r="AQ107" s="1069"/>
      <c r="AR107" s="1069"/>
      <c r="AS107" s="1069"/>
      <c r="AT107" s="1069"/>
      <c r="AU107" s="1069"/>
      <c r="AV107" s="1069"/>
      <c r="AW107" s="1069"/>
      <c r="AX107" s="1069"/>
      <c r="AY107" s="981"/>
      <c r="AZ107" s="981"/>
      <c r="BA107" s="981"/>
      <c r="BB107" s="981"/>
      <c r="BC107" s="981"/>
      <c r="BD107" s="981"/>
      <c r="BE107" s="981"/>
      <c r="BF107" s="981"/>
      <c r="BG107" s="981"/>
      <c r="BH107" s="981"/>
      <c r="BI107" s="981"/>
      <c r="BJ107" s="981"/>
      <c r="BK107" s="981"/>
      <c r="BL107" s="981"/>
      <c r="BM107" s="981"/>
      <c r="BN107" s="981"/>
      <c r="BO107" s="981"/>
      <c r="BP107" s="981"/>
      <c r="BQ107" s="981"/>
      <c r="BR107" s="981"/>
    </row>
    <row r="108" spans="1:70" ht="101.25">
      <c r="A108" s="1089" t="s">
        <v>4850</v>
      </c>
      <c r="B108" s="1119" t="s">
        <v>5849</v>
      </c>
      <c r="C108" s="1119"/>
      <c r="D108" s="1075" t="s">
        <v>5850</v>
      </c>
      <c r="E108" s="1180"/>
      <c r="F108" s="91" t="s">
        <v>5904</v>
      </c>
      <c r="G108" s="941"/>
      <c r="H108" s="941"/>
      <c r="I108" s="942"/>
      <c r="J108" s="942"/>
      <c r="K108" s="943"/>
      <c r="L108" s="943"/>
      <c r="M108" s="942"/>
      <c r="N108" s="942"/>
      <c r="O108" s="943"/>
      <c r="P108" s="943"/>
      <c r="Q108" s="781"/>
      <c r="R108" s="781"/>
      <c r="S108" s="944"/>
      <c r="T108" s="944"/>
      <c r="U108" s="781"/>
      <c r="V108" s="781"/>
      <c r="W108" s="944"/>
      <c r="X108" s="944"/>
      <c r="Y108" s="781"/>
      <c r="Z108" s="781"/>
      <c r="AA108" s="1069"/>
      <c r="AB108" s="1069"/>
      <c r="AC108" s="1069"/>
      <c r="AD108" s="1069"/>
      <c r="AE108" s="1069"/>
      <c r="AF108" s="1069"/>
      <c r="AG108" s="1069"/>
      <c r="AH108" s="1069"/>
      <c r="AI108" s="1069"/>
      <c r="AJ108" s="1069"/>
      <c r="AK108" s="1069"/>
      <c r="AL108" s="1069"/>
      <c r="AM108" s="1069"/>
      <c r="AN108" s="1069"/>
      <c r="AO108" s="1069"/>
      <c r="AP108" s="1069"/>
      <c r="AQ108" s="1069"/>
      <c r="AR108" s="1069"/>
      <c r="AS108" s="1069"/>
      <c r="AT108" s="1069"/>
      <c r="AU108" s="1069"/>
      <c r="AV108" s="1069"/>
      <c r="AW108" s="1069"/>
      <c r="AX108" s="1069"/>
      <c r="AY108" s="981"/>
      <c r="AZ108" s="981"/>
      <c r="BA108" s="981"/>
      <c r="BB108" s="981"/>
      <c r="BC108" s="981"/>
      <c r="BD108" s="981"/>
      <c r="BE108" s="981"/>
      <c r="BF108" s="981"/>
      <c r="BG108" s="981"/>
      <c r="BH108" s="981"/>
      <c r="BI108" s="981"/>
      <c r="BJ108" s="981"/>
      <c r="BK108" s="981"/>
      <c r="BL108" s="981"/>
      <c r="BM108" s="981"/>
      <c r="BN108" s="981"/>
      <c r="BO108" s="981"/>
      <c r="BP108" s="981"/>
      <c r="BQ108" s="981"/>
      <c r="BR108" s="981"/>
    </row>
    <row r="109" spans="1:70" ht="44.25" customHeight="1">
      <c r="A109" s="1089" t="s">
        <v>4851</v>
      </c>
      <c r="B109" s="1119" t="s">
        <v>55</v>
      </c>
      <c r="C109" s="1119"/>
      <c r="D109" s="1181" t="s">
        <v>5883</v>
      </c>
      <c r="E109" s="1180"/>
      <c r="F109" s="772" t="s">
        <v>666</v>
      </c>
      <c r="G109" s="779"/>
      <c r="H109" s="779"/>
      <c r="I109" s="780"/>
      <c r="J109" s="780"/>
      <c r="K109" s="655"/>
      <c r="L109" s="655"/>
      <c r="M109" s="780"/>
      <c r="N109" s="780"/>
      <c r="O109" s="655"/>
      <c r="P109" s="655"/>
      <c r="Q109" s="781"/>
      <c r="R109" s="781"/>
      <c r="S109" s="782"/>
      <c r="T109" s="782"/>
      <c r="U109" s="781"/>
      <c r="V109" s="781"/>
      <c r="W109" s="782"/>
      <c r="X109" s="782"/>
      <c r="Y109" s="781"/>
      <c r="Z109" s="781"/>
    </row>
    <row r="110" spans="1:70" ht="113.25" customHeight="1">
      <c r="A110" s="1089" t="s">
        <v>4852</v>
      </c>
      <c r="B110" s="1119" t="s">
        <v>325</v>
      </c>
      <c r="C110" s="1119"/>
      <c r="D110" s="1075" t="s">
        <v>5847</v>
      </c>
      <c r="E110" s="1180"/>
      <c r="F110" s="772" t="s">
        <v>56</v>
      </c>
      <c r="G110" s="779"/>
      <c r="H110" s="779"/>
      <c r="I110" s="780"/>
      <c r="J110" s="780"/>
      <c r="K110" s="655"/>
      <c r="L110" s="655"/>
      <c r="M110" s="780"/>
      <c r="N110" s="780"/>
      <c r="O110" s="655"/>
      <c r="P110" s="655"/>
      <c r="Q110" s="781"/>
      <c r="R110" s="781"/>
      <c r="S110" s="782"/>
      <c r="T110" s="782"/>
      <c r="U110" s="781"/>
      <c r="V110" s="781"/>
      <c r="W110" s="782"/>
      <c r="X110" s="782"/>
      <c r="Y110" s="781"/>
      <c r="Z110" s="781"/>
    </row>
    <row r="111" spans="1:70" ht="63.75">
      <c r="A111" s="1089" t="s">
        <v>4853</v>
      </c>
      <c r="B111" s="1119" t="s">
        <v>1293</v>
      </c>
      <c r="C111" s="1119"/>
      <c r="D111" s="1075" t="s">
        <v>3479</v>
      </c>
      <c r="E111" s="1180"/>
      <c r="F111" s="772" t="s">
        <v>3481</v>
      </c>
      <c r="G111" s="779"/>
      <c r="H111" s="779"/>
      <c r="I111" s="780"/>
      <c r="J111" s="780"/>
      <c r="K111" s="655"/>
      <c r="L111" s="655"/>
      <c r="M111" s="780"/>
      <c r="N111" s="780"/>
      <c r="O111" s="655"/>
      <c r="P111" s="655"/>
      <c r="Q111" s="781"/>
      <c r="R111" s="781"/>
      <c r="S111" s="782"/>
      <c r="T111" s="782"/>
      <c r="U111" s="781"/>
      <c r="V111" s="781"/>
      <c r="W111" s="782"/>
      <c r="X111" s="782"/>
      <c r="Y111" s="781"/>
      <c r="Z111" s="781"/>
    </row>
    <row r="112" spans="1:70" ht="39" thickBot="1">
      <c r="A112" s="1089" t="s">
        <v>4854</v>
      </c>
      <c r="B112" s="1119" t="s">
        <v>324</v>
      </c>
      <c r="C112" s="1119"/>
      <c r="D112" s="1075" t="s">
        <v>3411</v>
      </c>
      <c r="E112" s="1180"/>
      <c r="F112" s="772" t="s">
        <v>57</v>
      </c>
      <c r="G112" s="779"/>
      <c r="H112" s="779"/>
      <c r="I112" s="780"/>
      <c r="J112" s="780"/>
      <c r="K112" s="655"/>
      <c r="L112" s="655"/>
      <c r="M112" s="780"/>
      <c r="N112" s="780"/>
      <c r="O112" s="655"/>
      <c r="P112" s="655"/>
      <c r="Q112" s="781"/>
      <c r="R112" s="781"/>
      <c r="S112" s="782"/>
      <c r="T112" s="782"/>
      <c r="U112" s="781"/>
      <c r="V112" s="781"/>
      <c r="W112" s="782"/>
      <c r="X112" s="782"/>
      <c r="Y112" s="781"/>
      <c r="Z112" s="781"/>
    </row>
    <row r="113" spans="1:26" ht="63.75" customHeight="1" thickTop="1" thickBot="1">
      <c r="A113" s="1122" t="s">
        <v>4855</v>
      </c>
      <c r="B113" s="1100" t="s">
        <v>2558</v>
      </c>
      <c r="C113" s="1101"/>
      <c r="D113" s="1095"/>
      <c r="E113" s="1095"/>
      <c r="F113" s="1182" t="s">
        <v>1710</v>
      </c>
      <c r="G113" s="1183"/>
      <c r="H113" s="1183"/>
      <c r="I113" s="1183"/>
      <c r="J113" s="1184"/>
      <c r="K113" s="1183"/>
      <c r="L113" s="1183"/>
      <c r="M113" s="1183"/>
      <c r="N113" s="1184"/>
      <c r="O113" s="1183"/>
      <c r="P113" s="1183"/>
      <c r="Q113" s="1183"/>
      <c r="R113" s="1184"/>
      <c r="S113" s="1185"/>
      <c r="T113" s="1185"/>
      <c r="U113" s="1183"/>
      <c r="V113" s="1184"/>
      <c r="W113" s="1185"/>
      <c r="X113" s="1185"/>
      <c r="Y113" s="1183"/>
      <c r="Z113" s="1186"/>
    </row>
    <row r="114" spans="1:26" ht="115.5" thickTop="1">
      <c r="A114" s="1122" t="s">
        <v>4856</v>
      </c>
      <c r="B114" s="1093" t="s">
        <v>3403</v>
      </c>
      <c r="C114" s="1093" t="s">
        <v>3402</v>
      </c>
      <c r="D114" s="1074" t="s">
        <v>3399</v>
      </c>
      <c r="E114" s="1074" t="s">
        <v>2016</v>
      </c>
      <c r="F114" s="1099" t="s">
        <v>5907</v>
      </c>
      <c r="G114" s="950"/>
      <c r="H114" s="950"/>
      <c r="I114" s="714"/>
      <c r="J114" s="715"/>
      <c r="K114" s="950"/>
      <c r="L114" s="950"/>
      <c r="M114" s="714"/>
      <c r="N114" s="715"/>
      <c r="O114" s="950"/>
      <c r="P114" s="950"/>
      <c r="Q114" s="714"/>
      <c r="R114" s="715"/>
      <c r="S114" s="950"/>
      <c r="T114" s="950"/>
      <c r="U114" s="714"/>
      <c r="V114" s="715"/>
      <c r="W114" s="950"/>
      <c r="X114" s="950"/>
      <c r="Y114" s="714"/>
      <c r="Z114" s="715"/>
    </row>
    <row r="115" spans="1:26" ht="56.25">
      <c r="A115" s="1122" t="s">
        <v>4857</v>
      </c>
      <c r="B115" s="1072" t="s">
        <v>1471</v>
      </c>
      <c r="C115" s="1072"/>
      <c r="D115" s="1074" t="s">
        <v>3400</v>
      </c>
      <c r="E115" s="1097" t="s">
        <v>2016</v>
      </c>
      <c r="F115" s="842" t="s">
        <v>3401</v>
      </c>
      <c r="G115" s="776"/>
      <c r="H115" s="776"/>
      <c r="I115" s="719"/>
      <c r="J115" s="720"/>
      <c r="K115" s="776"/>
      <c r="L115" s="776"/>
      <c r="M115" s="719"/>
      <c r="N115" s="720"/>
      <c r="O115" s="776"/>
      <c r="P115" s="776"/>
      <c r="Q115" s="719"/>
      <c r="R115" s="720"/>
      <c r="S115" s="776"/>
      <c r="T115" s="776"/>
      <c r="U115" s="719"/>
      <c r="V115" s="720"/>
      <c r="W115" s="776"/>
      <c r="X115" s="776"/>
      <c r="Y115" s="719"/>
      <c r="Z115" s="720"/>
    </row>
    <row r="116" spans="1:26">
      <c r="A116" s="1122" t="s">
        <v>4858</v>
      </c>
      <c r="B116" s="1072"/>
      <c r="C116" s="1101"/>
      <c r="D116" s="1095"/>
      <c r="E116" s="1095"/>
      <c r="F116" s="1187" t="s">
        <v>1946</v>
      </c>
      <c r="G116" s="783"/>
      <c r="H116" s="783"/>
      <c r="I116" s="783"/>
      <c r="J116" s="784"/>
      <c r="K116" s="783"/>
      <c r="L116" s="783"/>
      <c r="M116" s="783"/>
      <c r="N116" s="784"/>
      <c r="O116" s="783"/>
      <c r="P116" s="783"/>
      <c r="Q116" s="783"/>
      <c r="R116" s="784"/>
      <c r="S116" s="783"/>
      <c r="T116" s="783"/>
      <c r="U116" s="783"/>
      <c r="V116" s="784"/>
      <c r="W116" s="783"/>
      <c r="X116" s="783"/>
      <c r="Y116" s="783"/>
      <c r="Z116" s="784"/>
    </row>
    <row r="117" spans="1:26" ht="51">
      <c r="A117" s="1122" t="s">
        <v>4859</v>
      </c>
      <c r="B117" s="1072"/>
      <c r="C117" s="1093" t="s">
        <v>2110</v>
      </c>
      <c r="D117" s="1074" t="s">
        <v>3400</v>
      </c>
      <c r="E117" s="1085" t="s">
        <v>2017</v>
      </c>
      <c r="F117" s="91" t="s">
        <v>486</v>
      </c>
      <c r="G117" s="948"/>
      <c r="H117" s="948"/>
      <c r="I117" s="714"/>
      <c r="J117" s="715"/>
      <c r="K117" s="948"/>
      <c r="L117" s="948"/>
      <c r="M117" s="714"/>
      <c r="N117" s="715"/>
      <c r="O117" s="948"/>
      <c r="P117" s="948"/>
      <c r="Q117" s="714"/>
      <c r="R117" s="715"/>
      <c r="S117" s="948"/>
      <c r="T117" s="948"/>
      <c r="U117" s="714"/>
      <c r="V117" s="715"/>
      <c r="W117" s="948"/>
      <c r="X117" s="948"/>
      <c r="Y117" s="714"/>
      <c r="Z117" s="715"/>
    </row>
    <row r="118" spans="1:26" ht="38.25">
      <c r="A118" s="1122" t="s">
        <v>4860</v>
      </c>
      <c r="B118" s="1072" t="s">
        <v>333</v>
      </c>
      <c r="C118" s="1072" t="s">
        <v>1887</v>
      </c>
      <c r="D118" s="1074" t="s">
        <v>3412</v>
      </c>
      <c r="E118" s="1097" t="s">
        <v>2018</v>
      </c>
      <c r="F118" s="842" t="s">
        <v>334</v>
      </c>
      <c r="G118" s="776"/>
      <c r="H118" s="776"/>
      <c r="I118" s="719"/>
      <c r="J118" s="720"/>
      <c r="K118" s="776"/>
      <c r="L118" s="776"/>
      <c r="M118" s="719"/>
      <c r="N118" s="720"/>
      <c r="O118" s="776"/>
      <c r="P118" s="776"/>
      <c r="Q118" s="719"/>
      <c r="R118" s="720"/>
      <c r="S118" s="776"/>
      <c r="T118" s="776"/>
      <c r="U118" s="719"/>
      <c r="V118" s="720"/>
      <c r="W118" s="776"/>
      <c r="X118" s="776"/>
      <c r="Y118" s="719"/>
      <c r="Z118" s="720"/>
    </row>
    <row r="119" spans="1:26">
      <c r="A119" s="1122" t="s">
        <v>4861</v>
      </c>
      <c r="B119" s="1110"/>
      <c r="C119" s="1101"/>
      <c r="D119" s="1095"/>
      <c r="E119" s="1095"/>
      <c r="F119" s="1124" t="s">
        <v>433</v>
      </c>
      <c r="G119" s="730"/>
      <c r="H119" s="730"/>
      <c r="I119" s="730"/>
      <c r="J119" s="731"/>
      <c r="K119" s="730"/>
      <c r="L119" s="730"/>
      <c r="M119" s="730"/>
      <c r="N119" s="731"/>
      <c r="O119" s="730"/>
      <c r="P119" s="730"/>
      <c r="Q119" s="730"/>
      <c r="R119" s="731"/>
      <c r="S119" s="730"/>
      <c r="T119" s="730"/>
      <c r="U119" s="730"/>
      <c r="V119" s="731"/>
      <c r="W119" s="730"/>
      <c r="X119" s="730"/>
      <c r="Y119" s="730"/>
      <c r="Z119" s="732"/>
    </row>
    <row r="120" spans="1:26" ht="76.5">
      <c r="A120" s="1122" t="s">
        <v>4862</v>
      </c>
      <c r="B120" s="1093" t="s">
        <v>3143</v>
      </c>
      <c r="C120" s="1101"/>
      <c r="D120" s="1074" t="s">
        <v>3142</v>
      </c>
      <c r="E120" s="1095"/>
      <c r="F120" s="1115" t="s">
        <v>5933</v>
      </c>
      <c r="G120" s="785"/>
      <c r="H120" s="786"/>
      <c r="I120" s="739"/>
      <c r="J120" s="746"/>
      <c r="K120" s="785"/>
      <c r="L120" s="786"/>
      <c r="M120" s="739"/>
      <c r="N120" s="746"/>
      <c r="O120" s="785"/>
      <c r="P120" s="786"/>
      <c r="Q120" s="739"/>
      <c r="R120" s="746"/>
      <c r="S120" s="785"/>
      <c r="T120" s="786"/>
      <c r="U120" s="739"/>
      <c r="V120" s="746"/>
      <c r="W120" s="785"/>
      <c r="X120" s="786"/>
      <c r="Y120" s="739"/>
      <c r="Z120" s="746"/>
    </row>
    <row r="121" spans="1:26" ht="76.5">
      <c r="A121" s="1122" t="s">
        <v>4863</v>
      </c>
      <c r="B121" s="1093" t="s">
        <v>5932</v>
      </c>
      <c r="C121" s="1188" t="s">
        <v>2019</v>
      </c>
      <c r="D121" s="1074" t="s">
        <v>3142</v>
      </c>
      <c r="E121" s="1095" t="s">
        <v>2111</v>
      </c>
      <c r="F121" s="1116" t="s">
        <v>5930</v>
      </c>
      <c r="G121" s="949"/>
      <c r="H121" s="787"/>
      <c r="I121" s="714"/>
      <c r="J121" s="715"/>
      <c r="K121" s="949"/>
      <c r="L121" s="787"/>
      <c r="M121" s="723"/>
      <c r="N121" s="723"/>
      <c r="O121" s="949"/>
      <c r="P121" s="787"/>
      <c r="Q121" s="723"/>
      <c r="R121" s="723"/>
      <c r="S121" s="949"/>
      <c r="T121" s="787"/>
      <c r="U121" s="723"/>
      <c r="V121" s="723"/>
      <c r="W121" s="949"/>
      <c r="X121" s="787"/>
      <c r="Y121" s="723"/>
      <c r="Z121" s="723"/>
    </row>
    <row r="122" spans="1:26" ht="135">
      <c r="A122" s="1122" t="s">
        <v>4864</v>
      </c>
      <c r="B122" s="1093" t="s">
        <v>5935</v>
      </c>
      <c r="C122" s="1072"/>
      <c r="D122" s="1074" t="s">
        <v>3142</v>
      </c>
      <c r="E122" s="1074"/>
      <c r="F122" s="772" t="s">
        <v>5934</v>
      </c>
      <c r="G122" s="950"/>
      <c r="H122" s="950"/>
      <c r="I122" s="739"/>
      <c r="J122" s="746"/>
      <c r="K122" s="950"/>
      <c r="L122" s="950"/>
      <c r="M122" s="739"/>
      <c r="N122" s="746"/>
      <c r="O122" s="950"/>
      <c r="P122" s="950"/>
      <c r="Q122" s="739"/>
      <c r="R122" s="746"/>
      <c r="S122" s="950"/>
      <c r="T122" s="950"/>
      <c r="U122" s="739"/>
      <c r="V122" s="746"/>
      <c r="W122" s="950"/>
      <c r="X122" s="950"/>
      <c r="Y122" s="739"/>
      <c r="Z122" s="746"/>
    </row>
    <row r="123" spans="1:26" ht="63.75">
      <c r="A123" s="1122" t="s">
        <v>4865</v>
      </c>
      <c r="B123" s="1072"/>
      <c r="C123" s="1072" t="s">
        <v>617</v>
      </c>
      <c r="D123" s="1095"/>
      <c r="E123" s="1074" t="s">
        <v>2112</v>
      </c>
      <c r="F123" s="772" t="s">
        <v>417</v>
      </c>
      <c r="G123" s="739"/>
      <c r="H123" s="746"/>
      <c r="I123" s="723"/>
      <c r="J123" s="723" t="s">
        <v>2563</v>
      </c>
      <c r="K123" s="739"/>
      <c r="L123" s="746"/>
      <c r="M123" s="723"/>
      <c r="N123" s="723"/>
      <c r="O123" s="739"/>
      <c r="P123" s="746"/>
      <c r="Q123" s="723"/>
      <c r="R123" s="723"/>
      <c r="S123" s="739"/>
      <c r="T123" s="746"/>
      <c r="U123" s="723"/>
      <c r="V123" s="723"/>
      <c r="W123" s="739"/>
      <c r="X123" s="746"/>
      <c r="Y123" s="723"/>
      <c r="Z123" s="723"/>
    </row>
    <row r="124" spans="1:26" ht="62.25" customHeight="1">
      <c r="A124" s="1122" t="s">
        <v>4866</v>
      </c>
      <c r="B124" s="1072"/>
      <c r="C124" s="1072" t="s">
        <v>616</v>
      </c>
      <c r="D124" s="1095"/>
      <c r="E124" s="1074" t="s">
        <v>2113</v>
      </c>
      <c r="F124" s="772" t="s">
        <v>418</v>
      </c>
      <c r="G124" s="739"/>
      <c r="H124" s="746"/>
      <c r="I124" s="723"/>
      <c r="J124" s="723" t="s">
        <v>2563</v>
      </c>
      <c r="K124" s="739"/>
      <c r="L124" s="746"/>
      <c r="M124" s="723"/>
      <c r="N124" s="723"/>
      <c r="O124" s="739"/>
      <c r="P124" s="746"/>
      <c r="Q124" s="723"/>
      <c r="R124" s="723"/>
      <c r="S124" s="739"/>
      <c r="T124" s="746"/>
      <c r="U124" s="723"/>
      <c r="V124" s="723"/>
      <c r="W124" s="739"/>
      <c r="X124" s="746"/>
      <c r="Y124" s="723"/>
      <c r="Z124" s="723"/>
    </row>
    <row r="125" spans="1:26" ht="108" customHeight="1">
      <c r="A125" s="1122" t="s">
        <v>4867</v>
      </c>
      <c r="B125" s="1072"/>
      <c r="C125" s="1072" t="s">
        <v>618</v>
      </c>
      <c r="D125" s="1095"/>
      <c r="E125" s="1074" t="s">
        <v>2115</v>
      </c>
      <c r="F125" s="772" t="s">
        <v>419</v>
      </c>
      <c r="G125" s="739"/>
      <c r="H125" s="746"/>
      <c r="I125" s="723"/>
      <c r="J125" s="723" t="s">
        <v>2563</v>
      </c>
      <c r="K125" s="739"/>
      <c r="L125" s="746"/>
      <c r="M125" s="723"/>
      <c r="N125" s="723"/>
      <c r="O125" s="739"/>
      <c r="P125" s="746"/>
      <c r="Q125" s="723"/>
      <c r="R125" s="723"/>
      <c r="S125" s="739"/>
      <c r="T125" s="746"/>
      <c r="U125" s="723"/>
      <c r="V125" s="723"/>
      <c r="W125" s="739"/>
      <c r="X125" s="746"/>
      <c r="Y125" s="723"/>
      <c r="Z125" s="723"/>
    </row>
    <row r="126" spans="1:26" ht="75.75" customHeight="1">
      <c r="A126" s="1122" t="s">
        <v>4868</v>
      </c>
      <c r="B126" s="1072"/>
      <c r="C126" s="1072" t="s">
        <v>616</v>
      </c>
      <c r="D126" s="1095"/>
      <c r="E126" s="1074" t="s">
        <v>2116</v>
      </c>
      <c r="F126" s="772" t="s">
        <v>420</v>
      </c>
      <c r="G126" s="739"/>
      <c r="H126" s="746"/>
      <c r="I126" s="723"/>
      <c r="J126" s="723" t="s">
        <v>2563</v>
      </c>
      <c r="K126" s="739"/>
      <c r="L126" s="746"/>
      <c r="M126" s="723"/>
      <c r="N126" s="723"/>
      <c r="O126" s="739"/>
      <c r="P126" s="746"/>
      <c r="Q126" s="723"/>
      <c r="R126" s="723"/>
      <c r="S126" s="739"/>
      <c r="T126" s="746"/>
      <c r="U126" s="723"/>
      <c r="V126" s="723"/>
      <c r="W126" s="739"/>
      <c r="X126" s="746"/>
      <c r="Y126" s="723"/>
      <c r="Z126" s="723"/>
    </row>
    <row r="127" spans="1:26" ht="135">
      <c r="A127" s="1122" t="s">
        <v>4869</v>
      </c>
      <c r="B127" s="1072"/>
      <c r="C127" s="1093" t="s">
        <v>5931</v>
      </c>
      <c r="D127" s="1074"/>
      <c r="E127" s="1074" t="s">
        <v>2114</v>
      </c>
      <c r="F127" s="842" t="s">
        <v>421</v>
      </c>
      <c r="G127" s="739"/>
      <c r="H127" s="746"/>
      <c r="I127" s="723"/>
      <c r="J127" s="723" t="s">
        <v>2563</v>
      </c>
      <c r="K127" s="739"/>
      <c r="L127" s="746"/>
      <c r="M127" s="723"/>
      <c r="N127" s="723"/>
      <c r="O127" s="739"/>
      <c r="P127" s="746"/>
      <c r="Q127" s="723"/>
      <c r="R127" s="723"/>
      <c r="S127" s="739"/>
      <c r="T127" s="746"/>
      <c r="U127" s="723"/>
      <c r="V127" s="723"/>
      <c r="W127" s="739"/>
      <c r="X127" s="746"/>
      <c r="Y127" s="723"/>
      <c r="Z127" s="723"/>
    </row>
    <row r="128" spans="1:26">
      <c r="A128" s="1122" t="s">
        <v>4870</v>
      </c>
      <c r="B128" s="1093"/>
      <c r="C128" s="1072"/>
      <c r="D128" s="1095"/>
      <c r="E128" s="1123"/>
      <c r="F128" s="1707" t="s">
        <v>3353</v>
      </c>
      <c r="G128" s="1708"/>
      <c r="H128" s="1708"/>
      <c r="I128" s="1708"/>
      <c r="J128" s="1708"/>
      <c r="K128" s="1708"/>
      <c r="L128" s="1708"/>
      <c r="M128" s="1708"/>
      <c r="N128" s="1708"/>
      <c r="O128" s="1708"/>
      <c r="P128" s="1708"/>
      <c r="Q128" s="1708"/>
      <c r="R128" s="1708"/>
      <c r="S128" s="1708"/>
      <c r="T128" s="1708"/>
      <c r="U128" s="1708"/>
      <c r="V128" s="1708"/>
      <c r="W128" s="1708"/>
      <c r="X128" s="1708"/>
      <c r="Y128" s="1708"/>
      <c r="Z128" s="1709"/>
    </row>
    <row r="129" spans="1:68" ht="105.75" customHeight="1">
      <c r="A129" s="1122" t="s">
        <v>4871</v>
      </c>
      <c r="B129" s="1093"/>
      <c r="C129" s="1072"/>
      <c r="D129" s="1095" t="s">
        <v>3354</v>
      </c>
      <c r="E129" s="1123"/>
      <c r="F129" s="1099" t="s">
        <v>3355</v>
      </c>
      <c r="G129" s="956"/>
      <c r="H129" s="722"/>
      <c r="I129" s="733"/>
      <c r="J129" s="789"/>
      <c r="K129" s="949"/>
      <c r="L129" s="949"/>
      <c r="M129" s="739"/>
      <c r="N129" s="746"/>
      <c r="O129" s="949"/>
      <c r="P129" s="949"/>
      <c r="Q129" s="739"/>
      <c r="R129" s="746"/>
      <c r="S129" s="949"/>
      <c r="T129" s="949"/>
      <c r="U129" s="739"/>
      <c r="V129" s="746"/>
      <c r="W129" s="949"/>
      <c r="X129" s="949"/>
      <c r="Y129" s="739"/>
      <c r="Z129" s="746"/>
    </row>
    <row r="130" spans="1:68" ht="76.5">
      <c r="A130" s="1122" t="s">
        <v>4872</v>
      </c>
      <c r="B130" s="1093" t="s">
        <v>3357</v>
      </c>
      <c r="C130" s="1072"/>
      <c r="D130" s="1095" t="s">
        <v>3354</v>
      </c>
      <c r="E130" s="1123"/>
      <c r="F130" s="1099" t="s">
        <v>3356</v>
      </c>
      <c r="G130" s="956"/>
      <c r="H130" s="722"/>
      <c r="I130" s="733"/>
      <c r="J130" s="789"/>
      <c r="K130" s="949"/>
      <c r="L130" s="949"/>
      <c r="M130" s="739"/>
      <c r="N130" s="746"/>
      <c r="O130" s="949"/>
      <c r="P130" s="949"/>
      <c r="Q130" s="739"/>
      <c r="R130" s="746"/>
      <c r="S130" s="949"/>
      <c r="T130" s="949"/>
      <c r="U130" s="739"/>
      <c r="V130" s="746"/>
      <c r="W130" s="949"/>
      <c r="X130" s="949"/>
      <c r="Y130" s="739"/>
      <c r="Z130" s="746"/>
    </row>
    <row r="131" spans="1:68" s="1191" customFormat="1">
      <c r="A131" s="1122" t="s">
        <v>4873</v>
      </c>
      <c r="B131" s="1110"/>
      <c r="C131" s="1101"/>
      <c r="D131" s="1095"/>
      <c r="E131" s="1095"/>
      <c r="F131" s="1189" t="s">
        <v>1947</v>
      </c>
      <c r="G131" s="730"/>
      <c r="H131" s="730"/>
      <c r="I131" s="730"/>
      <c r="J131" s="731"/>
      <c r="K131" s="730"/>
      <c r="L131" s="730"/>
      <c r="M131" s="730"/>
      <c r="N131" s="731"/>
      <c r="O131" s="730"/>
      <c r="P131" s="730"/>
      <c r="Q131" s="730"/>
      <c r="R131" s="731"/>
      <c r="S131" s="730"/>
      <c r="T131" s="730"/>
      <c r="U131" s="730"/>
      <c r="V131" s="731"/>
      <c r="W131" s="730"/>
      <c r="X131" s="730"/>
      <c r="Y131" s="730"/>
      <c r="Z131" s="731"/>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row>
    <row r="132" spans="1:68" s="1191" customFormat="1" ht="89.25">
      <c r="A132" s="1122" t="s">
        <v>4874</v>
      </c>
      <c r="B132" s="1072"/>
      <c r="C132" s="1072"/>
      <c r="D132" s="1074" t="s">
        <v>2666</v>
      </c>
      <c r="E132" s="1074" t="s">
        <v>2020</v>
      </c>
      <c r="F132" s="772" t="s">
        <v>2156</v>
      </c>
      <c r="G132" s="949"/>
      <c r="H132" s="949"/>
      <c r="I132" s="723"/>
      <c r="J132" s="724"/>
      <c r="K132" s="949"/>
      <c r="L132" s="949"/>
      <c r="M132" s="723"/>
      <c r="N132" s="724"/>
      <c r="O132" s="949"/>
      <c r="P132" s="949"/>
      <c r="Q132" s="723"/>
      <c r="R132" s="724"/>
      <c r="S132" s="949"/>
      <c r="T132" s="949"/>
      <c r="U132" s="723"/>
      <c r="V132" s="724"/>
      <c r="W132" s="949"/>
      <c r="X132" s="949"/>
      <c r="Y132" s="723"/>
      <c r="Z132" s="724"/>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row>
    <row r="133" spans="1:68" s="1191" customFormat="1" ht="15.75">
      <c r="A133" s="1089"/>
      <c r="B133" s="1072"/>
      <c r="C133" s="1072"/>
      <c r="D133" s="1075"/>
      <c r="E133" s="1123"/>
      <c r="F133" s="1707" t="s">
        <v>3381</v>
      </c>
      <c r="G133" s="1708"/>
      <c r="H133" s="1708"/>
      <c r="I133" s="1708"/>
      <c r="J133" s="1708"/>
      <c r="K133" s="1708"/>
      <c r="L133" s="1709"/>
      <c r="M133" s="1192"/>
      <c r="N133" s="1192"/>
      <c r="O133" s="1192"/>
      <c r="P133" s="1192"/>
      <c r="Q133" s="1192"/>
      <c r="R133" s="1192"/>
      <c r="S133" s="1192"/>
      <c r="T133" s="1192"/>
      <c r="U133" s="1192"/>
      <c r="V133" s="1192"/>
      <c r="W133" s="1192"/>
      <c r="X133" s="1192"/>
      <c r="Y133" s="1192"/>
      <c r="Z133" s="1192"/>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row>
    <row r="134" spans="1:68" s="1191" customFormat="1" ht="15.75">
      <c r="A134" s="1089"/>
      <c r="B134" s="1072"/>
      <c r="C134" s="1072"/>
      <c r="D134" s="1075"/>
      <c r="E134" s="1123"/>
      <c r="F134" s="1193"/>
      <c r="G134" s="1715" t="s">
        <v>1907</v>
      </c>
      <c r="H134" s="1715"/>
      <c r="I134" s="1715" t="s">
        <v>1908</v>
      </c>
      <c r="J134" s="1724"/>
      <c r="K134" s="1194"/>
      <c r="L134" s="1192"/>
      <c r="M134" s="1194"/>
      <c r="N134" s="1192"/>
      <c r="O134" s="1194"/>
      <c r="P134" s="1192"/>
      <c r="Q134" s="1194"/>
      <c r="R134" s="1192"/>
      <c r="S134" s="1194"/>
      <c r="T134" s="1192"/>
      <c r="U134" s="1194"/>
      <c r="V134" s="1192"/>
      <c r="W134" s="1194"/>
      <c r="X134" s="1192"/>
      <c r="Y134" s="1194"/>
      <c r="Z134" s="1192"/>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row>
    <row r="135" spans="1:68" s="1191" customFormat="1" ht="24">
      <c r="A135" s="1195"/>
      <c r="B135" s="1196"/>
      <c r="C135" s="1197"/>
      <c r="D135" s="1198"/>
      <c r="E135" s="1198"/>
      <c r="F135" s="1199" t="s">
        <v>3385</v>
      </c>
      <c r="G135" s="1692" t="s">
        <v>3386</v>
      </c>
      <c r="H135" s="1693"/>
      <c r="I135" s="1692" t="s">
        <v>3386</v>
      </c>
      <c r="J135" s="1693"/>
      <c r="K135" s="1692"/>
      <c r="L135" s="1693"/>
      <c r="M135" s="1692"/>
      <c r="N135" s="1693"/>
      <c r="O135" s="1692"/>
      <c r="P135" s="1693"/>
      <c r="Q135" s="1692"/>
      <c r="R135" s="1693"/>
      <c r="S135" s="1692"/>
      <c r="T135" s="1693"/>
      <c r="U135" s="1692"/>
      <c r="V135" s="1693"/>
      <c r="W135" s="1692"/>
      <c r="X135" s="1693"/>
      <c r="Y135" s="1692"/>
      <c r="Z135" s="1693"/>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row>
    <row r="136" spans="1:68">
      <c r="A136" s="1195"/>
      <c r="B136" s="1196"/>
      <c r="C136" s="1197"/>
      <c r="D136" s="1198"/>
      <c r="E136" s="1198"/>
      <c r="F136" s="1200" t="s">
        <v>3382</v>
      </c>
      <c r="G136" s="1692" t="s">
        <v>3387</v>
      </c>
      <c r="H136" s="1693"/>
      <c r="I136" s="1692" t="s">
        <v>3389</v>
      </c>
      <c r="J136" s="1693"/>
      <c r="K136" s="1692"/>
      <c r="L136" s="1693"/>
      <c r="M136" s="1692"/>
      <c r="N136" s="1693"/>
      <c r="O136" s="1692"/>
      <c r="P136" s="1693"/>
      <c r="Q136" s="1692"/>
      <c r="R136" s="1693"/>
      <c r="S136" s="1692"/>
      <c r="T136" s="1693"/>
      <c r="U136" s="1692"/>
      <c r="V136" s="1693"/>
      <c r="W136" s="1692"/>
      <c r="X136" s="1693"/>
      <c r="Y136" s="1692"/>
      <c r="Z136" s="1693"/>
    </row>
    <row r="137" spans="1:68">
      <c r="A137" s="1195"/>
      <c r="B137" s="1196"/>
      <c r="C137" s="1197"/>
      <c r="D137" s="1198"/>
      <c r="E137" s="1198"/>
      <c r="F137" s="1200" t="s">
        <v>3383</v>
      </c>
      <c r="G137" s="1692" t="s">
        <v>3388</v>
      </c>
      <c r="H137" s="1693"/>
      <c r="I137" s="1692" t="s">
        <v>3389</v>
      </c>
      <c r="J137" s="1693"/>
      <c r="K137" s="1692"/>
      <c r="L137" s="1693"/>
      <c r="M137" s="1692"/>
      <c r="N137" s="1693"/>
      <c r="O137" s="1692"/>
      <c r="P137" s="1693"/>
      <c r="Q137" s="1692"/>
      <c r="R137" s="1693"/>
      <c r="S137" s="1692"/>
      <c r="T137" s="1693"/>
      <c r="U137" s="1692"/>
      <c r="V137" s="1693"/>
      <c r="W137" s="1692"/>
      <c r="X137" s="1693"/>
      <c r="Y137" s="1692"/>
      <c r="Z137" s="1693"/>
    </row>
    <row r="138" spans="1:68">
      <c r="A138" s="1201"/>
      <c r="B138" s="1202"/>
      <c r="C138" s="1203"/>
      <c r="D138" s="1204"/>
      <c r="E138" s="1204"/>
      <c r="F138" s="1205" t="s">
        <v>11</v>
      </c>
      <c r="G138" s="1692" t="s">
        <v>3390</v>
      </c>
      <c r="H138" s="1693"/>
      <c r="I138" s="1692" t="s">
        <v>3390</v>
      </c>
      <c r="J138" s="1693"/>
      <c r="K138" s="1692"/>
      <c r="L138" s="1693"/>
      <c r="M138" s="1692"/>
      <c r="N138" s="1693"/>
      <c r="O138" s="1692"/>
      <c r="P138" s="1693"/>
      <c r="Q138" s="1692"/>
      <c r="R138" s="1693"/>
      <c r="S138" s="1692"/>
      <c r="T138" s="1693"/>
      <c r="U138" s="1692"/>
      <c r="V138" s="1693"/>
      <c r="W138" s="1692"/>
      <c r="X138" s="1693"/>
      <c r="Y138" s="1692"/>
      <c r="Z138" s="1693"/>
    </row>
    <row r="139" spans="1:68">
      <c r="A139" s="1195"/>
      <c r="B139" s="1196"/>
      <c r="C139" s="1197"/>
      <c r="D139" s="1198"/>
      <c r="E139" s="1198"/>
      <c r="F139" s="1199" t="s">
        <v>3384</v>
      </c>
      <c r="G139" s="1692" t="s">
        <v>5216</v>
      </c>
      <c r="H139" s="1693"/>
      <c r="I139" s="1692" t="s">
        <v>5216</v>
      </c>
      <c r="J139" s="1693"/>
      <c r="K139" s="1692"/>
      <c r="L139" s="1693"/>
      <c r="M139" s="1692"/>
      <c r="N139" s="1693"/>
      <c r="O139" s="1692"/>
      <c r="P139" s="1693"/>
      <c r="Q139" s="1692"/>
      <c r="R139" s="1693"/>
      <c r="S139" s="1692"/>
      <c r="T139" s="1693"/>
      <c r="U139" s="1692"/>
      <c r="V139" s="1693"/>
      <c r="W139" s="1692"/>
      <c r="X139" s="1693"/>
      <c r="Y139" s="1692"/>
      <c r="Z139" s="1693"/>
    </row>
    <row r="140" spans="1:68">
      <c r="D140" s="1208"/>
      <c r="E140" s="1208"/>
      <c r="F140" s="1209"/>
      <c r="G140" s="1210"/>
      <c r="H140" s="1210"/>
      <c r="I140" s="1210"/>
      <c r="J140" s="1211"/>
      <c r="K140" s="1210"/>
      <c r="L140" s="1210"/>
      <c r="M140" s="1210"/>
      <c r="N140" s="1211"/>
      <c r="O140" s="1210"/>
      <c r="P140" s="1210"/>
      <c r="Q140" s="1210"/>
      <c r="R140" s="1211"/>
      <c r="S140" s="1210"/>
      <c r="T140" s="1210"/>
      <c r="U140" s="1210"/>
      <c r="V140" s="1211"/>
      <c r="W140" s="1210"/>
      <c r="X140" s="1210"/>
      <c r="Y140" s="1210"/>
      <c r="Z140" s="1211"/>
    </row>
    <row r="141" spans="1:68">
      <c r="D141" s="1208"/>
      <c r="E141" s="1208"/>
      <c r="F141" s="1209"/>
      <c r="G141" s="1210"/>
      <c r="H141" s="1210"/>
      <c r="I141" s="1210"/>
      <c r="J141" s="1211"/>
      <c r="K141" s="1210"/>
      <c r="L141" s="1210"/>
      <c r="M141" s="1210"/>
      <c r="N141" s="1211"/>
      <c r="O141" s="1210"/>
      <c r="P141" s="1210"/>
      <c r="Q141" s="1210"/>
      <c r="R141" s="1211"/>
      <c r="S141" s="1210"/>
      <c r="T141" s="1210"/>
      <c r="U141" s="1210"/>
      <c r="V141" s="1211"/>
      <c r="W141" s="1210"/>
      <c r="X141" s="1210"/>
      <c r="Y141" s="1210"/>
      <c r="Z141" s="1211"/>
    </row>
    <row r="142" spans="1:68">
      <c r="D142" s="1208"/>
      <c r="E142" s="1208"/>
      <c r="F142" s="1209"/>
      <c r="G142" s="1210"/>
      <c r="H142" s="1210"/>
      <c r="I142" s="1210"/>
      <c r="J142" s="1211"/>
      <c r="K142" s="1210"/>
      <c r="L142" s="1210"/>
      <c r="M142" s="1210"/>
      <c r="N142" s="1211"/>
      <c r="O142" s="1210"/>
      <c r="P142" s="1210"/>
      <c r="Q142" s="1210"/>
      <c r="R142" s="1211"/>
      <c r="S142" s="1210"/>
      <c r="T142" s="1210"/>
      <c r="U142" s="1210"/>
      <c r="V142" s="1211"/>
      <c r="W142" s="1210"/>
      <c r="X142" s="1210"/>
      <c r="Y142" s="1210"/>
      <c r="Z142" s="1211"/>
    </row>
    <row r="143" spans="1:68">
      <c r="D143" s="1208"/>
      <c r="E143" s="1208"/>
      <c r="F143" s="1209"/>
      <c r="G143" s="1210"/>
      <c r="H143" s="1210"/>
      <c r="I143" s="1210"/>
      <c r="J143" s="1211"/>
      <c r="K143" s="1210"/>
      <c r="L143" s="1210"/>
      <c r="M143" s="1210"/>
      <c r="N143" s="1211"/>
      <c r="O143" s="1210"/>
      <c r="P143" s="1210"/>
      <c r="Q143" s="1210"/>
      <c r="R143" s="1211"/>
      <c r="S143" s="1210"/>
      <c r="T143" s="1210"/>
      <c r="U143" s="1210"/>
      <c r="V143" s="1211"/>
      <c r="W143" s="1210"/>
      <c r="X143" s="1210"/>
      <c r="Y143" s="1210"/>
      <c r="Z143" s="1211"/>
    </row>
    <row r="144" spans="1:68">
      <c r="D144" s="1208"/>
      <c r="E144" s="1208"/>
      <c r="F144" s="1209"/>
      <c r="G144" s="1210"/>
      <c r="H144" s="1210"/>
      <c r="I144" s="1210"/>
      <c r="J144" s="1211"/>
      <c r="K144" s="1210"/>
      <c r="L144" s="1210"/>
      <c r="M144" s="1210"/>
      <c r="N144" s="1211"/>
      <c r="O144" s="1210"/>
      <c r="P144" s="1210"/>
      <c r="Q144" s="1210"/>
      <c r="R144" s="1211"/>
      <c r="S144" s="1210"/>
      <c r="T144" s="1210"/>
      <c r="U144" s="1210"/>
      <c r="V144" s="1211"/>
      <c r="W144" s="1210"/>
      <c r="X144" s="1210"/>
      <c r="Y144" s="1210"/>
      <c r="Z144" s="1211"/>
    </row>
    <row r="145" spans="4:26">
      <c r="D145" s="1208"/>
      <c r="E145" s="1208"/>
      <c r="F145" s="1209"/>
      <c r="G145" s="1210"/>
      <c r="H145" s="1210"/>
      <c r="I145" s="1210"/>
      <c r="J145" s="1211"/>
      <c r="K145" s="1210"/>
      <c r="L145" s="1210"/>
      <c r="M145" s="1210"/>
      <c r="N145" s="1211"/>
      <c r="O145" s="1210"/>
      <c r="P145" s="1210"/>
      <c r="Q145" s="1210"/>
      <c r="R145" s="1211"/>
      <c r="S145" s="1210"/>
      <c r="T145" s="1210"/>
      <c r="U145" s="1210"/>
      <c r="V145" s="1211"/>
      <c r="W145" s="1210"/>
      <c r="X145" s="1210"/>
      <c r="Y145" s="1210"/>
      <c r="Z145" s="1211"/>
    </row>
    <row r="146" spans="4:26">
      <c r="D146" s="1208"/>
      <c r="E146" s="1208"/>
      <c r="F146" s="1209"/>
      <c r="G146" s="1210"/>
      <c r="H146" s="1210"/>
      <c r="I146" s="1210"/>
      <c r="J146" s="1211"/>
      <c r="K146" s="1210"/>
      <c r="L146" s="1210"/>
      <c r="M146" s="1210"/>
      <c r="N146" s="1211"/>
      <c r="O146" s="1210"/>
      <c r="P146" s="1210"/>
      <c r="Q146" s="1210"/>
      <c r="R146" s="1211"/>
      <c r="S146" s="1210"/>
      <c r="T146" s="1210"/>
      <c r="U146" s="1210"/>
      <c r="V146" s="1211"/>
      <c r="W146" s="1210"/>
      <c r="X146" s="1210"/>
      <c r="Y146" s="1210"/>
      <c r="Z146" s="1211"/>
    </row>
    <row r="147" spans="4:26">
      <c r="D147" s="1208"/>
      <c r="E147" s="1208"/>
      <c r="F147" s="1209"/>
      <c r="G147" s="1210"/>
      <c r="H147" s="1210"/>
      <c r="I147" s="1210"/>
      <c r="J147" s="1211"/>
      <c r="K147" s="1210"/>
      <c r="L147" s="1210"/>
      <c r="M147" s="1210"/>
      <c r="N147" s="1211"/>
      <c r="O147" s="1210"/>
      <c r="P147" s="1210"/>
      <c r="Q147" s="1210"/>
      <c r="R147" s="1211"/>
      <c r="S147" s="1210"/>
      <c r="T147" s="1210"/>
      <c r="U147" s="1210"/>
      <c r="V147" s="1211"/>
      <c r="W147" s="1210"/>
      <c r="X147" s="1210"/>
      <c r="Y147" s="1210"/>
      <c r="Z147" s="1211"/>
    </row>
    <row r="148" spans="4:26">
      <c r="D148" s="1208"/>
      <c r="E148" s="1208"/>
      <c r="F148" s="1209"/>
      <c r="G148" s="1210"/>
      <c r="H148" s="1210"/>
      <c r="I148" s="1210"/>
      <c r="J148" s="1211"/>
      <c r="K148" s="1210"/>
      <c r="L148" s="1210"/>
      <c r="M148" s="1210"/>
      <c r="N148" s="1211"/>
      <c r="O148" s="1210"/>
      <c r="P148" s="1210"/>
      <c r="Q148" s="1210"/>
      <c r="R148" s="1211"/>
      <c r="S148" s="1210"/>
      <c r="T148" s="1210"/>
      <c r="U148" s="1210"/>
      <c r="V148" s="1211"/>
      <c r="W148" s="1210"/>
      <c r="X148" s="1210"/>
      <c r="Y148" s="1210"/>
      <c r="Z148" s="1211"/>
    </row>
    <row r="149" spans="4:26">
      <c r="D149" s="1208"/>
      <c r="E149" s="1208"/>
      <c r="F149" s="1209"/>
      <c r="G149" s="1210"/>
      <c r="H149" s="1210"/>
      <c r="I149" s="1210"/>
      <c r="J149" s="1211"/>
      <c r="K149" s="1210"/>
      <c r="L149" s="1210"/>
      <c r="M149" s="1210"/>
      <c r="N149" s="1211"/>
      <c r="O149" s="1210"/>
      <c r="P149" s="1210"/>
      <c r="Q149" s="1210"/>
      <c r="R149" s="1211"/>
      <c r="S149" s="1210"/>
      <c r="T149" s="1210"/>
      <c r="U149" s="1210"/>
      <c r="V149" s="1211"/>
      <c r="W149" s="1210"/>
      <c r="X149" s="1210"/>
      <c r="Y149" s="1210"/>
      <c r="Z149" s="1211"/>
    </row>
    <row r="150" spans="4:26">
      <c r="D150" s="1208"/>
      <c r="E150" s="1208"/>
      <c r="F150" s="1209"/>
      <c r="G150" s="1210"/>
      <c r="H150" s="1210"/>
      <c r="I150" s="1210"/>
      <c r="J150" s="1211"/>
      <c r="K150" s="1210"/>
      <c r="L150" s="1210"/>
      <c r="M150" s="1210"/>
      <c r="N150" s="1211"/>
      <c r="O150" s="1210"/>
      <c r="P150" s="1210"/>
      <c r="Q150" s="1210"/>
      <c r="R150" s="1211"/>
      <c r="S150" s="1210"/>
      <c r="T150" s="1210"/>
      <c r="U150" s="1210"/>
      <c r="V150" s="1211"/>
      <c r="W150" s="1210"/>
      <c r="X150" s="1210"/>
      <c r="Y150" s="1210"/>
      <c r="Z150" s="1211"/>
    </row>
    <row r="151" spans="4:26">
      <c r="D151" s="1208"/>
      <c r="E151" s="1208"/>
      <c r="F151" s="1209"/>
      <c r="G151" s="1210"/>
      <c r="H151" s="1210"/>
      <c r="I151" s="1210"/>
      <c r="J151" s="1211"/>
      <c r="K151" s="1210"/>
      <c r="L151" s="1210"/>
      <c r="M151" s="1210"/>
      <c r="N151" s="1211"/>
      <c r="O151" s="1210"/>
      <c r="P151" s="1210"/>
      <c r="Q151" s="1210"/>
      <c r="R151" s="1211"/>
      <c r="S151" s="1210"/>
      <c r="T151" s="1210"/>
      <c r="U151" s="1210"/>
      <c r="V151" s="1211"/>
      <c r="W151" s="1210"/>
      <c r="X151" s="1210"/>
      <c r="Y151" s="1210"/>
      <c r="Z151" s="1211"/>
    </row>
    <row r="152" spans="4:26">
      <c r="D152" s="1208"/>
      <c r="E152" s="1208"/>
      <c r="F152" s="1209"/>
      <c r="G152" s="1210"/>
      <c r="H152" s="1210"/>
      <c r="I152" s="1210"/>
      <c r="J152" s="1211"/>
      <c r="K152" s="1210"/>
      <c r="L152" s="1210"/>
      <c r="M152" s="1210"/>
      <c r="N152" s="1211"/>
      <c r="O152" s="1210"/>
      <c r="P152" s="1210"/>
      <c r="Q152" s="1210"/>
      <c r="R152" s="1211"/>
      <c r="S152" s="1210"/>
      <c r="T152" s="1210"/>
      <c r="U152" s="1210"/>
      <c r="V152" s="1211"/>
      <c r="W152" s="1210"/>
      <c r="X152" s="1210"/>
      <c r="Y152" s="1210"/>
      <c r="Z152" s="1211"/>
    </row>
    <row r="153" spans="4:26">
      <c r="D153" s="1208"/>
      <c r="E153" s="1208"/>
      <c r="F153" s="1209"/>
      <c r="G153" s="1210"/>
      <c r="H153" s="1210"/>
      <c r="I153" s="1210"/>
      <c r="J153" s="1211"/>
      <c r="K153" s="1210"/>
      <c r="L153" s="1210"/>
      <c r="M153" s="1210"/>
      <c r="N153" s="1211"/>
      <c r="O153" s="1210"/>
      <c r="P153" s="1210"/>
      <c r="Q153" s="1210"/>
      <c r="R153" s="1211"/>
      <c r="S153" s="1210"/>
      <c r="T153" s="1210"/>
      <c r="U153" s="1210"/>
      <c r="V153" s="1211"/>
      <c r="W153" s="1210"/>
      <c r="X153" s="1210"/>
      <c r="Y153" s="1210"/>
      <c r="Z153" s="1211"/>
    </row>
    <row r="154" spans="4:26">
      <c r="D154" s="1208"/>
      <c r="E154" s="1208"/>
      <c r="F154" s="1209"/>
      <c r="G154" s="1210"/>
      <c r="H154" s="1210"/>
      <c r="I154" s="1210"/>
      <c r="J154" s="1211"/>
      <c r="K154" s="1210"/>
      <c r="L154" s="1210"/>
      <c r="M154" s="1210"/>
      <c r="N154" s="1211"/>
      <c r="O154" s="1210"/>
      <c r="P154" s="1210"/>
      <c r="Q154" s="1210"/>
      <c r="R154" s="1211"/>
      <c r="S154" s="1210"/>
      <c r="T154" s="1210"/>
      <c r="U154" s="1210"/>
      <c r="V154" s="1211"/>
      <c r="W154" s="1210"/>
      <c r="X154" s="1210"/>
      <c r="Y154" s="1210"/>
      <c r="Z154" s="1211"/>
    </row>
    <row r="155" spans="4:26">
      <c r="D155" s="1208"/>
      <c r="E155" s="1208"/>
      <c r="F155" s="1209"/>
      <c r="G155" s="1210"/>
      <c r="H155" s="1210"/>
      <c r="I155" s="1210"/>
      <c r="J155" s="1211"/>
      <c r="K155" s="1210"/>
      <c r="L155" s="1210"/>
      <c r="M155" s="1210"/>
      <c r="N155" s="1211"/>
      <c r="O155" s="1210"/>
      <c r="P155" s="1210"/>
      <c r="Q155" s="1210"/>
      <c r="R155" s="1211"/>
      <c r="S155" s="1210"/>
      <c r="T155" s="1210"/>
      <c r="U155" s="1210"/>
      <c r="V155" s="1211"/>
      <c r="W155" s="1210"/>
      <c r="X155" s="1210"/>
      <c r="Y155" s="1210"/>
      <c r="Z155" s="1211"/>
    </row>
    <row r="156" spans="4:26">
      <c r="D156" s="1208"/>
      <c r="E156" s="1208"/>
      <c r="F156" s="1209"/>
      <c r="G156" s="1210"/>
      <c r="H156" s="1210"/>
      <c r="I156" s="1210"/>
      <c r="J156" s="1211"/>
      <c r="K156" s="1210"/>
      <c r="L156" s="1210"/>
      <c r="M156" s="1210"/>
      <c r="N156" s="1211"/>
      <c r="O156" s="1210"/>
      <c r="P156" s="1210"/>
      <c r="Q156" s="1210"/>
      <c r="R156" s="1211"/>
      <c r="S156" s="1210"/>
      <c r="T156" s="1210"/>
      <c r="U156" s="1210"/>
      <c r="V156" s="1211"/>
      <c r="W156" s="1210"/>
      <c r="X156" s="1210"/>
      <c r="Y156" s="1210"/>
      <c r="Z156" s="1211"/>
    </row>
    <row r="157" spans="4:26">
      <c r="D157" s="1208"/>
      <c r="E157" s="1208"/>
      <c r="F157" s="1209"/>
      <c r="G157" s="1210"/>
      <c r="H157" s="1210"/>
      <c r="I157" s="1210"/>
      <c r="J157" s="1211"/>
      <c r="K157" s="1210"/>
      <c r="L157" s="1210"/>
      <c r="M157" s="1210"/>
      <c r="N157" s="1211"/>
      <c r="O157" s="1210"/>
      <c r="P157" s="1210"/>
      <c r="Q157" s="1210"/>
      <c r="R157" s="1211"/>
      <c r="S157" s="1210"/>
      <c r="T157" s="1210"/>
      <c r="U157" s="1210"/>
      <c r="V157" s="1211"/>
      <c r="W157" s="1210"/>
      <c r="X157" s="1210"/>
      <c r="Y157" s="1210"/>
      <c r="Z157" s="1211"/>
    </row>
    <row r="158" spans="4:26">
      <c r="D158" s="1208"/>
      <c r="E158" s="1208"/>
      <c r="F158" s="1209"/>
      <c r="G158" s="1210"/>
      <c r="H158" s="1210"/>
      <c r="I158" s="1210"/>
      <c r="J158" s="1211"/>
      <c r="K158" s="1210"/>
      <c r="L158" s="1210"/>
      <c r="M158" s="1210"/>
      <c r="N158" s="1211"/>
      <c r="O158" s="1210"/>
      <c r="P158" s="1210"/>
      <c r="Q158" s="1210"/>
      <c r="R158" s="1211"/>
      <c r="S158" s="1210"/>
      <c r="T158" s="1210"/>
      <c r="U158" s="1210"/>
      <c r="V158" s="1211"/>
      <c r="W158" s="1210"/>
      <c r="X158" s="1210"/>
      <c r="Y158" s="1210"/>
      <c r="Z158" s="1211"/>
    </row>
    <row r="159" spans="4:26">
      <c r="D159" s="1208"/>
      <c r="E159" s="1208"/>
      <c r="F159" s="1209"/>
      <c r="G159" s="1210"/>
      <c r="H159" s="1210"/>
      <c r="I159" s="1210"/>
      <c r="J159" s="1211"/>
      <c r="K159" s="1210"/>
      <c r="L159" s="1210"/>
      <c r="M159" s="1210"/>
      <c r="N159" s="1211"/>
      <c r="O159" s="1210"/>
      <c r="P159" s="1210"/>
      <c r="Q159" s="1210"/>
      <c r="R159" s="1211"/>
      <c r="S159" s="1210"/>
      <c r="T159" s="1210"/>
      <c r="U159" s="1210"/>
      <c r="V159" s="1211"/>
      <c r="W159" s="1210"/>
      <c r="X159" s="1210"/>
      <c r="Y159" s="1210"/>
      <c r="Z159" s="1211"/>
    </row>
    <row r="160" spans="4:26">
      <c r="D160" s="1208"/>
      <c r="E160" s="1208"/>
      <c r="F160" s="1209"/>
      <c r="G160" s="1210"/>
      <c r="H160" s="1210"/>
      <c r="I160" s="1210"/>
      <c r="J160" s="1211"/>
      <c r="K160" s="1210"/>
      <c r="L160" s="1210"/>
      <c r="M160" s="1210"/>
      <c r="N160" s="1211"/>
      <c r="O160" s="1210"/>
      <c r="P160" s="1210"/>
      <c r="Q160" s="1210"/>
      <c r="R160" s="1211"/>
      <c r="S160" s="1210"/>
      <c r="T160" s="1210"/>
      <c r="U160" s="1210"/>
      <c r="V160" s="1211"/>
      <c r="W160" s="1210"/>
      <c r="X160" s="1210"/>
      <c r="Y160" s="1210"/>
      <c r="Z160" s="1211"/>
    </row>
    <row r="161" spans="4:26">
      <c r="D161" s="1208"/>
      <c r="E161" s="1208"/>
      <c r="F161" s="1209"/>
      <c r="G161" s="1210"/>
      <c r="H161" s="1210"/>
      <c r="I161" s="1210"/>
      <c r="J161" s="1211"/>
      <c r="K161" s="1210"/>
      <c r="L161" s="1210"/>
      <c r="M161" s="1210"/>
      <c r="N161" s="1211"/>
      <c r="O161" s="1210"/>
      <c r="P161" s="1210"/>
      <c r="Q161" s="1210"/>
      <c r="R161" s="1211"/>
      <c r="S161" s="1210"/>
      <c r="T161" s="1210"/>
      <c r="U161" s="1210"/>
      <c r="V161" s="1211"/>
      <c r="W161" s="1210"/>
      <c r="X161" s="1210"/>
      <c r="Y161" s="1210"/>
      <c r="Z161" s="1211"/>
    </row>
    <row r="162" spans="4:26">
      <c r="D162" s="1208"/>
      <c r="E162" s="1208"/>
      <c r="F162" s="1209"/>
      <c r="G162" s="1210"/>
      <c r="H162" s="1210"/>
      <c r="I162" s="1210"/>
      <c r="J162" s="1211"/>
      <c r="K162" s="1210"/>
      <c r="L162" s="1210"/>
      <c r="M162" s="1210"/>
      <c r="N162" s="1211"/>
      <c r="O162" s="1210"/>
      <c r="P162" s="1210"/>
      <c r="Q162" s="1210"/>
      <c r="R162" s="1211"/>
      <c r="S162" s="1210"/>
      <c r="T162" s="1210"/>
      <c r="U162" s="1210"/>
      <c r="V162" s="1211"/>
      <c r="W162" s="1210"/>
      <c r="X162" s="1210"/>
      <c r="Y162" s="1210"/>
      <c r="Z162" s="1211"/>
    </row>
    <row r="163" spans="4:26">
      <c r="D163" s="1208"/>
      <c r="E163" s="1208"/>
      <c r="F163" s="1209"/>
      <c r="G163" s="1210"/>
      <c r="H163" s="1210"/>
      <c r="I163" s="1210"/>
      <c r="J163" s="1211"/>
      <c r="K163" s="1210"/>
      <c r="L163" s="1210"/>
      <c r="M163" s="1210"/>
      <c r="N163" s="1211"/>
      <c r="O163" s="1210"/>
      <c r="P163" s="1210"/>
      <c r="Q163" s="1210"/>
      <c r="R163" s="1211"/>
      <c r="S163" s="1210"/>
      <c r="T163" s="1210"/>
      <c r="U163" s="1210"/>
      <c r="V163" s="1211"/>
      <c r="W163" s="1210"/>
      <c r="X163" s="1210"/>
      <c r="Y163" s="1210"/>
      <c r="Z163" s="1211"/>
    </row>
    <row r="164" spans="4:26">
      <c r="D164" s="1208"/>
      <c r="E164" s="1208"/>
      <c r="F164" s="1209"/>
      <c r="G164" s="1210"/>
      <c r="H164" s="1210"/>
      <c r="I164" s="1210"/>
      <c r="J164" s="1211"/>
      <c r="K164" s="1210"/>
      <c r="L164" s="1210"/>
      <c r="M164" s="1210"/>
      <c r="N164" s="1211"/>
      <c r="O164" s="1210"/>
      <c r="P164" s="1210"/>
      <c r="Q164" s="1210"/>
      <c r="R164" s="1211"/>
      <c r="S164" s="1210"/>
      <c r="T164" s="1210"/>
      <c r="U164" s="1210"/>
      <c r="V164" s="1211"/>
      <c r="W164" s="1210"/>
      <c r="X164" s="1210"/>
      <c r="Y164" s="1210"/>
      <c r="Z164" s="1211"/>
    </row>
    <row r="165" spans="4:26">
      <c r="D165" s="1208"/>
      <c r="E165" s="1208"/>
      <c r="F165" s="1209"/>
      <c r="G165" s="1210"/>
      <c r="H165" s="1210"/>
      <c r="I165" s="1210"/>
      <c r="J165" s="1211"/>
      <c r="K165" s="1210"/>
      <c r="L165" s="1210"/>
      <c r="M165" s="1210"/>
      <c r="N165" s="1211"/>
      <c r="O165" s="1210"/>
      <c r="P165" s="1210"/>
      <c r="Q165" s="1210"/>
      <c r="R165" s="1211"/>
      <c r="S165" s="1210"/>
      <c r="T165" s="1210"/>
      <c r="U165" s="1210"/>
      <c r="V165" s="1211"/>
      <c r="W165" s="1210"/>
      <c r="X165" s="1210"/>
      <c r="Y165" s="1210"/>
      <c r="Z165" s="1211"/>
    </row>
    <row r="166" spans="4:26">
      <c r="D166" s="1208"/>
      <c r="E166" s="1208"/>
      <c r="F166" s="1209"/>
      <c r="G166" s="1210"/>
      <c r="H166" s="1210"/>
      <c r="I166" s="1210"/>
      <c r="J166" s="1211"/>
      <c r="K166" s="1210"/>
      <c r="L166" s="1210"/>
      <c r="M166" s="1210"/>
      <c r="N166" s="1211"/>
      <c r="O166" s="1210"/>
      <c r="P166" s="1210"/>
      <c r="Q166" s="1210"/>
      <c r="R166" s="1211"/>
      <c r="S166" s="1210"/>
      <c r="T166" s="1210"/>
      <c r="U166" s="1210"/>
      <c r="V166" s="1211"/>
      <c r="W166" s="1210"/>
      <c r="X166" s="1210"/>
      <c r="Y166" s="1210"/>
      <c r="Z166" s="1211"/>
    </row>
    <row r="167" spans="4:26">
      <c r="D167" s="1208"/>
      <c r="E167" s="1208"/>
      <c r="F167" s="1209"/>
      <c r="G167" s="1210"/>
      <c r="H167" s="1210"/>
      <c r="I167" s="1210"/>
      <c r="J167" s="1211"/>
      <c r="K167" s="1210"/>
      <c r="L167" s="1210"/>
      <c r="M167" s="1210"/>
      <c r="N167" s="1211"/>
      <c r="O167" s="1210"/>
      <c r="P167" s="1210"/>
      <c r="Q167" s="1210"/>
      <c r="R167" s="1211"/>
      <c r="S167" s="1210"/>
      <c r="T167" s="1210"/>
      <c r="U167" s="1210"/>
      <c r="V167" s="1211"/>
      <c r="W167" s="1210"/>
      <c r="X167" s="1210"/>
      <c r="Y167" s="1210"/>
      <c r="Z167" s="1211"/>
    </row>
    <row r="168" spans="4:26">
      <c r="D168" s="1208"/>
      <c r="E168" s="1208"/>
      <c r="F168" s="1209"/>
      <c r="G168" s="1210"/>
      <c r="H168" s="1210"/>
      <c r="I168" s="1210"/>
      <c r="J168" s="1211"/>
      <c r="K168" s="1210"/>
      <c r="L168" s="1210"/>
      <c r="M168" s="1210"/>
      <c r="N168" s="1211"/>
      <c r="O168" s="1210"/>
      <c r="P168" s="1210"/>
      <c r="Q168" s="1210"/>
      <c r="R168" s="1211"/>
      <c r="S168" s="1210"/>
      <c r="T168" s="1210"/>
      <c r="U168" s="1210"/>
      <c r="V168" s="1211"/>
      <c r="W168" s="1210"/>
      <c r="X168" s="1210"/>
      <c r="Y168" s="1210"/>
      <c r="Z168" s="1211"/>
    </row>
    <row r="169" spans="4:26">
      <c r="D169" s="1208"/>
      <c r="E169" s="1208"/>
      <c r="F169" s="1209"/>
      <c r="G169" s="1210"/>
      <c r="H169" s="1210"/>
      <c r="I169" s="1210"/>
      <c r="J169" s="1211"/>
      <c r="K169" s="1210"/>
      <c r="L169" s="1210"/>
      <c r="M169" s="1210"/>
      <c r="N169" s="1211"/>
      <c r="O169" s="1210"/>
      <c r="P169" s="1210"/>
      <c r="Q169" s="1210"/>
      <c r="R169" s="1211"/>
      <c r="S169" s="1210"/>
      <c r="T169" s="1210"/>
      <c r="U169" s="1210"/>
      <c r="V169" s="1211"/>
      <c r="W169" s="1210"/>
      <c r="X169" s="1210"/>
      <c r="Y169" s="1210"/>
      <c r="Z169" s="1211"/>
    </row>
    <row r="170" spans="4:26">
      <c r="D170" s="1208"/>
      <c r="E170" s="1208"/>
      <c r="F170" s="1209"/>
      <c r="G170" s="1210"/>
      <c r="H170" s="1210"/>
      <c r="I170" s="1210"/>
      <c r="J170" s="1211"/>
      <c r="K170" s="1210"/>
      <c r="L170" s="1210"/>
      <c r="M170" s="1210"/>
      <c r="N170" s="1211"/>
      <c r="O170" s="1210"/>
      <c r="P170" s="1210"/>
      <c r="Q170" s="1210"/>
      <c r="R170" s="1211"/>
      <c r="S170" s="1210"/>
      <c r="T170" s="1210"/>
      <c r="U170" s="1210"/>
      <c r="V170" s="1211"/>
      <c r="W170" s="1210"/>
      <c r="X170" s="1210"/>
      <c r="Y170" s="1210"/>
      <c r="Z170" s="1211"/>
    </row>
    <row r="171" spans="4:26">
      <c r="D171" s="1208"/>
      <c r="E171" s="1208"/>
      <c r="F171" s="1209"/>
      <c r="G171" s="1210"/>
      <c r="H171" s="1210"/>
      <c r="I171" s="1210"/>
      <c r="J171" s="1211"/>
      <c r="K171" s="1210"/>
      <c r="L171" s="1210"/>
      <c r="M171" s="1210"/>
      <c r="N171" s="1211"/>
      <c r="O171" s="1210"/>
      <c r="P171" s="1210"/>
      <c r="Q171" s="1210"/>
      <c r="R171" s="1211"/>
      <c r="S171" s="1210"/>
      <c r="T171" s="1210"/>
      <c r="U171" s="1210"/>
      <c r="V171" s="1211"/>
      <c r="W171" s="1210"/>
      <c r="X171" s="1210"/>
      <c r="Y171" s="1210"/>
      <c r="Z171" s="1211"/>
    </row>
    <row r="172" spans="4:26">
      <c r="D172" s="1208"/>
      <c r="E172" s="1208"/>
      <c r="F172" s="1209"/>
      <c r="G172" s="1210"/>
      <c r="H172" s="1210"/>
      <c r="I172" s="1210"/>
      <c r="J172" s="1211"/>
      <c r="K172" s="1210"/>
      <c r="L172" s="1210"/>
      <c r="M172" s="1210"/>
      <c r="N172" s="1211"/>
      <c r="O172" s="1210"/>
      <c r="P172" s="1210"/>
      <c r="Q172" s="1210"/>
      <c r="R172" s="1211"/>
      <c r="S172" s="1210"/>
      <c r="T172" s="1210"/>
      <c r="U172" s="1210"/>
      <c r="V172" s="1211"/>
      <c r="W172" s="1210"/>
      <c r="X172" s="1210"/>
      <c r="Y172" s="1210"/>
      <c r="Z172" s="1211"/>
    </row>
    <row r="173" spans="4:26">
      <c r="D173" s="1208"/>
      <c r="E173" s="1208"/>
      <c r="F173" s="1209"/>
      <c r="G173" s="1210"/>
      <c r="H173" s="1210"/>
      <c r="I173" s="1210"/>
      <c r="J173" s="1211"/>
      <c r="K173" s="1210"/>
      <c r="L173" s="1210"/>
      <c r="M173" s="1210"/>
      <c r="N173" s="1211"/>
      <c r="O173" s="1210"/>
      <c r="P173" s="1210"/>
      <c r="Q173" s="1210"/>
      <c r="R173" s="1211"/>
      <c r="S173" s="1210"/>
      <c r="T173" s="1210"/>
      <c r="U173" s="1210"/>
      <c r="V173" s="1211"/>
      <c r="W173" s="1210"/>
      <c r="X173" s="1210"/>
      <c r="Y173" s="1210"/>
      <c r="Z173" s="1211"/>
    </row>
    <row r="174" spans="4:26">
      <c r="D174" s="1208"/>
      <c r="E174" s="1208"/>
      <c r="F174" s="1209"/>
      <c r="G174" s="1210"/>
      <c r="H174" s="1210"/>
      <c r="I174" s="1210"/>
      <c r="J174" s="1211"/>
      <c r="K174" s="1210"/>
      <c r="L174" s="1210"/>
      <c r="M174" s="1210"/>
      <c r="N174" s="1211"/>
      <c r="O174" s="1210"/>
      <c r="P174" s="1210"/>
      <c r="Q174" s="1210"/>
      <c r="R174" s="1211"/>
      <c r="S174" s="1210"/>
      <c r="T174" s="1210"/>
      <c r="U174" s="1210"/>
      <c r="V174" s="1211"/>
      <c r="W174" s="1210"/>
      <c r="X174" s="1210"/>
      <c r="Y174" s="1210"/>
      <c r="Z174" s="1211"/>
    </row>
    <row r="175" spans="4:26">
      <c r="D175" s="1208"/>
      <c r="E175" s="1208"/>
      <c r="F175" s="1209"/>
      <c r="G175" s="1210"/>
      <c r="H175" s="1210"/>
      <c r="I175" s="1210"/>
      <c r="J175" s="1211"/>
      <c r="K175" s="1210"/>
      <c r="L175" s="1210"/>
      <c r="M175" s="1210"/>
      <c r="N175" s="1211"/>
      <c r="O175" s="1210"/>
      <c r="P175" s="1210"/>
      <c r="Q175" s="1210"/>
      <c r="R175" s="1211"/>
      <c r="S175" s="1210"/>
      <c r="T175" s="1210"/>
      <c r="U175" s="1210"/>
      <c r="V175" s="1211"/>
      <c r="W175" s="1210"/>
      <c r="X175" s="1210"/>
      <c r="Y175" s="1210"/>
      <c r="Z175" s="1211"/>
    </row>
    <row r="176" spans="4:26">
      <c r="D176" s="1208"/>
      <c r="E176" s="1208"/>
      <c r="F176" s="1209"/>
      <c r="G176" s="1210"/>
      <c r="H176" s="1210"/>
      <c r="I176" s="1210"/>
      <c r="J176" s="1211"/>
      <c r="K176" s="1210"/>
      <c r="L176" s="1210"/>
      <c r="M176" s="1210"/>
      <c r="N176" s="1211"/>
      <c r="O176" s="1210"/>
      <c r="P176" s="1210"/>
      <c r="Q176" s="1210"/>
      <c r="R176" s="1211"/>
      <c r="S176" s="1210"/>
      <c r="T176" s="1210"/>
      <c r="U176" s="1210"/>
      <c r="V176" s="1211"/>
      <c r="W176" s="1210"/>
      <c r="X176" s="1210"/>
      <c r="Y176" s="1210"/>
      <c r="Z176" s="1211"/>
    </row>
    <row r="177" spans="4:26">
      <c r="D177" s="1208"/>
      <c r="E177" s="1208"/>
      <c r="F177" s="1209"/>
      <c r="G177" s="1210"/>
      <c r="H177" s="1210"/>
      <c r="I177" s="1210"/>
      <c r="J177" s="1211"/>
      <c r="K177" s="1210"/>
      <c r="L177" s="1210"/>
      <c r="M177" s="1210"/>
      <c r="N177" s="1211"/>
      <c r="O177" s="1210"/>
      <c r="P177" s="1210"/>
      <c r="Q177" s="1210"/>
      <c r="R177" s="1211"/>
      <c r="S177" s="1210"/>
      <c r="T177" s="1210"/>
      <c r="U177" s="1210"/>
      <c r="V177" s="1211"/>
      <c r="W177" s="1210"/>
      <c r="X177" s="1210"/>
      <c r="Y177" s="1210"/>
      <c r="Z177" s="1211"/>
    </row>
    <row r="178" spans="4:26">
      <c r="D178" s="1208"/>
      <c r="E178" s="1208"/>
      <c r="F178" s="1209"/>
      <c r="G178" s="1210"/>
      <c r="H178" s="1210"/>
      <c r="I178" s="1210"/>
      <c r="J178" s="1211"/>
      <c r="K178" s="1210"/>
      <c r="L178" s="1210"/>
      <c r="M178" s="1210"/>
      <c r="N178" s="1211"/>
      <c r="O178" s="1210"/>
      <c r="P178" s="1210"/>
      <c r="Q178" s="1210"/>
      <c r="R178" s="1211"/>
      <c r="S178" s="1210"/>
      <c r="T178" s="1210"/>
      <c r="U178" s="1210"/>
      <c r="V178" s="1211"/>
      <c r="W178" s="1210"/>
      <c r="X178" s="1210"/>
      <c r="Y178" s="1210"/>
      <c r="Z178" s="1211"/>
    </row>
    <row r="179" spans="4:26">
      <c r="D179" s="1208"/>
      <c r="E179" s="1208"/>
      <c r="F179" s="1209"/>
      <c r="G179" s="1210"/>
      <c r="H179" s="1210"/>
      <c r="I179" s="1210"/>
      <c r="J179" s="1211"/>
      <c r="K179" s="1210"/>
      <c r="L179" s="1210"/>
      <c r="M179" s="1210"/>
      <c r="N179" s="1211"/>
      <c r="O179" s="1210"/>
      <c r="P179" s="1210"/>
      <c r="Q179" s="1210"/>
      <c r="R179" s="1211"/>
      <c r="S179" s="1210"/>
      <c r="T179" s="1210"/>
      <c r="U179" s="1210"/>
      <c r="V179" s="1211"/>
      <c r="W179" s="1210"/>
      <c r="X179" s="1210"/>
      <c r="Y179" s="1210"/>
      <c r="Z179" s="1211"/>
    </row>
    <row r="180" spans="4:26">
      <c r="D180" s="1208"/>
      <c r="E180" s="1208"/>
      <c r="F180" s="1209"/>
      <c r="G180" s="1210"/>
      <c r="H180" s="1210"/>
      <c r="I180" s="1210"/>
      <c r="J180" s="1211"/>
      <c r="K180" s="1210"/>
      <c r="L180" s="1210"/>
      <c r="M180" s="1210"/>
      <c r="N180" s="1211"/>
      <c r="O180" s="1210"/>
      <c r="P180" s="1210"/>
      <c r="Q180" s="1210"/>
      <c r="R180" s="1211"/>
      <c r="S180" s="1210"/>
      <c r="T180" s="1210"/>
      <c r="U180" s="1210"/>
      <c r="V180" s="1211"/>
      <c r="W180" s="1210"/>
      <c r="X180" s="1210"/>
      <c r="Y180" s="1210"/>
      <c r="Z180" s="1211"/>
    </row>
    <row r="181" spans="4:26">
      <c r="D181" s="1208"/>
      <c r="E181" s="1208"/>
      <c r="F181" s="1209"/>
      <c r="G181" s="1210"/>
      <c r="H181" s="1210"/>
      <c r="I181" s="1210"/>
      <c r="J181" s="1211"/>
      <c r="K181" s="1210"/>
      <c r="L181" s="1210"/>
      <c r="M181" s="1210"/>
      <c r="N181" s="1211"/>
      <c r="O181" s="1210"/>
      <c r="P181" s="1210"/>
      <c r="Q181" s="1210"/>
      <c r="R181" s="1211"/>
      <c r="S181" s="1210"/>
      <c r="T181" s="1210"/>
      <c r="U181" s="1210"/>
      <c r="V181" s="1211"/>
      <c r="W181" s="1210"/>
      <c r="X181" s="1210"/>
      <c r="Y181" s="1210"/>
      <c r="Z181" s="1211"/>
    </row>
    <row r="182" spans="4:26">
      <c r="D182" s="1208"/>
      <c r="E182" s="1208"/>
      <c r="F182" s="1209"/>
      <c r="G182" s="1210"/>
      <c r="H182" s="1210"/>
      <c r="I182" s="1210"/>
      <c r="J182" s="1211"/>
      <c r="K182" s="1210"/>
      <c r="L182" s="1210"/>
      <c r="M182" s="1210"/>
      <c r="N182" s="1211"/>
      <c r="O182" s="1210"/>
      <c r="P182" s="1210"/>
      <c r="Q182" s="1210"/>
      <c r="R182" s="1211"/>
      <c r="S182" s="1210"/>
      <c r="T182" s="1210"/>
      <c r="U182" s="1210"/>
      <c r="V182" s="1211"/>
      <c r="W182" s="1210"/>
      <c r="X182" s="1210"/>
      <c r="Y182" s="1210"/>
      <c r="Z182" s="1211"/>
    </row>
    <row r="183" spans="4:26">
      <c r="D183" s="1208"/>
      <c r="E183" s="1208"/>
      <c r="F183" s="1209"/>
      <c r="G183" s="1210"/>
      <c r="H183" s="1210"/>
      <c r="I183" s="1210"/>
      <c r="J183" s="1211"/>
      <c r="K183" s="1210"/>
      <c r="L183" s="1210"/>
      <c r="M183" s="1210"/>
      <c r="N183" s="1211"/>
      <c r="O183" s="1210"/>
      <c r="P183" s="1210"/>
      <c r="Q183" s="1210"/>
      <c r="R183" s="1211"/>
      <c r="S183" s="1210"/>
      <c r="T183" s="1210"/>
      <c r="U183" s="1210"/>
      <c r="V183" s="1211"/>
      <c r="W183" s="1210"/>
      <c r="X183" s="1210"/>
      <c r="Y183" s="1210"/>
      <c r="Z183" s="1211"/>
    </row>
    <row r="184" spans="4:26">
      <c r="D184" s="1208"/>
      <c r="E184" s="1208"/>
      <c r="F184" s="1209"/>
      <c r="G184" s="1210"/>
      <c r="H184" s="1210"/>
      <c r="I184" s="1210"/>
      <c r="J184" s="1211"/>
      <c r="K184" s="1210"/>
      <c r="L184" s="1210"/>
      <c r="M184" s="1210"/>
      <c r="N184" s="1211"/>
      <c r="O184" s="1210"/>
      <c r="P184" s="1210"/>
      <c r="Q184" s="1210"/>
      <c r="R184" s="1211"/>
      <c r="S184" s="1210"/>
      <c r="T184" s="1210"/>
      <c r="U184" s="1210"/>
      <c r="V184" s="1211"/>
      <c r="W184" s="1210"/>
      <c r="X184" s="1210"/>
      <c r="Y184" s="1210"/>
      <c r="Z184" s="1211"/>
    </row>
    <row r="185" spans="4:26">
      <c r="D185" s="1208"/>
      <c r="E185" s="1208"/>
      <c r="F185" s="1209"/>
      <c r="G185" s="1210"/>
      <c r="H185" s="1210"/>
      <c r="I185" s="1210"/>
      <c r="J185" s="1211"/>
      <c r="K185" s="1210"/>
      <c r="L185" s="1210"/>
      <c r="M185" s="1210"/>
      <c r="N185" s="1211"/>
      <c r="O185" s="1210"/>
      <c r="P185" s="1210"/>
      <c r="Q185" s="1210"/>
      <c r="R185" s="1211"/>
      <c r="S185" s="1210"/>
      <c r="T185" s="1210"/>
      <c r="U185" s="1210"/>
      <c r="V185" s="1211"/>
      <c r="W185" s="1210"/>
      <c r="X185" s="1210"/>
      <c r="Y185" s="1210"/>
      <c r="Z185" s="1211"/>
    </row>
    <row r="186" spans="4:26">
      <c r="D186" s="1208"/>
      <c r="E186" s="1208"/>
      <c r="F186" s="1209"/>
      <c r="G186" s="1210"/>
      <c r="H186" s="1210"/>
      <c r="I186" s="1210"/>
      <c r="J186" s="1211"/>
      <c r="K186" s="1210"/>
      <c r="L186" s="1210"/>
      <c r="M186" s="1210"/>
      <c r="N186" s="1211"/>
      <c r="O186" s="1210"/>
      <c r="P186" s="1210"/>
      <c r="Q186" s="1210"/>
      <c r="R186" s="1211"/>
      <c r="S186" s="1210"/>
      <c r="T186" s="1210"/>
      <c r="U186" s="1210"/>
      <c r="V186" s="1211"/>
      <c r="W186" s="1210"/>
      <c r="X186" s="1210"/>
      <c r="Y186" s="1210"/>
      <c r="Z186" s="1211"/>
    </row>
    <row r="187" spans="4:26">
      <c r="D187" s="1208"/>
      <c r="E187" s="1208"/>
      <c r="F187" s="1209"/>
      <c r="G187" s="1210"/>
      <c r="H187" s="1210"/>
      <c r="I187" s="1210"/>
      <c r="J187" s="1211"/>
      <c r="K187" s="1210"/>
      <c r="L187" s="1210"/>
      <c r="M187" s="1210"/>
      <c r="N187" s="1211"/>
      <c r="O187" s="1210"/>
      <c r="P187" s="1210"/>
      <c r="Q187" s="1210"/>
      <c r="R187" s="1211"/>
      <c r="S187" s="1210"/>
      <c r="T187" s="1210"/>
      <c r="U187" s="1210"/>
      <c r="V187" s="1211"/>
      <c r="W187" s="1210"/>
      <c r="X187" s="1210"/>
      <c r="Y187" s="1210"/>
      <c r="Z187" s="1211"/>
    </row>
    <row r="188" spans="4:26">
      <c r="D188" s="1208"/>
      <c r="E188" s="1208"/>
      <c r="F188" s="1209"/>
      <c r="G188" s="1210"/>
      <c r="H188" s="1210"/>
      <c r="I188" s="1210"/>
      <c r="J188" s="1211"/>
      <c r="K188" s="1210"/>
      <c r="L188" s="1210"/>
      <c r="M188" s="1210"/>
      <c r="N188" s="1211"/>
      <c r="O188" s="1210"/>
      <c r="P188" s="1210"/>
      <c r="Q188" s="1210"/>
      <c r="R188" s="1211"/>
      <c r="S188" s="1210"/>
      <c r="T188" s="1210"/>
      <c r="U188" s="1210"/>
      <c r="V188" s="1211"/>
      <c r="W188" s="1210"/>
      <c r="X188" s="1210"/>
      <c r="Y188" s="1210"/>
      <c r="Z188" s="1211"/>
    </row>
    <row r="189" spans="4:26">
      <c r="D189" s="1208"/>
      <c r="E189" s="1208"/>
      <c r="F189" s="1209"/>
      <c r="G189" s="1210"/>
      <c r="H189" s="1210"/>
      <c r="I189" s="1210"/>
      <c r="J189" s="1211"/>
      <c r="K189" s="1210"/>
      <c r="L189" s="1210"/>
      <c r="M189" s="1210"/>
      <c r="N189" s="1211"/>
      <c r="O189" s="1210"/>
      <c r="P189" s="1210"/>
      <c r="Q189" s="1210"/>
      <c r="R189" s="1211"/>
      <c r="S189" s="1210"/>
      <c r="T189" s="1210"/>
      <c r="U189" s="1210"/>
      <c r="V189" s="1211"/>
      <c r="W189" s="1210"/>
      <c r="X189" s="1210"/>
      <c r="Y189" s="1210"/>
      <c r="Z189" s="1211"/>
    </row>
    <row r="190" spans="4:26">
      <c r="D190" s="1208"/>
      <c r="E190" s="1208"/>
      <c r="F190" s="1209"/>
      <c r="G190" s="1210"/>
      <c r="H190" s="1210"/>
      <c r="I190" s="1210"/>
      <c r="J190" s="1211"/>
      <c r="K190" s="1210"/>
      <c r="L190" s="1210"/>
      <c r="M190" s="1210"/>
      <c r="N190" s="1211"/>
      <c r="O190" s="1210"/>
      <c r="P190" s="1210"/>
      <c r="Q190" s="1210"/>
      <c r="R190" s="1211"/>
      <c r="S190" s="1210"/>
      <c r="T190" s="1210"/>
      <c r="U190" s="1210"/>
      <c r="V190" s="1211"/>
      <c r="W190" s="1210"/>
      <c r="X190" s="1210"/>
      <c r="Y190" s="1210"/>
      <c r="Z190" s="1211"/>
    </row>
    <row r="191" spans="4:26">
      <c r="D191" s="1208"/>
      <c r="E191" s="1208"/>
      <c r="F191" s="1209"/>
      <c r="G191" s="1210"/>
      <c r="H191" s="1210"/>
      <c r="I191" s="1210"/>
      <c r="J191" s="1211"/>
      <c r="K191" s="1210"/>
      <c r="L191" s="1210"/>
      <c r="M191" s="1210"/>
      <c r="N191" s="1211"/>
      <c r="O191" s="1210"/>
      <c r="P191" s="1210"/>
      <c r="Q191" s="1210"/>
      <c r="R191" s="1211"/>
      <c r="S191" s="1210"/>
      <c r="T191" s="1210"/>
      <c r="U191" s="1210"/>
      <c r="V191" s="1211"/>
      <c r="W191" s="1210"/>
      <c r="X191" s="1210"/>
      <c r="Y191" s="1210"/>
      <c r="Z191" s="1211"/>
    </row>
    <row r="192" spans="4:26">
      <c r="D192" s="1208"/>
      <c r="E192" s="1208"/>
      <c r="F192" s="1209"/>
      <c r="G192" s="1210"/>
      <c r="H192" s="1210"/>
      <c r="I192" s="1210"/>
      <c r="J192" s="1211"/>
      <c r="K192" s="1210"/>
      <c r="L192" s="1210"/>
      <c r="M192" s="1210"/>
      <c r="N192" s="1211"/>
      <c r="O192" s="1210"/>
      <c r="P192" s="1210"/>
      <c r="Q192" s="1210"/>
      <c r="R192" s="1211"/>
      <c r="S192" s="1210"/>
      <c r="T192" s="1210"/>
      <c r="U192" s="1210"/>
      <c r="V192" s="1211"/>
      <c r="W192" s="1210"/>
      <c r="X192" s="1210"/>
      <c r="Y192" s="1210"/>
      <c r="Z192" s="1211"/>
    </row>
    <row r="193" spans="4:26">
      <c r="D193" s="1208"/>
      <c r="E193" s="1208"/>
      <c r="F193" s="1209"/>
      <c r="G193" s="1210"/>
      <c r="H193" s="1210"/>
      <c r="I193" s="1210"/>
      <c r="J193" s="1211"/>
      <c r="K193" s="1210"/>
      <c r="L193" s="1210"/>
      <c r="M193" s="1210"/>
      <c r="N193" s="1211"/>
      <c r="O193" s="1210"/>
      <c r="P193" s="1210"/>
      <c r="Q193" s="1210"/>
      <c r="R193" s="1211"/>
      <c r="S193" s="1210"/>
      <c r="T193" s="1210"/>
      <c r="U193" s="1210"/>
      <c r="V193" s="1211"/>
      <c r="W193" s="1210"/>
      <c r="X193" s="1210"/>
      <c r="Y193" s="1210"/>
      <c r="Z193" s="1211"/>
    </row>
    <row r="194" spans="4:26">
      <c r="D194" s="1208"/>
      <c r="E194" s="1208"/>
      <c r="F194" s="1209"/>
      <c r="G194" s="1210"/>
      <c r="H194" s="1210"/>
      <c r="I194" s="1210"/>
      <c r="J194" s="1211"/>
      <c r="K194" s="1210"/>
      <c r="L194" s="1210"/>
      <c r="M194" s="1210"/>
      <c r="N194" s="1211"/>
      <c r="O194" s="1210"/>
      <c r="P194" s="1210"/>
      <c r="Q194" s="1210"/>
      <c r="R194" s="1211"/>
      <c r="S194" s="1210"/>
      <c r="T194" s="1210"/>
      <c r="U194" s="1210"/>
      <c r="V194" s="1211"/>
      <c r="W194" s="1210"/>
      <c r="X194" s="1210"/>
      <c r="Y194" s="1210"/>
      <c r="Z194" s="1211"/>
    </row>
    <row r="195" spans="4:26">
      <c r="D195" s="1208"/>
      <c r="E195" s="1208"/>
      <c r="F195" s="1209"/>
      <c r="G195" s="1210"/>
      <c r="H195" s="1210"/>
      <c r="I195" s="1210"/>
      <c r="J195" s="1211"/>
      <c r="K195" s="1210"/>
      <c r="L195" s="1210"/>
      <c r="M195" s="1210"/>
      <c r="N195" s="1211"/>
      <c r="O195" s="1210"/>
      <c r="P195" s="1210"/>
      <c r="Q195" s="1210"/>
      <c r="R195" s="1211"/>
      <c r="S195" s="1210"/>
      <c r="T195" s="1210"/>
      <c r="U195" s="1210"/>
      <c r="V195" s="1211"/>
      <c r="W195" s="1210"/>
      <c r="X195" s="1210"/>
      <c r="Y195" s="1210"/>
      <c r="Z195" s="1211"/>
    </row>
    <row r="196" spans="4:26">
      <c r="D196" s="1208"/>
      <c r="E196" s="1208"/>
      <c r="F196" s="1209"/>
      <c r="G196" s="1210"/>
      <c r="H196" s="1210"/>
      <c r="I196" s="1210"/>
      <c r="J196" s="1211"/>
      <c r="K196" s="1210"/>
      <c r="L196" s="1210"/>
      <c r="M196" s="1210"/>
      <c r="N196" s="1211"/>
      <c r="O196" s="1210"/>
      <c r="P196" s="1210"/>
      <c r="Q196" s="1210"/>
      <c r="R196" s="1211"/>
      <c r="S196" s="1210"/>
      <c r="T196" s="1210"/>
      <c r="U196" s="1210"/>
      <c r="V196" s="1211"/>
      <c r="W196" s="1210"/>
      <c r="X196" s="1210"/>
      <c r="Y196" s="1210"/>
      <c r="Z196" s="1211"/>
    </row>
    <row r="197" spans="4:26">
      <c r="D197" s="1208"/>
      <c r="E197" s="1208"/>
      <c r="F197" s="1209"/>
      <c r="G197" s="1210"/>
      <c r="H197" s="1210"/>
      <c r="I197" s="1210"/>
      <c r="J197" s="1211"/>
      <c r="K197" s="1210"/>
      <c r="L197" s="1210"/>
      <c r="M197" s="1210"/>
      <c r="N197" s="1211"/>
      <c r="O197" s="1210"/>
      <c r="P197" s="1210"/>
      <c r="Q197" s="1210"/>
      <c r="R197" s="1211"/>
      <c r="S197" s="1210"/>
      <c r="T197" s="1210"/>
      <c r="U197" s="1210"/>
      <c r="V197" s="1211"/>
      <c r="W197" s="1210"/>
      <c r="X197" s="1210"/>
      <c r="Y197" s="1210"/>
      <c r="Z197" s="1211"/>
    </row>
    <row r="198" spans="4:26">
      <c r="D198" s="1208"/>
      <c r="E198" s="1208"/>
      <c r="F198" s="1209"/>
      <c r="G198" s="1210"/>
      <c r="H198" s="1210"/>
      <c r="I198" s="1210"/>
      <c r="J198" s="1211"/>
      <c r="K198" s="1210"/>
      <c r="L198" s="1210"/>
      <c r="M198" s="1210"/>
      <c r="N198" s="1211"/>
      <c r="O198" s="1210"/>
      <c r="P198" s="1210"/>
      <c r="Q198" s="1210"/>
      <c r="R198" s="1211"/>
      <c r="S198" s="1210"/>
      <c r="T198" s="1210"/>
      <c r="U198" s="1210"/>
      <c r="V198" s="1211"/>
      <c r="W198" s="1210"/>
      <c r="X198" s="1210"/>
      <c r="Y198" s="1210"/>
      <c r="Z198" s="1211"/>
    </row>
    <row r="199" spans="4:26">
      <c r="D199" s="1208"/>
      <c r="E199" s="1208"/>
      <c r="F199" s="1209"/>
      <c r="G199" s="1210"/>
      <c r="H199" s="1210"/>
      <c r="I199" s="1210"/>
      <c r="J199" s="1211"/>
      <c r="K199" s="1210"/>
      <c r="L199" s="1210"/>
      <c r="M199" s="1210"/>
      <c r="N199" s="1211"/>
      <c r="O199" s="1210"/>
      <c r="P199" s="1210"/>
      <c r="Q199" s="1210"/>
      <c r="R199" s="1211"/>
      <c r="S199" s="1210"/>
      <c r="T199" s="1210"/>
      <c r="U199" s="1210"/>
      <c r="V199" s="1211"/>
      <c r="W199" s="1210"/>
      <c r="X199" s="1210"/>
      <c r="Y199" s="1210"/>
      <c r="Z199" s="1211"/>
    </row>
    <row r="200" spans="4:26">
      <c r="D200" s="1208"/>
      <c r="E200" s="1208"/>
      <c r="F200" s="1209"/>
      <c r="G200" s="1210"/>
      <c r="H200" s="1210"/>
      <c r="I200" s="1210"/>
      <c r="J200" s="1211"/>
      <c r="K200" s="1210"/>
      <c r="L200" s="1210"/>
      <c r="M200" s="1210"/>
      <c r="N200" s="1211"/>
      <c r="O200" s="1210"/>
      <c r="P200" s="1210"/>
      <c r="Q200" s="1210"/>
      <c r="R200" s="1211"/>
      <c r="S200" s="1210"/>
      <c r="T200" s="1210"/>
      <c r="U200" s="1210"/>
      <c r="V200" s="1211"/>
      <c r="W200" s="1210"/>
      <c r="X200" s="1210"/>
      <c r="Y200" s="1210"/>
      <c r="Z200" s="1211"/>
    </row>
    <row r="201" spans="4:26">
      <c r="D201" s="1208"/>
      <c r="E201" s="1208"/>
      <c r="F201" s="1209"/>
      <c r="G201" s="1210"/>
      <c r="H201" s="1210"/>
      <c r="I201" s="1210"/>
      <c r="J201" s="1211"/>
      <c r="K201" s="1210"/>
      <c r="L201" s="1210"/>
      <c r="M201" s="1210"/>
      <c r="N201" s="1211"/>
      <c r="O201" s="1210"/>
      <c r="P201" s="1210"/>
      <c r="Q201" s="1210"/>
      <c r="R201" s="1211"/>
      <c r="S201" s="1210"/>
      <c r="T201" s="1210"/>
      <c r="U201" s="1210"/>
      <c r="V201" s="1211"/>
      <c r="W201" s="1210"/>
      <c r="X201" s="1210"/>
      <c r="Y201" s="1210"/>
      <c r="Z201" s="1211"/>
    </row>
    <row r="202" spans="4:26">
      <c r="D202" s="1208"/>
      <c r="E202" s="1208"/>
      <c r="F202" s="1209"/>
      <c r="G202" s="1210"/>
      <c r="H202" s="1210"/>
      <c r="I202" s="1210"/>
      <c r="J202" s="1211"/>
      <c r="K202" s="1210"/>
      <c r="L202" s="1210"/>
      <c r="M202" s="1210"/>
      <c r="N202" s="1211"/>
      <c r="O202" s="1210"/>
      <c r="P202" s="1210"/>
      <c r="Q202" s="1210"/>
      <c r="R202" s="1211"/>
      <c r="S202" s="1210"/>
      <c r="T202" s="1210"/>
      <c r="U202" s="1210"/>
      <c r="V202" s="1211"/>
      <c r="W202" s="1210"/>
      <c r="X202" s="1210"/>
      <c r="Y202" s="1210"/>
      <c r="Z202" s="1211"/>
    </row>
    <row r="203" spans="4:26">
      <c r="D203" s="1208"/>
      <c r="E203" s="1208"/>
      <c r="F203" s="1209"/>
      <c r="G203" s="1210"/>
      <c r="H203" s="1210"/>
      <c r="I203" s="1210"/>
      <c r="J203" s="1211"/>
      <c r="K203" s="1210"/>
      <c r="L203" s="1210"/>
      <c r="M203" s="1210"/>
      <c r="N203" s="1211"/>
      <c r="O203" s="1210"/>
      <c r="P203" s="1210"/>
      <c r="Q203" s="1210"/>
      <c r="R203" s="1211"/>
      <c r="S203" s="1210"/>
      <c r="T203" s="1210"/>
      <c r="U203" s="1210"/>
      <c r="V203" s="1211"/>
      <c r="W203" s="1210"/>
      <c r="X203" s="1210"/>
      <c r="Y203" s="1210"/>
      <c r="Z203" s="1211"/>
    </row>
    <row r="204" spans="4:26">
      <c r="D204" s="1208"/>
      <c r="E204" s="1208"/>
      <c r="F204" s="1209"/>
      <c r="G204" s="1210"/>
      <c r="H204" s="1210"/>
      <c r="I204" s="1210"/>
      <c r="J204" s="1211"/>
      <c r="K204" s="1210"/>
      <c r="L204" s="1210"/>
      <c r="M204" s="1210"/>
      <c r="N204" s="1211"/>
      <c r="O204" s="1210"/>
      <c r="P204" s="1210"/>
      <c r="Q204" s="1210"/>
      <c r="R204" s="1211"/>
      <c r="S204" s="1210"/>
      <c r="T204" s="1210"/>
      <c r="U204" s="1210"/>
      <c r="V204" s="1211"/>
      <c r="W204" s="1210"/>
      <c r="X204" s="1210"/>
      <c r="Y204" s="1210"/>
      <c r="Z204" s="1211"/>
    </row>
    <row r="205" spans="4:26">
      <c r="D205" s="1208"/>
      <c r="E205" s="1208"/>
      <c r="F205" s="1209"/>
      <c r="G205" s="1210"/>
      <c r="H205" s="1210"/>
      <c r="I205" s="1210"/>
      <c r="J205" s="1211"/>
      <c r="K205" s="1210"/>
      <c r="L205" s="1210"/>
      <c r="M205" s="1210"/>
      <c r="N205" s="1211"/>
      <c r="O205" s="1210"/>
      <c r="P205" s="1210"/>
      <c r="Q205" s="1210"/>
      <c r="R205" s="1211"/>
      <c r="S205" s="1210"/>
      <c r="T205" s="1210"/>
      <c r="U205" s="1210"/>
      <c r="V205" s="1211"/>
      <c r="W205" s="1210"/>
      <c r="X205" s="1210"/>
      <c r="Y205" s="1210"/>
      <c r="Z205" s="1211"/>
    </row>
    <row r="206" spans="4:26">
      <c r="D206" s="1208"/>
      <c r="E206" s="1208"/>
      <c r="F206" s="1209"/>
      <c r="G206" s="1210"/>
      <c r="H206" s="1210"/>
      <c r="I206" s="1210"/>
      <c r="J206" s="1211"/>
      <c r="K206" s="1210"/>
      <c r="L206" s="1210"/>
      <c r="M206" s="1210"/>
      <c r="N206" s="1211"/>
      <c r="O206" s="1210"/>
      <c r="P206" s="1210"/>
      <c r="Q206" s="1210"/>
      <c r="R206" s="1211"/>
      <c r="S206" s="1210"/>
      <c r="T206" s="1210"/>
      <c r="U206" s="1210"/>
      <c r="V206" s="1211"/>
      <c r="W206" s="1210"/>
      <c r="X206" s="1210"/>
      <c r="Y206" s="1210"/>
      <c r="Z206" s="1211"/>
    </row>
    <row r="207" spans="4:26">
      <c r="D207" s="1208"/>
      <c r="E207" s="1208"/>
      <c r="F207" s="1209"/>
      <c r="G207" s="1210"/>
      <c r="H207" s="1210"/>
      <c r="I207" s="1210"/>
      <c r="J207" s="1211"/>
      <c r="K207" s="1210"/>
      <c r="L207" s="1210"/>
      <c r="M207" s="1210"/>
      <c r="N207" s="1211"/>
      <c r="O207" s="1210"/>
      <c r="P207" s="1210"/>
      <c r="Q207" s="1210"/>
      <c r="R207" s="1211"/>
      <c r="S207" s="1210"/>
      <c r="T207" s="1210"/>
      <c r="U207" s="1210"/>
      <c r="V207" s="1211"/>
      <c r="W207" s="1210"/>
      <c r="X207" s="1210"/>
      <c r="Y207" s="1210"/>
      <c r="Z207" s="1211"/>
    </row>
    <row r="208" spans="4:26">
      <c r="D208" s="1208"/>
      <c r="E208" s="1208"/>
      <c r="F208" s="1209"/>
      <c r="G208" s="1210"/>
      <c r="H208" s="1210"/>
      <c r="I208" s="1210"/>
      <c r="J208" s="1211"/>
      <c r="K208" s="1210"/>
      <c r="L208" s="1210"/>
      <c r="M208" s="1210"/>
      <c r="N208" s="1211"/>
      <c r="O208" s="1210"/>
      <c r="P208" s="1210"/>
      <c r="Q208" s="1210"/>
      <c r="R208" s="1211"/>
      <c r="S208" s="1210"/>
      <c r="T208" s="1210"/>
      <c r="U208" s="1210"/>
      <c r="V208" s="1211"/>
      <c r="W208" s="1210"/>
      <c r="X208" s="1210"/>
      <c r="Y208" s="1210"/>
      <c r="Z208" s="1211"/>
    </row>
    <row r="209" spans="4:26">
      <c r="D209" s="1208"/>
      <c r="E209" s="1208"/>
      <c r="F209" s="1209"/>
      <c r="G209" s="1210"/>
      <c r="H209" s="1210"/>
      <c r="I209" s="1210"/>
      <c r="J209" s="1211"/>
      <c r="K209" s="1210"/>
      <c r="L209" s="1210"/>
      <c r="M209" s="1210"/>
      <c r="N209" s="1211"/>
      <c r="O209" s="1210"/>
      <c r="P209" s="1210"/>
      <c r="Q209" s="1210"/>
      <c r="R209" s="1211"/>
      <c r="S209" s="1210"/>
      <c r="T209" s="1210"/>
      <c r="U209" s="1210"/>
      <c r="V209" s="1211"/>
      <c r="W209" s="1210"/>
      <c r="X209" s="1210"/>
      <c r="Y209" s="1210"/>
      <c r="Z209" s="1211"/>
    </row>
    <row r="210" spans="4:26">
      <c r="D210" s="1208"/>
      <c r="E210" s="1208"/>
      <c r="F210" s="1209"/>
      <c r="G210" s="1210"/>
      <c r="H210" s="1210"/>
      <c r="I210" s="1210"/>
      <c r="J210" s="1211"/>
      <c r="K210" s="1210"/>
      <c r="L210" s="1210"/>
      <c r="M210" s="1210"/>
      <c r="N210" s="1211"/>
      <c r="O210" s="1210"/>
      <c r="P210" s="1210"/>
      <c r="Q210" s="1210"/>
      <c r="R210" s="1211"/>
      <c r="S210" s="1210"/>
      <c r="T210" s="1210"/>
      <c r="U210" s="1210"/>
      <c r="V210" s="1211"/>
      <c r="W210" s="1210"/>
      <c r="X210" s="1210"/>
      <c r="Y210" s="1210"/>
      <c r="Z210" s="1211"/>
    </row>
    <row r="211" spans="4:26">
      <c r="D211" s="1208"/>
      <c r="E211" s="1208"/>
      <c r="F211" s="1209"/>
      <c r="G211" s="1210"/>
      <c r="H211" s="1210"/>
      <c r="I211" s="1210"/>
      <c r="J211" s="1211"/>
      <c r="K211" s="1210"/>
      <c r="L211" s="1210"/>
      <c r="M211" s="1210"/>
      <c r="N211" s="1211"/>
      <c r="O211" s="1210"/>
      <c r="P211" s="1210"/>
      <c r="Q211" s="1210"/>
      <c r="R211" s="1211"/>
      <c r="S211" s="1210"/>
      <c r="T211" s="1210"/>
      <c r="U211" s="1210"/>
      <c r="V211" s="1211"/>
      <c r="W211" s="1210"/>
      <c r="X211" s="1210"/>
      <c r="Y211" s="1210"/>
      <c r="Z211" s="1211"/>
    </row>
    <row r="212" spans="4:26">
      <c r="D212" s="1208"/>
      <c r="E212" s="1208"/>
      <c r="F212" s="1209"/>
      <c r="G212" s="1210"/>
      <c r="H212" s="1210"/>
      <c r="I212" s="1210"/>
      <c r="J212" s="1211"/>
      <c r="K212" s="1210"/>
      <c r="L212" s="1210"/>
      <c r="M212" s="1210"/>
      <c r="N212" s="1211"/>
      <c r="O212" s="1210"/>
      <c r="P212" s="1210"/>
      <c r="Q212" s="1210"/>
      <c r="R212" s="1211"/>
      <c r="S212" s="1210"/>
      <c r="T212" s="1210"/>
      <c r="U212" s="1210"/>
      <c r="V212" s="1211"/>
      <c r="W212" s="1210"/>
      <c r="X212" s="1210"/>
      <c r="Y212" s="1210"/>
      <c r="Z212" s="1211"/>
    </row>
    <row r="213" spans="4:26">
      <c r="D213" s="1208"/>
      <c r="E213" s="1208"/>
      <c r="F213" s="1209"/>
      <c r="G213" s="1210"/>
      <c r="H213" s="1210"/>
      <c r="I213" s="1210"/>
      <c r="J213" s="1211"/>
      <c r="K213" s="1210"/>
      <c r="L213" s="1210"/>
      <c r="M213" s="1210"/>
      <c r="N213" s="1211"/>
      <c r="O213" s="1210"/>
      <c r="P213" s="1210"/>
      <c r="Q213" s="1210"/>
      <c r="R213" s="1211"/>
      <c r="S213" s="1210"/>
      <c r="T213" s="1210"/>
      <c r="U213" s="1210"/>
      <c r="V213" s="1211"/>
      <c r="W213" s="1210"/>
      <c r="X213" s="1210"/>
      <c r="Y213" s="1210"/>
      <c r="Z213" s="1211"/>
    </row>
    <row r="214" spans="4:26">
      <c r="D214" s="1208"/>
      <c r="E214" s="1208"/>
      <c r="F214" s="1209"/>
      <c r="G214" s="1210"/>
      <c r="H214" s="1210"/>
      <c r="I214" s="1210"/>
      <c r="J214" s="1211"/>
      <c r="K214" s="1210"/>
      <c r="L214" s="1210"/>
      <c r="M214" s="1210"/>
      <c r="N214" s="1211"/>
      <c r="O214" s="1210"/>
      <c r="P214" s="1210"/>
      <c r="Q214" s="1210"/>
      <c r="R214" s="1211"/>
      <c r="S214" s="1210"/>
      <c r="T214" s="1210"/>
      <c r="U214" s="1210"/>
      <c r="V214" s="1211"/>
      <c r="W214" s="1210"/>
      <c r="X214" s="1210"/>
      <c r="Y214" s="1210"/>
      <c r="Z214" s="1211"/>
    </row>
    <row r="215" spans="4:26">
      <c r="D215" s="1208"/>
      <c r="E215" s="1208"/>
      <c r="F215" s="1209"/>
      <c r="G215" s="1210"/>
      <c r="H215" s="1210"/>
      <c r="I215" s="1210"/>
      <c r="J215" s="1211"/>
      <c r="K215" s="1210"/>
      <c r="L215" s="1210"/>
      <c r="M215" s="1210"/>
      <c r="N215" s="1211"/>
      <c r="O215" s="1210"/>
      <c r="P215" s="1210"/>
      <c r="Q215" s="1210"/>
      <c r="R215" s="1211"/>
      <c r="S215" s="1210"/>
      <c r="T215" s="1210"/>
      <c r="U215" s="1210"/>
      <c r="V215" s="1211"/>
      <c r="W215" s="1210"/>
      <c r="X215" s="1210"/>
      <c r="Y215" s="1210"/>
      <c r="Z215" s="1211"/>
    </row>
    <row r="216" spans="4:26">
      <c r="D216" s="1208"/>
      <c r="E216" s="1208"/>
      <c r="F216" s="1209"/>
      <c r="G216" s="1210"/>
      <c r="H216" s="1210"/>
      <c r="I216" s="1210"/>
      <c r="J216" s="1211"/>
      <c r="K216" s="1210"/>
      <c r="L216" s="1210"/>
      <c r="M216" s="1210"/>
      <c r="N216" s="1211"/>
      <c r="O216" s="1210"/>
      <c r="P216" s="1210"/>
      <c r="Q216" s="1210"/>
      <c r="R216" s="1211"/>
      <c r="S216" s="1210"/>
      <c r="T216" s="1210"/>
      <c r="U216" s="1210"/>
      <c r="V216" s="1211"/>
      <c r="W216" s="1210"/>
      <c r="X216" s="1210"/>
      <c r="Y216" s="1210"/>
      <c r="Z216" s="1211"/>
    </row>
    <row r="217" spans="4:26">
      <c r="D217" s="1208"/>
      <c r="E217" s="1208"/>
      <c r="F217" s="1209"/>
      <c r="G217" s="1210"/>
      <c r="H217" s="1210"/>
      <c r="I217" s="1210"/>
      <c r="J217" s="1211"/>
      <c r="K217" s="1210"/>
      <c r="L217" s="1210"/>
      <c r="M217" s="1210"/>
      <c r="N217" s="1211"/>
      <c r="O217" s="1210"/>
      <c r="P217" s="1210"/>
      <c r="Q217" s="1210"/>
      <c r="R217" s="1211"/>
      <c r="S217" s="1210"/>
      <c r="T217" s="1210"/>
      <c r="U217" s="1210"/>
      <c r="V217" s="1211"/>
      <c r="W217" s="1210"/>
      <c r="X217" s="1210"/>
      <c r="Y217" s="1210"/>
      <c r="Z217" s="1211"/>
    </row>
    <row r="218" spans="4:26">
      <c r="D218" s="1208"/>
      <c r="E218" s="1208"/>
      <c r="F218" s="1209"/>
      <c r="G218" s="1210"/>
      <c r="H218" s="1210"/>
      <c r="I218" s="1210"/>
      <c r="J218" s="1211"/>
      <c r="K218" s="1210"/>
      <c r="L218" s="1210"/>
      <c r="M218" s="1210"/>
      <c r="N218" s="1211"/>
      <c r="O218" s="1210"/>
      <c r="P218" s="1210"/>
      <c r="Q218" s="1210"/>
      <c r="R218" s="1211"/>
      <c r="S218" s="1210"/>
      <c r="T218" s="1210"/>
      <c r="U218" s="1210"/>
      <c r="V218" s="1211"/>
      <c r="W218" s="1210"/>
      <c r="X218" s="1210"/>
      <c r="Y218" s="1210"/>
      <c r="Z218" s="1211"/>
    </row>
    <row r="219" spans="4:26">
      <c r="D219" s="1208"/>
      <c r="E219" s="1208"/>
      <c r="F219" s="1209"/>
      <c r="G219" s="1210"/>
      <c r="H219" s="1210"/>
      <c r="I219" s="1210"/>
      <c r="J219" s="1211"/>
      <c r="K219" s="1210"/>
      <c r="L219" s="1210"/>
      <c r="M219" s="1210"/>
      <c r="N219" s="1211"/>
      <c r="O219" s="1210"/>
      <c r="P219" s="1210"/>
      <c r="Q219" s="1210"/>
      <c r="R219" s="1211"/>
      <c r="S219" s="1210"/>
      <c r="T219" s="1210"/>
      <c r="U219" s="1210"/>
      <c r="V219" s="1211"/>
      <c r="W219" s="1210"/>
      <c r="X219" s="1210"/>
      <c r="Y219" s="1210"/>
      <c r="Z219" s="1211"/>
    </row>
    <row r="220" spans="4:26">
      <c r="D220" s="1208"/>
      <c r="E220" s="1208"/>
      <c r="F220" s="1209"/>
      <c r="G220" s="1210"/>
      <c r="H220" s="1210"/>
      <c r="I220" s="1210"/>
      <c r="J220" s="1211"/>
      <c r="K220" s="1210"/>
      <c r="L220" s="1210"/>
      <c r="M220" s="1210"/>
      <c r="N220" s="1211"/>
      <c r="O220" s="1210"/>
      <c r="P220" s="1210"/>
      <c r="Q220" s="1210"/>
      <c r="R220" s="1211"/>
      <c r="S220" s="1210"/>
      <c r="T220" s="1210"/>
      <c r="U220" s="1210"/>
      <c r="V220" s="1211"/>
      <c r="W220" s="1210"/>
      <c r="X220" s="1210"/>
      <c r="Y220" s="1210"/>
      <c r="Z220" s="1211"/>
    </row>
    <row r="221" spans="4:26">
      <c r="D221" s="1208"/>
      <c r="E221" s="1208"/>
      <c r="F221" s="1209"/>
      <c r="G221" s="1210"/>
      <c r="H221" s="1210"/>
      <c r="I221" s="1210"/>
      <c r="J221" s="1211"/>
      <c r="K221" s="1210"/>
      <c r="L221" s="1210"/>
      <c r="M221" s="1210"/>
      <c r="N221" s="1211"/>
      <c r="O221" s="1210"/>
      <c r="P221" s="1210"/>
      <c r="Q221" s="1210"/>
      <c r="R221" s="1211"/>
      <c r="S221" s="1210"/>
      <c r="T221" s="1210"/>
      <c r="U221" s="1210"/>
      <c r="V221" s="1211"/>
      <c r="W221" s="1210"/>
      <c r="X221" s="1210"/>
      <c r="Y221" s="1210"/>
      <c r="Z221" s="1211"/>
    </row>
    <row r="222" spans="4:26">
      <c r="D222" s="1208"/>
      <c r="E222" s="1208"/>
      <c r="F222" s="1209"/>
      <c r="G222" s="1210"/>
      <c r="H222" s="1210"/>
      <c r="I222" s="1210"/>
      <c r="J222" s="1211"/>
      <c r="K222" s="1210"/>
      <c r="L222" s="1210"/>
      <c r="M222" s="1210"/>
      <c r="N222" s="1211"/>
      <c r="O222" s="1210"/>
      <c r="P222" s="1210"/>
      <c r="Q222" s="1210"/>
      <c r="R222" s="1211"/>
      <c r="S222" s="1210"/>
      <c r="T222" s="1210"/>
      <c r="U222" s="1210"/>
      <c r="V222" s="1211"/>
      <c r="W222" s="1210"/>
      <c r="X222" s="1210"/>
      <c r="Y222" s="1210"/>
      <c r="Z222" s="1211"/>
    </row>
    <row r="223" spans="4:26">
      <c r="D223" s="1208"/>
      <c r="E223" s="1208"/>
      <c r="F223" s="1209"/>
      <c r="G223" s="1210"/>
      <c r="H223" s="1210"/>
      <c r="I223" s="1210"/>
      <c r="J223" s="1211"/>
      <c r="K223" s="1210"/>
      <c r="L223" s="1210"/>
      <c r="M223" s="1210"/>
      <c r="N223" s="1211"/>
      <c r="O223" s="1210"/>
      <c r="P223" s="1210"/>
      <c r="Q223" s="1210"/>
      <c r="R223" s="1211"/>
      <c r="S223" s="1210"/>
      <c r="T223" s="1210"/>
      <c r="U223" s="1210"/>
      <c r="V223" s="1211"/>
      <c r="W223" s="1210"/>
      <c r="X223" s="1210"/>
      <c r="Y223" s="1210"/>
      <c r="Z223" s="1211"/>
    </row>
    <row r="224" spans="4:26">
      <c r="D224" s="1208"/>
      <c r="E224" s="1208"/>
      <c r="F224" s="1209"/>
      <c r="G224" s="1210"/>
      <c r="H224" s="1210"/>
      <c r="I224" s="1210"/>
      <c r="J224" s="1211"/>
      <c r="K224" s="1210"/>
      <c r="L224" s="1210"/>
      <c r="M224" s="1210"/>
      <c r="N224" s="1211"/>
      <c r="O224" s="1210"/>
      <c r="P224" s="1210"/>
      <c r="Q224" s="1210"/>
      <c r="R224" s="1211"/>
      <c r="S224" s="1210"/>
      <c r="T224" s="1210"/>
      <c r="U224" s="1210"/>
      <c r="V224" s="1211"/>
      <c r="W224" s="1210"/>
      <c r="X224" s="1210"/>
      <c r="Y224" s="1210"/>
      <c r="Z224" s="1211"/>
    </row>
    <row r="225" spans="4:26">
      <c r="D225" s="1208"/>
      <c r="E225" s="1208"/>
      <c r="F225" s="1209"/>
      <c r="G225" s="1210"/>
      <c r="H225" s="1210"/>
      <c r="I225" s="1210"/>
      <c r="J225" s="1211"/>
      <c r="K225" s="1210"/>
      <c r="L225" s="1210"/>
      <c r="M225" s="1210"/>
      <c r="N225" s="1211"/>
      <c r="O225" s="1210"/>
      <c r="P225" s="1210"/>
      <c r="Q225" s="1210"/>
      <c r="R225" s="1211"/>
      <c r="S225" s="1210"/>
      <c r="T225" s="1210"/>
      <c r="U225" s="1210"/>
      <c r="V225" s="1211"/>
      <c r="W225" s="1210"/>
      <c r="X225" s="1210"/>
      <c r="Y225" s="1210"/>
      <c r="Z225" s="1211"/>
    </row>
    <row r="226" spans="4:26">
      <c r="D226" s="1208"/>
      <c r="E226" s="1208"/>
      <c r="F226" s="1209"/>
      <c r="G226" s="1210"/>
      <c r="H226" s="1210"/>
      <c r="I226" s="1210"/>
      <c r="J226" s="1211"/>
      <c r="K226" s="1210"/>
      <c r="L226" s="1210"/>
      <c r="M226" s="1210"/>
      <c r="N226" s="1211"/>
      <c r="O226" s="1210"/>
      <c r="P226" s="1210"/>
      <c r="Q226" s="1210"/>
      <c r="R226" s="1211"/>
      <c r="S226" s="1210"/>
      <c r="T226" s="1210"/>
      <c r="U226" s="1210"/>
      <c r="V226" s="1211"/>
      <c r="W226" s="1210"/>
      <c r="X226" s="1210"/>
      <c r="Y226" s="1210"/>
      <c r="Z226" s="1211"/>
    </row>
    <row r="227" spans="4:26">
      <c r="D227" s="1208"/>
      <c r="E227" s="1208"/>
      <c r="F227" s="1209"/>
      <c r="G227" s="1210"/>
      <c r="H227" s="1210"/>
      <c r="I227" s="1210"/>
      <c r="J227" s="1211"/>
      <c r="K227" s="1210"/>
      <c r="L227" s="1210"/>
      <c r="M227" s="1210"/>
      <c r="N227" s="1211"/>
      <c r="O227" s="1210"/>
      <c r="P227" s="1210"/>
      <c r="Q227" s="1210"/>
      <c r="R227" s="1211"/>
      <c r="S227" s="1210"/>
      <c r="T227" s="1210"/>
      <c r="U227" s="1210"/>
      <c r="V227" s="1211"/>
      <c r="W227" s="1210"/>
      <c r="X227" s="1210"/>
      <c r="Y227" s="1210"/>
      <c r="Z227" s="1211"/>
    </row>
    <row r="228" spans="4:26">
      <c r="D228" s="1208"/>
      <c r="E228" s="1208"/>
      <c r="F228" s="1209"/>
      <c r="G228" s="1210"/>
      <c r="H228" s="1210"/>
      <c r="I228" s="1210"/>
      <c r="J228" s="1211"/>
      <c r="K228" s="1210"/>
      <c r="L228" s="1210"/>
      <c r="M228" s="1210"/>
      <c r="N228" s="1211"/>
      <c r="O228" s="1210"/>
      <c r="P228" s="1210"/>
      <c r="Q228" s="1210"/>
      <c r="R228" s="1211"/>
      <c r="S228" s="1210"/>
      <c r="T228" s="1210"/>
      <c r="U228" s="1210"/>
      <c r="V228" s="1211"/>
      <c r="W228" s="1210"/>
      <c r="X228" s="1210"/>
      <c r="Y228" s="1210"/>
      <c r="Z228" s="1211"/>
    </row>
    <row r="229" spans="4:26">
      <c r="D229" s="1208"/>
      <c r="E229" s="1208"/>
      <c r="F229" s="1209"/>
      <c r="G229" s="1210"/>
      <c r="H229" s="1210"/>
      <c r="I229" s="1210"/>
      <c r="J229" s="1211"/>
      <c r="K229" s="1210"/>
      <c r="L229" s="1210"/>
      <c r="M229" s="1210"/>
      <c r="N229" s="1211"/>
      <c r="O229" s="1210"/>
      <c r="P229" s="1210"/>
      <c r="Q229" s="1210"/>
      <c r="R229" s="1211"/>
      <c r="S229" s="1210"/>
      <c r="T229" s="1210"/>
      <c r="U229" s="1210"/>
      <c r="V229" s="1211"/>
      <c r="W229" s="1210"/>
      <c r="X229" s="1210"/>
      <c r="Y229" s="1210"/>
      <c r="Z229" s="1211"/>
    </row>
    <row r="230" spans="4:26">
      <c r="D230" s="1208"/>
      <c r="E230" s="1208"/>
      <c r="F230" s="1209"/>
      <c r="G230" s="1210"/>
      <c r="H230" s="1210"/>
      <c r="I230" s="1210"/>
      <c r="J230" s="1211"/>
      <c r="K230" s="1210"/>
      <c r="L230" s="1210"/>
      <c r="M230" s="1210"/>
      <c r="N230" s="1211"/>
      <c r="O230" s="1210"/>
      <c r="P230" s="1210"/>
      <c r="Q230" s="1210"/>
      <c r="R230" s="1211"/>
      <c r="S230" s="1210"/>
      <c r="T230" s="1210"/>
      <c r="U230" s="1210"/>
      <c r="V230" s="1211"/>
      <c r="W230" s="1210"/>
      <c r="X230" s="1210"/>
      <c r="Y230" s="1210"/>
      <c r="Z230" s="1211"/>
    </row>
    <row r="231" spans="4:26">
      <c r="D231" s="1208"/>
      <c r="E231" s="1208"/>
      <c r="F231" s="1209"/>
      <c r="G231" s="1210"/>
      <c r="H231" s="1210"/>
      <c r="I231" s="1210"/>
      <c r="J231" s="1211"/>
      <c r="K231" s="1210"/>
      <c r="L231" s="1210"/>
      <c r="M231" s="1210"/>
      <c r="N231" s="1211"/>
      <c r="O231" s="1210"/>
      <c r="P231" s="1210"/>
      <c r="Q231" s="1210"/>
      <c r="R231" s="1211"/>
      <c r="S231" s="1210"/>
      <c r="T231" s="1210"/>
      <c r="U231" s="1210"/>
      <c r="V231" s="1211"/>
      <c r="W231" s="1210"/>
      <c r="X231" s="1210"/>
      <c r="Y231" s="1210"/>
      <c r="Z231" s="1211"/>
    </row>
    <row r="232" spans="4:26">
      <c r="D232" s="1208"/>
      <c r="E232" s="1208"/>
      <c r="F232" s="1209"/>
      <c r="G232" s="1210"/>
      <c r="H232" s="1210"/>
      <c r="I232" s="1210"/>
      <c r="J232" s="1211"/>
      <c r="K232" s="1210"/>
      <c r="L232" s="1210"/>
      <c r="M232" s="1210"/>
      <c r="N232" s="1211"/>
      <c r="O232" s="1210"/>
      <c r="P232" s="1210"/>
      <c r="Q232" s="1210"/>
      <c r="R232" s="1211"/>
      <c r="S232" s="1210"/>
      <c r="T232" s="1210"/>
      <c r="U232" s="1210"/>
      <c r="V232" s="1211"/>
      <c r="W232" s="1210"/>
      <c r="X232" s="1210"/>
      <c r="Y232" s="1210"/>
      <c r="Z232" s="1211"/>
    </row>
    <row r="233" spans="4:26">
      <c r="D233" s="1208"/>
      <c r="E233" s="1208"/>
      <c r="F233" s="1209"/>
      <c r="G233" s="1210"/>
      <c r="H233" s="1210"/>
      <c r="I233" s="1210"/>
      <c r="J233" s="1211"/>
      <c r="K233" s="1210"/>
      <c r="L233" s="1210"/>
      <c r="M233" s="1210"/>
      <c r="N233" s="1211"/>
      <c r="O233" s="1210"/>
      <c r="P233" s="1210"/>
      <c r="Q233" s="1210"/>
      <c r="R233" s="1211"/>
      <c r="S233" s="1210"/>
      <c r="T233" s="1210"/>
      <c r="U233" s="1210"/>
      <c r="V233" s="1211"/>
      <c r="W233" s="1210"/>
      <c r="X233" s="1210"/>
      <c r="Y233" s="1210"/>
      <c r="Z233" s="1211"/>
    </row>
    <row r="234" spans="4:26">
      <c r="D234" s="1208"/>
      <c r="E234" s="1208"/>
      <c r="F234" s="1209"/>
      <c r="G234" s="1210"/>
      <c r="H234" s="1210"/>
      <c r="I234" s="1210"/>
      <c r="J234" s="1211"/>
      <c r="K234" s="1210"/>
      <c r="L234" s="1210"/>
      <c r="M234" s="1210"/>
      <c r="N234" s="1211"/>
      <c r="O234" s="1210"/>
      <c r="P234" s="1210"/>
      <c r="Q234" s="1210"/>
      <c r="R234" s="1211"/>
      <c r="S234" s="1210"/>
      <c r="T234" s="1210"/>
      <c r="U234" s="1210"/>
      <c r="V234" s="1211"/>
      <c r="W234" s="1210"/>
      <c r="X234" s="1210"/>
      <c r="Y234" s="1210"/>
      <c r="Z234" s="1211"/>
    </row>
    <row r="235" spans="4:26">
      <c r="D235" s="1208"/>
      <c r="E235" s="1208"/>
      <c r="F235" s="1209"/>
      <c r="G235" s="1210"/>
      <c r="H235" s="1210"/>
      <c r="I235" s="1210"/>
      <c r="J235" s="1211"/>
      <c r="K235" s="1210"/>
      <c r="L235" s="1210"/>
      <c r="M235" s="1210"/>
      <c r="N235" s="1211"/>
      <c r="O235" s="1210"/>
      <c r="P235" s="1210"/>
      <c r="Q235" s="1210"/>
      <c r="R235" s="1211"/>
      <c r="S235" s="1210"/>
      <c r="T235" s="1210"/>
      <c r="U235" s="1210"/>
      <c r="V235" s="1211"/>
      <c r="W235" s="1210"/>
      <c r="X235" s="1210"/>
      <c r="Y235" s="1210"/>
      <c r="Z235" s="1211"/>
    </row>
    <row r="236" spans="4:26">
      <c r="D236" s="1208"/>
      <c r="E236" s="1208"/>
      <c r="F236" s="1209"/>
      <c r="G236" s="1210"/>
      <c r="H236" s="1210"/>
      <c r="I236" s="1210"/>
      <c r="J236" s="1211"/>
      <c r="K236" s="1210"/>
      <c r="L236" s="1210"/>
      <c r="M236" s="1210"/>
      <c r="N236" s="1211"/>
      <c r="O236" s="1210"/>
      <c r="P236" s="1210"/>
      <c r="Q236" s="1210"/>
      <c r="R236" s="1211"/>
      <c r="S236" s="1210"/>
      <c r="T236" s="1210"/>
      <c r="U236" s="1210"/>
      <c r="V236" s="1211"/>
      <c r="W236" s="1210"/>
      <c r="X236" s="1210"/>
      <c r="Y236" s="1210"/>
      <c r="Z236" s="1211"/>
    </row>
    <row r="237" spans="4:26">
      <c r="D237" s="1208"/>
      <c r="E237" s="1208"/>
      <c r="F237" s="1209"/>
      <c r="G237" s="1210"/>
      <c r="H237" s="1210"/>
      <c r="I237" s="1210"/>
      <c r="J237" s="1211"/>
      <c r="K237" s="1210"/>
      <c r="L237" s="1210"/>
      <c r="M237" s="1210"/>
      <c r="N237" s="1211"/>
      <c r="O237" s="1210"/>
      <c r="P237" s="1210"/>
      <c r="Q237" s="1210"/>
      <c r="R237" s="1211"/>
      <c r="S237" s="1210"/>
      <c r="T237" s="1210"/>
      <c r="U237" s="1210"/>
      <c r="V237" s="1211"/>
      <c r="W237" s="1210"/>
      <c r="X237" s="1210"/>
      <c r="Y237" s="1210"/>
      <c r="Z237" s="1211"/>
    </row>
    <row r="238" spans="4:26">
      <c r="D238" s="1208"/>
      <c r="E238" s="1208"/>
      <c r="F238" s="1209"/>
      <c r="G238" s="1210"/>
      <c r="H238" s="1210"/>
      <c r="I238" s="1210"/>
      <c r="J238" s="1211"/>
      <c r="K238" s="1210"/>
      <c r="L238" s="1210"/>
      <c r="M238" s="1210"/>
      <c r="N238" s="1211"/>
      <c r="O238" s="1210"/>
      <c r="P238" s="1210"/>
      <c r="Q238" s="1210"/>
      <c r="R238" s="1211"/>
      <c r="S238" s="1210"/>
      <c r="T238" s="1210"/>
      <c r="U238" s="1210"/>
      <c r="V238" s="1211"/>
      <c r="W238" s="1210"/>
      <c r="X238" s="1210"/>
      <c r="Y238" s="1210"/>
      <c r="Z238" s="1211"/>
    </row>
    <row r="239" spans="4:26">
      <c r="D239" s="1208"/>
      <c r="E239" s="1208"/>
      <c r="F239" s="1209"/>
      <c r="G239" s="1210"/>
      <c r="H239" s="1210"/>
      <c r="I239" s="1210"/>
      <c r="J239" s="1211"/>
      <c r="K239" s="1210"/>
      <c r="L239" s="1210"/>
      <c r="M239" s="1210"/>
      <c r="N239" s="1211"/>
      <c r="O239" s="1210"/>
      <c r="P239" s="1210"/>
      <c r="Q239" s="1210"/>
      <c r="R239" s="1211"/>
      <c r="S239" s="1210"/>
      <c r="T239" s="1210"/>
      <c r="U239" s="1210"/>
      <c r="V239" s="1211"/>
      <c r="W239" s="1210"/>
      <c r="X239" s="1210"/>
      <c r="Y239" s="1210"/>
      <c r="Z239" s="1211"/>
    </row>
    <row r="240" spans="4:26">
      <c r="D240" s="1208"/>
      <c r="E240" s="1208"/>
      <c r="F240" s="1209"/>
      <c r="G240" s="1210"/>
      <c r="H240" s="1210"/>
      <c r="I240" s="1210"/>
      <c r="J240" s="1211"/>
      <c r="K240" s="1210"/>
      <c r="L240" s="1210"/>
      <c r="M240" s="1210"/>
      <c r="N240" s="1211"/>
      <c r="O240" s="1210"/>
      <c r="P240" s="1210"/>
      <c r="Q240" s="1210"/>
      <c r="R240" s="1211"/>
      <c r="S240" s="1210"/>
      <c r="T240" s="1210"/>
      <c r="U240" s="1210"/>
      <c r="V240" s="1211"/>
      <c r="W240" s="1210"/>
      <c r="X240" s="1210"/>
      <c r="Y240" s="1210"/>
      <c r="Z240" s="1211"/>
    </row>
    <row r="241" spans="4:26">
      <c r="D241" s="1208"/>
      <c r="E241" s="1208"/>
      <c r="F241" s="1209"/>
      <c r="G241" s="1210"/>
      <c r="H241" s="1210"/>
      <c r="I241" s="1210"/>
      <c r="J241" s="1211"/>
      <c r="K241" s="1210"/>
      <c r="L241" s="1210"/>
      <c r="M241" s="1210"/>
      <c r="N241" s="1211"/>
      <c r="O241" s="1210"/>
      <c r="P241" s="1210"/>
      <c r="Q241" s="1210"/>
      <c r="R241" s="1211"/>
      <c r="S241" s="1210"/>
      <c r="T241" s="1210"/>
      <c r="U241" s="1210"/>
      <c r="V241" s="1211"/>
      <c r="W241" s="1210"/>
      <c r="X241" s="1210"/>
      <c r="Y241" s="1210"/>
      <c r="Z241" s="1211"/>
    </row>
    <row r="242" spans="4:26">
      <c r="D242" s="1208"/>
      <c r="E242" s="1208"/>
      <c r="F242" s="1209"/>
      <c r="G242" s="1210"/>
      <c r="H242" s="1210"/>
      <c r="I242" s="1210"/>
      <c r="J242" s="1211"/>
      <c r="K242" s="1210"/>
      <c r="L242" s="1210"/>
      <c r="M242" s="1210"/>
      <c r="N242" s="1211"/>
      <c r="O242" s="1210"/>
      <c r="P242" s="1210"/>
      <c r="Q242" s="1210"/>
      <c r="R242" s="1211"/>
      <c r="S242" s="1210"/>
      <c r="T242" s="1210"/>
      <c r="U242" s="1210"/>
      <c r="V242" s="1211"/>
      <c r="W242" s="1210"/>
      <c r="X242" s="1210"/>
      <c r="Y242" s="1210"/>
      <c r="Z242" s="1211"/>
    </row>
    <row r="243" spans="4:26">
      <c r="D243" s="1208"/>
      <c r="E243" s="1208"/>
      <c r="F243" s="1209"/>
      <c r="G243" s="1210"/>
      <c r="H243" s="1210"/>
      <c r="I243" s="1210"/>
      <c r="J243" s="1211"/>
      <c r="K243" s="1210"/>
      <c r="L243" s="1210"/>
      <c r="M243" s="1210"/>
      <c r="N243" s="1211"/>
      <c r="O243" s="1210"/>
      <c r="P243" s="1210"/>
      <c r="Q243" s="1210"/>
      <c r="R243" s="1211"/>
      <c r="S243" s="1210"/>
      <c r="T243" s="1210"/>
      <c r="U243" s="1210"/>
      <c r="V243" s="1211"/>
      <c r="W243" s="1210"/>
      <c r="X243" s="1210"/>
      <c r="Y243" s="1210"/>
      <c r="Z243" s="1211"/>
    </row>
    <row r="244" spans="4:26">
      <c r="D244" s="1208"/>
      <c r="E244" s="1208"/>
      <c r="F244" s="1209"/>
      <c r="G244" s="1210"/>
      <c r="H244" s="1210"/>
      <c r="I244" s="1210"/>
      <c r="J244" s="1211"/>
      <c r="K244" s="1210"/>
      <c r="L244" s="1210"/>
      <c r="M244" s="1210"/>
      <c r="N244" s="1211"/>
      <c r="O244" s="1210"/>
      <c r="P244" s="1210"/>
      <c r="Q244" s="1210"/>
      <c r="R244" s="1211"/>
      <c r="S244" s="1210"/>
      <c r="T244" s="1210"/>
      <c r="U244" s="1210"/>
      <c r="V244" s="1211"/>
      <c r="W244" s="1210"/>
      <c r="X244" s="1210"/>
      <c r="Y244" s="1210"/>
      <c r="Z244" s="1211"/>
    </row>
    <row r="245" spans="4:26">
      <c r="D245" s="1208"/>
      <c r="E245" s="1208"/>
      <c r="F245" s="1209"/>
      <c r="G245" s="1210"/>
      <c r="H245" s="1210"/>
      <c r="I245" s="1210"/>
      <c r="J245" s="1211"/>
      <c r="K245" s="1210"/>
      <c r="L245" s="1210"/>
      <c r="M245" s="1210"/>
      <c r="N245" s="1211"/>
      <c r="O245" s="1210"/>
      <c r="P245" s="1210"/>
      <c r="Q245" s="1210"/>
      <c r="R245" s="1211"/>
      <c r="S245" s="1210"/>
      <c r="T245" s="1210"/>
      <c r="U245" s="1210"/>
      <c r="V245" s="1211"/>
      <c r="W245" s="1210"/>
      <c r="X245" s="1210"/>
      <c r="Y245" s="1210"/>
      <c r="Z245" s="1211"/>
    </row>
    <row r="246" spans="4:26">
      <c r="D246" s="1208"/>
      <c r="E246" s="1208"/>
      <c r="F246" s="1209"/>
      <c r="G246" s="1210"/>
      <c r="H246" s="1210"/>
      <c r="I246" s="1210"/>
      <c r="J246" s="1211"/>
      <c r="K246" s="1210"/>
      <c r="L246" s="1210"/>
      <c r="M246" s="1210"/>
      <c r="N246" s="1211"/>
      <c r="O246" s="1210"/>
      <c r="P246" s="1210"/>
      <c r="Q246" s="1210"/>
      <c r="R246" s="1211"/>
      <c r="S246" s="1210"/>
      <c r="T246" s="1210"/>
      <c r="U246" s="1210"/>
      <c r="V246" s="1211"/>
      <c r="W246" s="1210"/>
      <c r="X246" s="1210"/>
      <c r="Y246" s="1210"/>
      <c r="Z246" s="1211"/>
    </row>
    <row r="247" spans="4:26">
      <c r="D247" s="1208"/>
      <c r="E247" s="1208"/>
      <c r="F247" s="1209"/>
      <c r="G247" s="1210"/>
      <c r="H247" s="1210"/>
      <c r="I247" s="1210"/>
      <c r="J247" s="1211"/>
      <c r="K247" s="1210"/>
      <c r="L247" s="1210"/>
      <c r="M247" s="1210"/>
      <c r="N247" s="1211"/>
      <c r="O247" s="1210"/>
      <c r="P247" s="1210"/>
      <c r="Q247" s="1210"/>
      <c r="R247" s="1211"/>
      <c r="S247" s="1210"/>
      <c r="T247" s="1210"/>
      <c r="U247" s="1210"/>
      <c r="V247" s="1211"/>
      <c r="W247" s="1210"/>
      <c r="X247" s="1210"/>
      <c r="Y247" s="1210"/>
      <c r="Z247" s="1211"/>
    </row>
    <row r="248" spans="4:26">
      <c r="D248" s="1208"/>
      <c r="E248" s="1208"/>
      <c r="F248" s="1209"/>
      <c r="G248" s="1210"/>
      <c r="H248" s="1210"/>
      <c r="I248" s="1210"/>
      <c r="J248" s="1211"/>
      <c r="K248" s="1210"/>
      <c r="L248" s="1210"/>
      <c r="M248" s="1210"/>
      <c r="N248" s="1211"/>
      <c r="O248" s="1210"/>
      <c r="P248" s="1210"/>
      <c r="Q248" s="1210"/>
      <c r="R248" s="1211"/>
      <c r="S248" s="1210"/>
      <c r="T248" s="1210"/>
      <c r="U248" s="1210"/>
      <c r="V248" s="1211"/>
      <c r="W248" s="1210"/>
      <c r="X248" s="1210"/>
      <c r="Y248" s="1210"/>
      <c r="Z248" s="1211"/>
    </row>
    <row r="249" spans="4:26">
      <c r="D249" s="1208"/>
      <c r="E249" s="1208"/>
      <c r="F249" s="1209"/>
      <c r="G249" s="1210"/>
      <c r="H249" s="1210"/>
      <c r="I249" s="1210"/>
      <c r="J249" s="1211"/>
      <c r="K249" s="1210"/>
      <c r="L249" s="1210"/>
      <c r="M249" s="1210"/>
      <c r="N249" s="1211"/>
      <c r="O249" s="1210"/>
      <c r="P249" s="1210"/>
      <c r="Q249" s="1210"/>
      <c r="R249" s="1211"/>
      <c r="S249" s="1210"/>
      <c r="T249" s="1210"/>
      <c r="U249" s="1210"/>
      <c r="V249" s="1211"/>
      <c r="W249" s="1210"/>
      <c r="X249" s="1210"/>
      <c r="Y249" s="1210"/>
      <c r="Z249" s="1211"/>
    </row>
    <row r="250" spans="4:26">
      <c r="D250" s="1208"/>
      <c r="E250" s="1208"/>
      <c r="F250" s="1209"/>
      <c r="G250" s="1210"/>
      <c r="H250" s="1210"/>
      <c r="I250" s="1210"/>
      <c r="J250" s="1211"/>
      <c r="K250" s="1210"/>
      <c r="L250" s="1210"/>
      <c r="M250" s="1210"/>
      <c r="N250" s="1211"/>
      <c r="O250" s="1210"/>
      <c r="P250" s="1210"/>
      <c r="Q250" s="1210"/>
      <c r="R250" s="1211"/>
      <c r="S250" s="1210"/>
      <c r="T250" s="1210"/>
      <c r="U250" s="1210"/>
      <c r="V250" s="1211"/>
      <c r="W250" s="1210"/>
      <c r="X250" s="1210"/>
      <c r="Y250" s="1210"/>
      <c r="Z250" s="1211"/>
    </row>
    <row r="251" spans="4:26">
      <c r="D251" s="1208"/>
      <c r="E251" s="1208"/>
      <c r="F251" s="1209"/>
      <c r="G251" s="1210"/>
      <c r="H251" s="1210"/>
      <c r="I251" s="1210"/>
      <c r="J251" s="1211"/>
      <c r="K251" s="1210"/>
      <c r="L251" s="1210"/>
      <c r="M251" s="1210"/>
      <c r="N251" s="1211"/>
      <c r="O251" s="1210"/>
      <c r="P251" s="1210"/>
      <c r="Q251" s="1210"/>
      <c r="R251" s="1211"/>
      <c r="S251" s="1210"/>
      <c r="T251" s="1210"/>
      <c r="U251" s="1210"/>
      <c r="V251" s="1211"/>
      <c r="W251" s="1210"/>
      <c r="X251" s="1210"/>
      <c r="Y251" s="1210"/>
      <c r="Z251" s="1211"/>
    </row>
    <row r="252" spans="4:26">
      <c r="D252" s="1208"/>
      <c r="E252" s="1208"/>
      <c r="F252" s="1209"/>
      <c r="G252" s="1210"/>
      <c r="H252" s="1210"/>
      <c r="I252" s="1210"/>
      <c r="J252" s="1211"/>
      <c r="K252" s="1210"/>
      <c r="L252" s="1210"/>
      <c r="M252" s="1210"/>
      <c r="N252" s="1211"/>
      <c r="O252" s="1210"/>
      <c r="P252" s="1210"/>
      <c r="Q252" s="1210"/>
      <c r="R252" s="1211"/>
      <c r="S252" s="1210"/>
      <c r="T252" s="1210"/>
      <c r="U252" s="1210"/>
      <c r="V252" s="1211"/>
      <c r="W252" s="1210"/>
      <c r="X252" s="1210"/>
      <c r="Y252" s="1210"/>
      <c r="Z252" s="1211"/>
    </row>
    <row r="253" spans="4:26">
      <c r="D253" s="1208"/>
      <c r="E253" s="1208"/>
      <c r="F253" s="1209"/>
      <c r="G253" s="1210"/>
      <c r="H253" s="1210"/>
      <c r="I253" s="1210"/>
      <c r="J253" s="1211"/>
      <c r="K253" s="1210"/>
      <c r="L253" s="1210"/>
      <c r="M253" s="1210"/>
      <c r="N253" s="1211"/>
      <c r="O253" s="1210"/>
      <c r="P253" s="1210"/>
      <c r="Q253" s="1210"/>
      <c r="R253" s="1211"/>
      <c r="S253" s="1210"/>
      <c r="T253" s="1210"/>
      <c r="U253" s="1210"/>
      <c r="V253" s="1211"/>
      <c r="W253" s="1210"/>
      <c r="X253" s="1210"/>
      <c r="Y253" s="1210"/>
      <c r="Z253" s="1211"/>
    </row>
    <row r="254" spans="4:26">
      <c r="D254" s="1208"/>
      <c r="E254" s="1208"/>
      <c r="F254" s="1209"/>
      <c r="G254" s="1210"/>
      <c r="H254" s="1210"/>
      <c r="I254" s="1210"/>
      <c r="J254" s="1211"/>
      <c r="K254" s="1210"/>
      <c r="L254" s="1210"/>
      <c r="M254" s="1210"/>
      <c r="N254" s="1211"/>
      <c r="O254" s="1210"/>
      <c r="P254" s="1210"/>
      <c r="Q254" s="1210"/>
      <c r="R254" s="1211"/>
      <c r="S254" s="1210"/>
      <c r="T254" s="1210"/>
      <c r="U254" s="1210"/>
      <c r="V254" s="1211"/>
      <c r="W254" s="1210"/>
      <c r="X254" s="1210"/>
      <c r="Y254" s="1210"/>
      <c r="Z254" s="1211"/>
    </row>
    <row r="255" spans="4:26">
      <c r="D255" s="1208"/>
      <c r="E255" s="1208"/>
      <c r="F255" s="1209"/>
      <c r="G255" s="1210"/>
      <c r="H255" s="1210"/>
      <c r="I255" s="1210"/>
      <c r="J255" s="1211"/>
      <c r="K255" s="1210"/>
      <c r="L255" s="1210"/>
      <c r="M255" s="1210"/>
      <c r="N255" s="1211"/>
      <c r="O255" s="1210"/>
      <c r="P255" s="1210"/>
      <c r="Q255" s="1210"/>
      <c r="R255" s="1211"/>
      <c r="S255" s="1210"/>
      <c r="T255" s="1210"/>
      <c r="U255" s="1210"/>
      <c r="V255" s="1211"/>
      <c r="W255" s="1210"/>
      <c r="X255" s="1210"/>
      <c r="Y255" s="1210"/>
      <c r="Z255" s="1211"/>
    </row>
    <row r="256" spans="4:26">
      <c r="D256" s="1208"/>
      <c r="E256" s="1208"/>
      <c r="F256" s="1209"/>
      <c r="G256" s="1210"/>
      <c r="H256" s="1210"/>
      <c r="I256" s="1210"/>
      <c r="J256" s="1211"/>
      <c r="K256" s="1210"/>
      <c r="L256" s="1210"/>
      <c r="M256" s="1210"/>
      <c r="N256" s="1211"/>
      <c r="O256" s="1210"/>
      <c r="P256" s="1210"/>
      <c r="Q256" s="1210"/>
      <c r="R256" s="1211"/>
      <c r="S256" s="1210"/>
      <c r="T256" s="1210"/>
      <c r="U256" s="1210"/>
      <c r="V256" s="1211"/>
      <c r="W256" s="1210"/>
      <c r="X256" s="1210"/>
      <c r="Y256" s="1210"/>
      <c r="Z256" s="1211"/>
    </row>
    <row r="257" spans="4:26">
      <c r="D257" s="1208"/>
      <c r="E257" s="1208"/>
      <c r="F257" s="1209"/>
      <c r="G257" s="1210"/>
      <c r="H257" s="1210"/>
      <c r="I257" s="1210"/>
      <c r="J257" s="1211"/>
      <c r="K257" s="1210"/>
      <c r="L257" s="1210"/>
      <c r="M257" s="1210"/>
      <c r="N257" s="1211"/>
      <c r="O257" s="1210"/>
      <c r="P257" s="1210"/>
      <c r="Q257" s="1210"/>
      <c r="R257" s="1211"/>
      <c r="S257" s="1210"/>
      <c r="T257" s="1210"/>
      <c r="U257" s="1210"/>
      <c r="V257" s="1211"/>
      <c r="W257" s="1210"/>
      <c r="X257" s="1210"/>
      <c r="Y257" s="1210"/>
      <c r="Z257" s="1211"/>
    </row>
    <row r="258" spans="4:26">
      <c r="D258" s="1208"/>
      <c r="E258" s="1208"/>
      <c r="F258" s="1209"/>
      <c r="G258" s="1210"/>
      <c r="H258" s="1210"/>
      <c r="I258" s="1210"/>
      <c r="J258" s="1211"/>
      <c r="K258" s="1210"/>
      <c r="L258" s="1210"/>
      <c r="M258" s="1210"/>
      <c r="N258" s="1211"/>
      <c r="O258" s="1210"/>
      <c r="P258" s="1210"/>
      <c r="Q258" s="1210"/>
      <c r="R258" s="1211"/>
      <c r="S258" s="1210"/>
      <c r="T258" s="1210"/>
      <c r="U258" s="1210"/>
      <c r="V258" s="1211"/>
      <c r="W258" s="1210"/>
      <c r="X258" s="1210"/>
      <c r="Y258" s="1210"/>
      <c r="Z258" s="1211"/>
    </row>
    <row r="259" spans="4:26">
      <c r="D259" s="1208"/>
      <c r="E259" s="1208"/>
      <c r="F259" s="1209"/>
      <c r="G259" s="1210"/>
      <c r="H259" s="1210"/>
      <c r="I259" s="1210"/>
      <c r="J259" s="1211"/>
      <c r="K259" s="1210"/>
      <c r="L259" s="1210"/>
      <c r="M259" s="1210"/>
      <c r="N259" s="1211"/>
      <c r="O259" s="1210"/>
      <c r="P259" s="1210"/>
      <c r="Q259" s="1210"/>
      <c r="R259" s="1211"/>
      <c r="S259" s="1210"/>
      <c r="T259" s="1210"/>
      <c r="U259" s="1210"/>
      <c r="V259" s="1211"/>
      <c r="W259" s="1210"/>
      <c r="X259" s="1210"/>
      <c r="Y259" s="1210"/>
      <c r="Z259" s="1211"/>
    </row>
    <row r="260" spans="4:26">
      <c r="D260" s="1208"/>
      <c r="E260" s="1208"/>
      <c r="F260" s="1209"/>
      <c r="G260" s="1210"/>
      <c r="H260" s="1210"/>
      <c r="I260" s="1210"/>
      <c r="J260" s="1211"/>
      <c r="K260" s="1210"/>
      <c r="L260" s="1210"/>
      <c r="M260" s="1210"/>
      <c r="N260" s="1211"/>
      <c r="O260" s="1210"/>
      <c r="P260" s="1210"/>
      <c r="Q260" s="1210"/>
      <c r="R260" s="1211"/>
      <c r="S260" s="1210"/>
      <c r="T260" s="1210"/>
      <c r="U260" s="1210"/>
      <c r="V260" s="1211"/>
      <c r="W260" s="1210"/>
      <c r="X260" s="1210"/>
      <c r="Y260" s="1210"/>
      <c r="Z260" s="1211"/>
    </row>
    <row r="261" spans="4:26">
      <c r="D261" s="1208"/>
      <c r="E261" s="1208"/>
      <c r="F261" s="1209"/>
      <c r="G261" s="1210"/>
      <c r="H261" s="1210"/>
      <c r="I261" s="1210"/>
      <c r="J261" s="1211"/>
      <c r="K261" s="1210"/>
      <c r="L261" s="1210"/>
      <c r="M261" s="1210"/>
      <c r="N261" s="1211"/>
      <c r="O261" s="1210"/>
      <c r="P261" s="1210"/>
      <c r="Q261" s="1210"/>
      <c r="R261" s="1211"/>
      <c r="S261" s="1210"/>
      <c r="T261" s="1210"/>
      <c r="U261" s="1210"/>
      <c r="V261" s="1211"/>
      <c r="W261" s="1210"/>
      <c r="X261" s="1210"/>
      <c r="Y261" s="1210"/>
      <c r="Z261" s="1211"/>
    </row>
    <row r="262" spans="4:26">
      <c r="D262" s="1208"/>
      <c r="E262" s="1208"/>
      <c r="F262" s="1209"/>
      <c r="G262" s="1210"/>
      <c r="H262" s="1210"/>
      <c r="I262" s="1210"/>
      <c r="J262" s="1211"/>
      <c r="K262" s="1210"/>
      <c r="L262" s="1210"/>
      <c r="M262" s="1210"/>
      <c r="N262" s="1211"/>
      <c r="O262" s="1210"/>
      <c r="P262" s="1210"/>
      <c r="Q262" s="1210"/>
      <c r="R262" s="1211"/>
      <c r="S262" s="1210"/>
      <c r="T262" s="1210"/>
      <c r="U262" s="1210"/>
      <c r="V262" s="1211"/>
      <c r="W262" s="1210"/>
      <c r="X262" s="1210"/>
      <c r="Y262" s="1210"/>
      <c r="Z262" s="1211"/>
    </row>
    <row r="263" spans="4:26">
      <c r="D263" s="1208"/>
      <c r="E263" s="1208"/>
      <c r="F263" s="1209"/>
      <c r="G263" s="1210"/>
      <c r="H263" s="1210"/>
      <c r="I263" s="1210"/>
      <c r="J263" s="1211"/>
      <c r="K263" s="1210"/>
      <c r="L263" s="1210"/>
      <c r="M263" s="1210"/>
      <c r="N263" s="1211"/>
      <c r="O263" s="1210"/>
      <c r="P263" s="1210"/>
      <c r="Q263" s="1210"/>
      <c r="R263" s="1211"/>
      <c r="S263" s="1210"/>
      <c r="T263" s="1210"/>
      <c r="U263" s="1210"/>
      <c r="V263" s="1211"/>
      <c r="W263" s="1210"/>
      <c r="X263" s="1210"/>
      <c r="Y263" s="1210"/>
      <c r="Z263" s="1211"/>
    </row>
    <row r="264" spans="4:26">
      <c r="D264" s="1208"/>
      <c r="E264" s="1208"/>
      <c r="F264" s="1209"/>
      <c r="G264" s="1210"/>
      <c r="H264" s="1210"/>
      <c r="I264" s="1210"/>
      <c r="J264" s="1211"/>
      <c r="K264" s="1210"/>
      <c r="L264" s="1210"/>
      <c r="M264" s="1210"/>
      <c r="N264" s="1211"/>
      <c r="O264" s="1210"/>
      <c r="P264" s="1210"/>
      <c r="Q264" s="1210"/>
      <c r="R264" s="1211"/>
      <c r="S264" s="1210"/>
      <c r="T264" s="1210"/>
      <c r="U264" s="1210"/>
      <c r="V264" s="1211"/>
      <c r="W264" s="1210"/>
      <c r="X264" s="1210"/>
      <c r="Y264" s="1210"/>
      <c r="Z264" s="1211"/>
    </row>
    <row r="265" spans="4:26">
      <c r="D265" s="1208"/>
      <c r="E265" s="1208"/>
      <c r="F265" s="1209"/>
      <c r="G265" s="1210"/>
      <c r="H265" s="1210"/>
      <c r="I265" s="1210"/>
      <c r="J265" s="1211"/>
      <c r="K265" s="1210"/>
      <c r="L265" s="1210"/>
      <c r="M265" s="1210"/>
      <c r="N265" s="1211"/>
      <c r="O265" s="1210"/>
      <c r="P265" s="1210"/>
      <c r="Q265" s="1210"/>
      <c r="R265" s="1211"/>
      <c r="S265" s="1210"/>
      <c r="T265" s="1210"/>
      <c r="U265" s="1210"/>
      <c r="V265" s="1211"/>
      <c r="W265" s="1210"/>
      <c r="X265" s="1210"/>
      <c r="Y265" s="1210"/>
      <c r="Z265" s="1211"/>
    </row>
    <row r="266" spans="4:26">
      <c r="D266" s="1208"/>
      <c r="E266" s="1208"/>
      <c r="F266" s="1209"/>
      <c r="G266" s="1210"/>
      <c r="H266" s="1210"/>
      <c r="I266" s="1210"/>
      <c r="J266" s="1211"/>
      <c r="K266" s="1210"/>
      <c r="L266" s="1210"/>
      <c r="M266" s="1210"/>
      <c r="N266" s="1211"/>
      <c r="O266" s="1210"/>
      <c r="P266" s="1210"/>
      <c r="Q266" s="1210"/>
      <c r="R266" s="1211"/>
      <c r="S266" s="1210"/>
      <c r="T266" s="1210"/>
      <c r="U266" s="1210"/>
      <c r="V266" s="1211"/>
      <c r="W266" s="1210"/>
      <c r="X266" s="1210"/>
      <c r="Y266" s="1210"/>
      <c r="Z266" s="1211"/>
    </row>
    <row r="267" spans="4:26">
      <c r="D267" s="1208"/>
      <c r="E267" s="1208"/>
      <c r="F267" s="1209"/>
      <c r="G267" s="1210"/>
      <c r="H267" s="1210"/>
      <c r="I267" s="1210"/>
      <c r="J267" s="1211"/>
      <c r="K267" s="1210"/>
      <c r="L267" s="1210"/>
      <c r="M267" s="1210"/>
      <c r="N267" s="1211"/>
      <c r="O267" s="1210"/>
      <c r="P267" s="1210"/>
      <c r="Q267" s="1210"/>
      <c r="R267" s="1211"/>
      <c r="S267" s="1210"/>
      <c r="T267" s="1210"/>
      <c r="U267" s="1210"/>
      <c r="V267" s="1211"/>
      <c r="W267" s="1210"/>
      <c r="X267" s="1210"/>
      <c r="Y267" s="1210"/>
      <c r="Z267" s="1211"/>
    </row>
    <row r="268" spans="4:26">
      <c r="D268" s="1208"/>
      <c r="E268" s="1208"/>
      <c r="F268" s="1209"/>
      <c r="G268" s="1210"/>
      <c r="H268" s="1210"/>
      <c r="I268" s="1210"/>
      <c r="J268" s="1211"/>
      <c r="K268" s="1210"/>
      <c r="L268" s="1210"/>
      <c r="M268" s="1210"/>
      <c r="N268" s="1211"/>
      <c r="O268" s="1210"/>
      <c r="P268" s="1210"/>
      <c r="Q268" s="1210"/>
      <c r="R268" s="1211"/>
      <c r="S268" s="1210"/>
      <c r="T268" s="1210"/>
      <c r="U268" s="1210"/>
      <c r="V268" s="1211"/>
      <c r="W268" s="1210"/>
      <c r="X268" s="1210"/>
      <c r="Y268" s="1210"/>
      <c r="Z268" s="1211"/>
    </row>
    <row r="269" spans="4:26">
      <c r="D269" s="1208"/>
      <c r="E269" s="1208"/>
      <c r="F269" s="1209"/>
      <c r="G269" s="1210"/>
      <c r="H269" s="1210"/>
      <c r="I269" s="1210"/>
      <c r="J269" s="1211"/>
      <c r="K269" s="1210"/>
      <c r="L269" s="1210"/>
      <c r="M269" s="1210"/>
      <c r="N269" s="1211"/>
      <c r="O269" s="1210"/>
      <c r="P269" s="1210"/>
      <c r="Q269" s="1210"/>
      <c r="R269" s="1211"/>
      <c r="S269" s="1210"/>
      <c r="T269" s="1210"/>
      <c r="U269" s="1210"/>
      <c r="V269" s="1211"/>
      <c r="W269" s="1210"/>
      <c r="X269" s="1210"/>
      <c r="Y269" s="1210"/>
      <c r="Z269" s="1211"/>
    </row>
    <row r="270" spans="4:26">
      <c r="D270" s="1208"/>
      <c r="E270" s="1208"/>
      <c r="F270" s="1209"/>
      <c r="G270" s="1210"/>
      <c r="H270" s="1210"/>
      <c r="I270" s="1210"/>
      <c r="J270" s="1211"/>
      <c r="K270" s="1210"/>
      <c r="L270" s="1210"/>
      <c r="M270" s="1210"/>
      <c r="N270" s="1211"/>
      <c r="O270" s="1210"/>
      <c r="P270" s="1210"/>
      <c r="Q270" s="1210"/>
      <c r="R270" s="1211"/>
      <c r="S270" s="1210"/>
      <c r="T270" s="1210"/>
      <c r="U270" s="1210"/>
      <c r="V270" s="1211"/>
      <c r="W270" s="1210"/>
      <c r="X270" s="1210"/>
      <c r="Y270" s="1210"/>
      <c r="Z270" s="1211"/>
    </row>
    <row r="271" spans="4:26">
      <c r="D271" s="1208"/>
      <c r="E271" s="1208"/>
      <c r="F271" s="1209"/>
      <c r="G271" s="1210"/>
      <c r="H271" s="1210"/>
      <c r="I271" s="1210"/>
      <c r="J271" s="1211"/>
      <c r="K271" s="1210"/>
      <c r="L271" s="1210"/>
      <c r="M271" s="1210"/>
      <c r="N271" s="1211"/>
      <c r="O271" s="1210"/>
      <c r="P271" s="1210"/>
      <c r="Q271" s="1210"/>
      <c r="R271" s="1211"/>
      <c r="S271" s="1210"/>
      <c r="T271" s="1210"/>
      <c r="U271" s="1210"/>
      <c r="V271" s="1211"/>
      <c r="W271" s="1210"/>
      <c r="X271" s="1210"/>
      <c r="Y271" s="1210"/>
      <c r="Z271" s="1211"/>
    </row>
    <row r="272" spans="4:26">
      <c r="D272" s="1208"/>
      <c r="E272" s="1208"/>
      <c r="F272" s="1209"/>
      <c r="G272" s="1210"/>
      <c r="H272" s="1210"/>
      <c r="I272" s="1210"/>
      <c r="J272" s="1211"/>
      <c r="K272" s="1210"/>
      <c r="L272" s="1210"/>
      <c r="M272" s="1210"/>
      <c r="N272" s="1211"/>
      <c r="O272" s="1210"/>
      <c r="P272" s="1210"/>
      <c r="Q272" s="1210"/>
      <c r="R272" s="1211"/>
      <c r="S272" s="1210"/>
      <c r="T272" s="1210"/>
      <c r="U272" s="1210"/>
      <c r="V272" s="1211"/>
      <c r="W272" s="1210"/>
      <c r="X272" s="1210"/>
      <c r="Y272" s="1210"/>
      <c r="Z272" s="1211"/>
    </row>
    <row r="273" spans="4:26">
      <c r="D273" s="1208"/>
      <c r="E273" s="1208"/>
      <c r="F273" s="1209"/>
      <c r="G273" s="1210"/>
      <c r="H273" s="1210"/>
      <c r="I273" s="1210"/>
      <c r="J273" s="1211"/>
      <c r="K273" s="1210"/>
      <c r="L273" s="1210"/>
      <c r="M273" s="1210"/>
      <c r="N273" s="1211"/>
      <c r="O273" s="1210"/>
      <c r="P273" s="1210"/>
      <c r="Q273" s="1210"/>
      <c r="R273" s="1211"/>
      <c r="S273" s="1210"/>
      <c r="T273" s="1210"/>
      <c r="U273" s="1210"/>
      <c r="V273" s="1211"/>
      <c r="W273" s="1210"/>
      <c r="X273" s="1210"/>
      <c r="Y273" s="1210"/>
      <c r="Z273" s="1211"/>
    </row>
    <row r="274" spans="4:26">
      <c r="D274" s="1208"/>
      <c r="E274" s="1208"/>
      <c r="F274" s="1209"/>
      <c r="G274" s="1210"/>
      <c r="H274" s="1210"/>
      <c r="I274" s="1210"/>
      <c r="J274" s="1211"/>
      <c r="K274" s="1210"/>
      <c r="L274" s="1210"/>
      <c r="M274" s="1210"/>
      <c r="N274" s="1211"/>
      <c r="O274" s="1210"/>
      <c r="P274" s="1210"/>
      <c r="Q274" s="1210"/>
      <c r="R274" s="1211"/>
      <c r="S274" s="1210"/>
      <c r="T274" s="1210"/>
      <c r="U274" s="1210"/>
      <c r="V274" s="1211"/>
      <c r="W274" s="1210"/>
      <c r="X274" s="1210"/>
      <c r="Y274" s="1210"/>
      <c r="Z274" s="1211"/>
    </row>
    <row r="275" spans="4:26">
      <c r="D275" s="1208"/>
      <c r="E275" s="1208"/>
      <c r="F275" s="1209"/>
      <c r="G275" s="1210"/>
      <c r="H275" s="1210"/>
      <c r="I275" s="1210"/>
      <c r="J275" s="1211"/>
      <c r="K275" s="1210"/>
      <c r="L275" s="1210"/>
      <c r="M275" s="1210"/>
      <c r="N275" s="1211"/>
      <c r="O275" s="1210"/>
      <c r="P275" s="1210"/>
      <c r="Q275" s="1210"/>
      <c r="R275" s="1211"/>
      <c r="S275" s="1210"/>
      <c r="T275" s="1210"/>
      <c r="U275" s="1210"/>
      <c r="V275" s="1211"/>
      <c r="W275" s="1210"/>
      <c r="X275" s="1210"/>
      <c r="Y275" s="1210"/>
      <c r="Z275" s="1211"/>
    </row>
    <row r="276" spans="4:26">
      <c r="D276" s="1208"/>
      <c r="E276" s="1208"/>
      <c r="F276" s="1209"/>
      <c r="G276" s="1210"/>
      <c r="H276" s="1210"/>
      <c r="I276" s="1210"/>
      <c r="J276" s="1211"/>
      <c r="K276" s="1210"/>
      <c r="L276" s="1210"/>
      <c r="M276" s="1210"/>
      <c r="N276" s="1211"/>
      <c r="O276" s="1210"/>
      <c r="P276" s="1210"/>
      <c r="Q276" s="1210"/>
      <c r="R276" s="1211"/>
      <c r="S276" s="1210"/>
      <c r="T276" s="1210"/>
      <c r="U276" s="1210"/>
      <c r="V276" s="1211"/>
      <c r="W276" s="1210"/>
      <c r="X276" s="1210"/>
      <c r="Y276" s="1210"/>
      <c r="Z276" s="1211"/>
    </row>
    <row r="277" spans="4:26">
      <c r="D277" s="1208"/>
      <c r="E277" s="1208"/>
      <c r="F277" s="1209"/>
      <c r="G277" s="1210"/>
      <c r="H277" s="1210"/>
      <c r="I277" s="1210"/>
      <c r="J277" s="1211"/>
      <c r="K277" s="1210"/>
      <c r="L277" s="1210"/>
      <c r="M277" s="1210"/>
      <c r="N277" s="1211"/>
      <c r="O277" s="1210"/>
      <c r="P277" s="1210"/>
      <c r="Q277" s="1210"/>
      <c r="R277" s="1211"/>
      <c r="S277" s="1210"/>
      <c r="T277" s="1210"/>
      <c r="U277" s="1210"/>
      <c r="V277" s="1211"/>
      <c r="W277" s="1210"/>
      <c r="X277" s="1210"/>
      <c r="Y277" s="1210"/>
      <c r="Z277" s="1211"/>
    </row>
    <row r="278" spans="4:26">
      <c r="D278" s="1208"/>
      <c r="E278" s="1208"/>
      <c r="F278" s="1209"/>
      <c r="G278" s="1210"/>
      <c r="H278" s="1210"/>
      <c r="I278" s="1210"/>
      <c r="J278" s="1211"/>
      <c r="K278" s="1210"/>
      <c r="L278" s="1210"/>
      <c r="M278" s="1210"/>
      <c r="N278" s="1211"/>
      <c r="O278" s="1210"/>
      <c r="P278" s="1210"/>
      <c r="Q278" s="1210"/>
      <c r="R278" s="1211"/>
      <c r="S278" s="1210"/>
      <c r="T278" s="1210"/>
      <c r="U278" s="1210"/>
      <c r="V278" s="1211"/>
      <c r="W278" s="1210"/>
      <c r="X278" s="1210"/>
      <c r="Y278" s="1210"/>
      <c r="Z278" s="1211"/>
    </row>
    <row r="279" spans="4:26">
      <c r="D279" s="1208"/>
      <c r="E279" s="1208"/>
      <c r="F279" s="1209"/>
      <c r="G279" s="1210"/>
      <c r="H279" s="1210"/>
      <c r="I279" s="1210"/>
      <c r="J279" s="1211"/>
      <c r="K279" s="1210"/>
      <c r="L279" s="1210"/>
      <c r="M279" s="1210"/>
      <c r="N279" s="1211"/>
      <c r="O279" s="1210"/>
      <c r="P279" s="1210"/>
      <c r="Q279" s="1210"/>
      <c r="R279" s="1211"/>
      <c r="S279" s="1210"/>
      <c r="T279" s="1210"/>
      <c r="U279" s="1210"/>
      <c r="V279" s="1211"/>
      <c r="W279" s="1210"/>
      <c r="X279" s="1210"/>
      <c r="Y279" s="1210"/>
      <c r="Z279" s="1211"/>
    </row>
    <row r="280" spans="4:26">
      <c r="D280" s="1208"/>
      <c r="E280" s="1208"/>
      <c r="F280" s="1209"/>
      <c r="G280" s="1210"/>
      <c r="H280" s="1210"/>
      <c r="I280" s="1210"/>
      <c r="J280" s="1211"/>
      <c r="K280" s="1210"/>
      <c r="L280" s="1210"/>
      <c r="M280" s="1210"/>
      <c r="N280" s="1211"/>
      <c r="O280" s="1210"/>
      <c r="P280" s="1210"/>
      <c r="Q280" s="1210"/>
      <c r="R280" s="1211"/>
      <c r="S280" s="1210"/>
      <c r="T280" s="1210"/>
      <c r="U280" s="1210"/>
      <c r="V280" s="1211"/>
      <c r="W280" s="1210"/>
      <c r="X280" s="1210"/>
      <c r="Y280" s="1210"/>
      <c r="Z280" s="1211"/>
    </row>
    <row r="281" spans="4:26">
      <c r="D281" s="1208"/>
      <c r="E281" s="1208"/>
      <c r="F281" s="1209"/>
      <c r="G281" s="1210"/>
      <c r="H281" s="1210"/>
      <c r="I281" s="1210"/>
      <c r="J281" s="1211"/>
      <c r="K281" s="1210"/>
      <c r="L281" s="1210"/>
      <c r="M281" s="1210"/>
      <c r="N281" s="1211"/>
      <c r="O281" s="1210"/>
      <c r="P281" s="1210"/>
      <c r="Q281" s="1210"/>
      <c r="R281" s="1211"/>
      <c r="S281" s="1210"/>
      <c r="T281" s="1210"/>
      <c r="U281" s="1210"/>
      <c r="V281" s="1211"/>
      <c r="W281" s="1210"/>
      <c r="X281" s="1210"/>
      <c r="Y281" s="1210"/>
      <c r="Z281" s="1211"/>
    </row>
    <row r="282" spans="4:26">
      <c r="D282" s="1208"/>
      <c r="E282" s="1208"/>
      <c r="F282" s="1209"/>
      <c r="G282" s="1210"/>
      <c r="H282" s="1210"/>
      <c r="I282" s="1210"/>
      <c r="J282" s="1211"/>
      <c r="K282" s="1210"/>
      <c r="L282" s="1210"/>
      <c r="M282" s="1210"/>
      <c r="N282" s="1211"/>
      <c r="O282" s="1210"/>
      <c r="P282" s="1210"/>
      <c r="Q282" s="1210"/>
      <c r="R282" s="1211"/>
      <c r="S282" s="1210"/>
      <c r="T282" s="1210"/>
      <c r="U282" s="1210"/>
      <c r="V282" s="1211"/>
      <c r="W282" s="1210"/>
      <c r="X282" s="1210"/>
      <c r="Y282" s="1210"/>
      <c r="Z282" s="1211"/>
    </row>
    <row r="283" spans="4:26">
      <c r="D283" s="1208"/>
      <c r="E283" s="1208"/>
      <c r="F283" s="1209"/>
      <c r="G283" s="1210"/>
      <c r="H283" s="1210"/>
      <c r="I283" s="1210"/>
      <c r="J283" s="1211"/>
      <c r="K283" s="1210"/>
      <c r="L283" s="1210"/>
      <c r="M283" s="1210"/>
      <c r="N283" s="1211"/>
      <c r="O283" s="1210"/>
      <c r="P283" s="1210"/>
      <c r="Q283" s="1210"/>
      <c r="R283" s="1211"/>
      <c r="S283" s="1210"/>
      <c r="T283" s="1210"/>
      <c r="U283" s="1210"/>
      <c r="V283" s="1211"/>
      <c r="W283" s="1210"/>
      <c r="X283" s="1210"/>
      <c r="Y283" s="1210"/>
      <c r="Z283" s="1211"/>
    </row>
    <row r="284" spans="4:26">
      <c r="D284" s="1208"/>
      <c r="E284" s="1208"/>
      <c r="F284" s="1209"/>
      <c r="G284" s="1210"/>
      <c r="H284" s="1210"/>
      <c r="I284" s="1210"/>
      <c r="J284" s="1211"/>
      <c r="K284" s="1210"/>
      <c r="L284" s="1210"/>
      <c r="M284" s="1210"/>
      <c r="N284" s="1211"/>
      <c r="O284" s="1210"/>
      <c r="P284" s="1210"/>
      <c r="Q284" s="1210"/>
      <c r="R284" s="1211"/>
      <c r="S284" s="1210"/>
      <c r="T284" s="1210"/>
      <c r="U284" s="1210"/>
      <c r="V284" s="1211"/>
      <c r="W284" s="1210"/>
      <c r="X284" s="1210"/>
      <c r="Y284" s="1210"/>
      <c r="Z284" s="1211"/>
    </row>
    <row r="285" spans="4:26">
      <c r="D285" s="1208"/>
      <c r="E285" s="1208"/>
      <c r="F285" s="1209"/>
      <c r="G285" s="1210"/>
      <c r="H285" s="1210"/>
      <c r="I285" s="1210"/>
      <c r="J285" s="1211"/>
      <c r="K285" s="1210"/>
      <c r="L285" s="1210"/>
      <c r="M285" s="1210"/>
      <c r="N285" s="1211"/>
      <c r="O285" s="1210"/>
      <c r="P285" s="1210"/>
      <c r="Q285" s="1210"/>
      <c r="R285" s="1211"/>
      <c r="S285" s="1210"/>
      <c r="T285" s="1210"/>
      <c r="U285" s="1210"/>
      <c r="V285" s="1211"/>
      <c r="W285" s="1210"/>
      <c r="X285" s="1210"/>
      <c r="Y285" s="1210"/>
      <c r="Z285" s="1211"/>
    </row>
    <row r="286" spans="4:26">
      <c r="D286" s="1208"/>
      <c r="E286" s="1208"/>
      <c r="F286" s="1209"/>
      <c r="G286" s="1210"/>
      <c r="H286" s="1210"/>
      <c r="I286" s="1210"/>
      <c r="J286" s="1211"/>
      <c r="K286" s="1210"/>
      <c r="L286" s="1210"/>
      <c r="M286" s="1210"/>
      <c r="N286" s="1211"/>
      <c r="O286" s="1210"/>
      <c r="P286" s="1210"/>
      <c r="Q286" s="1210"/>
      <c r="R286" s="1211"/>
      <c r="S286" s="1210"/>
      <c r="T286" s="1210"/>
      <c r="U286" s="1210"/>
      <c r="V286" s="1211"/>
      <c r="W286" s="1210"/>
      <c r="X286" s="1210"/>
      <c r="Y286" s="1210"/>
      <c r="Z286" s="1211"/>
    </row>
    <row r="287" spans="4:26">
      <c r="D287" s="1208"/>
      <c r="E287" s="1208"/>
      <c r="F287" s="1209"/>
      <c r="G287" s="1210"/>
      <c r="H287" s="1210"/>
      <c r="I287" s="1210"/>
      <c r="J287" s="1211"/>
      <c r="K287" s="1210"/>
      <c r="L287" s="1210"/>
      <c r="M287" s="1210"/>
      <c r="N287" s="1211"/>
      <c r="O287" s="1210"/>
      <c r="P287" s="1210"/>
      <c r="Q287" s="1210"/>
      <c r="R287" s="1211"/>
      <c r="S287" s="1210"/>
      <c r="T287" s="1210"/>
      <c r="U287" s="1210"/>
      <c r="V287" s="1211"/>
      <c r="W287" s="1210"/>
      <c r="X287" s="1210"/>
      <c r="Y287" s="1210"/>
      <c r="Z287" s="1211"/>
    </row>
    <row r="288" spans="4:26">
      <c r="D288" s="1208"/>
      <c r="E288" s="1208"/>
      <c r="F288" s="1209"/>
      <c r="G288" s="1210"/>
      <c r="H288" s="1210"/>
      <c r="I288" s="1210"/>
      <c r="J288" s="1211"/>
      <c r="K288" s="1210"/>
      <c r="L288" s="1210"/>
      <c r="M288" s="1210"/>
      <c r="N288" s="1211"/>
      <c r="O288" s="1210"/>
      <c r="P288" s="1210"/>
      <c r="Q288" s="1210"/>
      <c r="R288" s="1211"/>
      <c r="S288" s="1210"/>
      <c r="T288" s="1210"/>
      <c r="U288" s="1210"/>
      <c r="V288" s="1211"/>
      <c r="W288" s="1210"/>
      <c r="X288" s="1210"/>
      <c r="Y288" s="1210"/>
      <c r="Z288" s="1211"/>
    </row>
    <row r="289" spans="4:26">
      <c r="D289" s="1208"/>
      <c r="E289" s="1208"/>
      <c r="F289" s="1209"/>
      <c r="G289" s="1210"/>
      <c r="H289" s="1210"/>
      <c r="I289" s="1210"/>
      <c r="J289" s="1211"/>
      <c r="K289" s="1210"/>
      <c r="L289" s="1210"/>
      <c r="M289" s="1210"/>
      <c r="N289" s="1211"/>
      <c r="O289" s="1210"/>
      <c r="P289" s="1210"/>
      <c r="Q289" s="1210"/>
      <c r="R289" s="1211"/>
      <c r="S289" s="1210"/>
      <c r="T289" s="1210"/>
      <c r="U289" s="1210"/>
      <c r="V289" s="1211"/>
      <c r="W289" s="1210"/>
      <c r="X289" s="1210"/>
      <c r="Y289" s="1210"/>
      <c r="Z289" s="1211"/>
    </row>
    <row r="290" spans="4:26">
      <c r="D290" s="1208"/>
      <c r="E290" s="1208"/>
      <c r="F290" s="1209"/>
      <c r="G290" s="1210"/>
      <c r="H290" s="1210"/>
      <c r="I290" s="1210"/>
      <c r="J290" s="1211"/>
      <c r="K290" s="1210"/>
      <c r="L290" s="1210"/>
      <c r="M290" s="1210"/>
      <c r="N290" s="1211"/>
      <c r="O290" s="1210"/>
      <c r="P290" s="1210"/>
      <c r="Q290" s="1210"/>
      <c r="R290" s="1211"/>
      <c r="S290" s="1210"/>
      <c r="T290" s="1210"/>
      <c r="U290" s="1210"/>
      <c r="V290" s="1211"/>
      <c r="W290" s="1210"/>
      <c r="X290" s="1210"/>
      <c r="Y290" s="1210"/>
      <c r="Z290" s="1211"/>
    </row>
    <row r="291" spans="4:26">
      <c r="D291" s="1208"/>
      <c r="E291" s="1208"/>
      <c r="F291" s="1209"/>
      <c r="G291" s="1210"/>
      <c r="H291" s="1210"/>
      <c r="I291" s="1210"/>
      <c r="J291" s="1211"/>
      <c r="K291" s="1210"/>
      <c r="L291" s="1210"/>
      <c r="M291" s="1210"/>
      <c r="N291" s="1211"/>
      <c r="O291" s="1210"/>
      <c r="P291" s="1210"/>
      <c r="Q291" s="1210"/>
      <c r="R291" s="1211"/>
      <c r="S291" s="1210"/>
      <c r="T291" s="1210"/>
      <c r="U291" s="1210"/>
      <c r="V291" s="1211"/>
      <c r="W291" s="1210"/>
      <c r="X291" s="1210"/>
      <c r="Y291" s="1210"/>
      <c r="Z291" s="1211"/>
    </row>
    <row r="292" spans="4:26">
      <c r="D292" s="1208"/>
      <c r="E292" s="1208"/>
      <c r="F292" s="1209"/>
      <c r="G292" s="1210"/>
      <c r="H292" s="1210"/>
      <c r="I292" s="1210"/>
      <c r="J292" s="1211"/>
      <c r="K292" s="1210"/>
      <c r="L292" s="1210"/>
      <c r="M292" s="1210"/>
      <c r="N292" s="1211"/>
      <c r="O292" s="1210"/>
      <c r="P292" s="1210"/>
      <c r="Q292" s="1210"/>
      <c r="R292" s="1211"/>
      <c r="S292" s="1210"/>
      <c r="T292" s="1210"/>
      <c r="U292" s="1210"/>
      <c r="V292" s="1211"/>
      <c r="W292" s="1210"/>
      <c r="X292" s="1210"/>
      <c r="Y292" s="1210"/>
      <c r="Z292" s="1211"/>
    </row>
    <row r="293" spans="4:26">
      <c r="D293" s="1208"/>
      <c r="E293" s="1208"/>
      <c r="F293" s="1209"/>
      <c r="G293" s="1210"/>
      <c r="H293" s="1210"/>
      <c r="I293" s="1210"/>
      <c r="J293" s="1211"/>
      <c r="K293" s="1210"/>
      <c r="L293" s="1210"/>
      <c r="M293" s="1210"/>
      <c r="N293" s="1211"/>
      <c r="O293" s="1210"/>
      <c r="P293" s="1210"/>
      <c r="Q293" s="1210"/>
      <c r="R293" s="1211"/>
      <c r="S293" s="1210"/>
      <c r="T293" s="1210"/>
      <c r="U293" s="1210"/>
      <c r="V293" s="1211"/>
      <c r="W293" s="1210"/>
      <c r="X293" s="1210"/>
      <c r="Y293" s="1210"/>
      <c r="Z293" s="1211"/>
    </row>
    <row r="294" spans="4:26">
      <c r="D294" s="1208"/>
      <c r="E294" s="1208"/>
      <c r="F294" s="1209"/>
      <c r="G294" s="1210"/>
      <c r="H294" s="1210"/>
      <c r="I294" s="1210"/>
      <c r="J294" s="1211"/>
      <c r="K294" s="1210"/>
      <c r="L294" s="1210"/>
      <c r="M294" s="1210"/>
      <c r="N294" s="1211"/>
      <c r="O294" s="1210"/>
      <c r="P294" s="1210"/>
      <c r="Q294" s="1210"/>
      <c r="R294" s="1211"/>
      <c r="S294" s="1210"/>
      <c r="T294" s="1210"/>
      <c r="U294" s="1210"/>
      <c r="V294" s="1211"/>
      <c r="W294" s="1210"/>
      <c r="X294" s="1210"/>
      <c r="Y294" s="1210"/>
      <c r="Z294" s="1211"/>
    </row>
    <row r="295" spans="4:26">
      <c r="D295" s="1208"/>
      <c r="E295" s="1208"/>
      <c r="F295" s="1209"/>
      <c r="G295" s="1210"/>
      <c r="H295" s="1210"/>
      <c r="I295" s="1210"/>
      <c r="J295" s="1211"/>
      <c r="K295" s="1210"/>
      <c r="L295" s="1210"/>
      <c r="M295" s="1210"/>
      <c r="N295" s="1211"/>
      <c r="O295" s="1210"/>
      <c r="P295" s="1210"/>
      <c r="Q295" s="1210"/>
      <c r="R295" s="1211"/>
      <c r="S295" s="1210"/>
      <c r="T295" s="1210"/>
      <c r="U295" s="1210"/>
      <c r="V295" s="1211"/>
      <c r="W295" s="1210"/>
      <c r="X295" s="1210"/>
      <c r="Y295" s="1210"/>
      <c r="Z295" s="1211"/>
    </row>
    <row r="296" spans="4:26">
      <c r="D296" s="1208"/>
      <c r="E296" s="1208"/>
      <c r="F296" s="1209"/>
      <c r="G296" s="1210"/>
      <c r="H296" s="1210"/>
      <c r="I296" s="1210"/>
      <c r="J296" s="1211"/>
      <c r="K296" s="1210"/>
      <c r="L296" s="1210"/>
      <c r="M296" s="1210"/>
      <c r="N296" s="1211"/>
      <c r="O296" s="1210"/>
      <c r="P296" s="1210"/>
      <c r="Q296" s="1210"/>
      <c r="R296" s="1211"/>
      <c r="S296" s="1210"/>
      <c r="T296" s="1210"/>
      <c r="U296" s="1210"/>
      <c r="V296" s="1211"/>
      <c r="W296" s="1210"/>
      <c r="X296" s="1210"/>
      <c r="Y296" s="1210"/>
      <c r="Z296" s="1211"/>
    </row>
    <row r="297" spans="4:26">
      <c r="D297" s="1208"/>
      <c r="E297" s="1208"/>
      <c r="F297" s="1209"/>
      <c r="G297" s="1210"/>
      <c r="H297" s="1210"/>
      <c r="I297" s="1210"/>
      <c r="J297" s="1211"/>
      <c r="K297" s="1210"/>
      <c r="L297" s="1210"/>
      <c r="M297" s="1210"/>
      <c r="N297" s="1211"/>
      <c r="O297" s="1210"/>
      <c r="P297" s="1210"/>
      <c r="Q297" s="1210"/>
      <c r="R297" s="1211"/>
      <c r="S297" s="1210"/>
      <c r="T297" s="1210"/>
      <c r="U297" s="1210"/>
      <c r="V297" s="1211"/>
      <c r="W297" s="1210"/>
      <c r="X297" s="1210"/>
      <c r="Y297" s="1210"/>
      <c r="Z297" s="1211"/>
    </row>
    <row r="298" spans="4:26">
      <c r="D298" s="1208"/>
      <c r="E298" s="1208"/>
      <c r="F298" s="1209"/>
      <c r="G298" s="1210"/>
      <c r="H298" s="1210"/>
      <c r="I298" s="1210"/>
      <c r="J298" s="1211"/>
      <c r="K298" s="1210"/>
      <c r="L298" s="1210"/>
      <c r="M298" s="1210"/>
      <c r="N298" s="1211"/>
      <c r="O298" s="1210"/>
      <c r="P298" s="1210"/>
      <c r="Q298" s="1210"/>
      <c r="R298" s="1211"/>
      <c r="S298" s="1210"/>
      <c r="T298" s="1210"/>
      <c r="U298" s="1210"/>
      <c r="V298" s="1211"/>
      <c r="W298" s="1210"/>
      <c r="X298" s="1210"/>
      <c r="Y298" s="1210"/>
      <c r="Z298" s="1211"/>
    </row>
    <row r="299" spans="4:26">
      <c r="D299" s="1208"/>
      <c r="E299" s="1208"/>
      <c r="F299" s="1209"/>
      <c r="G299" s="1210"/>
      <c r="H299" s="1210"/>
      <c r="I299" s="1210"/>
      <c r="J299" s="1211"/>
      <c r="K299" s="1210"/>
      <c r="L299" s="1210"/>
      <c r="M299" s="1210"/>
      <c r="N299" s="1211"/>
      <c r="O299" s="1210"/>
      <c r="P299" s="1210"/>
      <c r="Q299" s="1210"/>
      <c r="R299" s="1211"/>
      <c r="S299" s="1210"/>
      <c r="T299" s="1210"/>
      <c r="U299" s="1210"/>
      <c r="V299" s="1211"/>
      <c r="W299" s="1210"/>
      <c r="X299" s="1210"/>
      <c r="Y299" s="1210"/>
      <c r="Z299" s="1211"/>
    </row>
    <row r="300" spans="4:26">
      <c r="D300" s="1208"/>
      <c r="E300" s="1208"/>
      <c r="F300" s="1209"/>
      <c r="G300" s="1210"/>
      <c r="H300" s="1210"/>
      <c r="I300" s="1210"/>
      <c r="J300" s="1211"/>
      <c r="K300" s="1210"/>
      <c r="L300" s="1210"/>
      <c r="M300" s="1210"/>
      <c r="N300" s="1211"/>
      <c r="O300" s="1210"/>
      <c r="P300" s="1210"/>
      <c r="Q300" s="1210"/>
      <c r="R300" s="1211"/>
      <c r="S300" s="1210"/>
      <c r="T300" s="1210"/>
      <c r="U300" s="1210"/>
      <c r="V300" s="1211"/>
      <c r="W300" s="1210"/>
      <c r="X300" s="1210"/>
      <c r="Y300" s="1210"/>
      <c r="Z300" s="1211"/>
    </row>
    <row r="301" spans="4:26">
      <c r="D301" s="1208"/>
      <c r="E301" s="1208"/>
      <c r="F301" s="1209"/>
      <c r="G301" s="1210"/>
      <c r="H301" s="1210"/>
      <c r="I301" s="1210"/>
      <c r="J301" s="1211"/>
      <c r="K301" s="1210"/>
      <c r="L301" s="1210"/>
      <c r="M301" s="1210"/>
      <c r="N301" s="1211"/>
      <c r="O301" s="1210"/>
      <c r="P301" s="1210"/>
      <c r="Q301" s="1210"/>
      <c r="R301" s="1211"/>
      <c r="S301" s="1210"/>
      <c r="T301" s="1210"/>
      <c r="U301" s="1210"/>
      <c r="V301" s="1211"/>
      <c r="W301" s="1210"/>
      <c r="X301" s="1210"/>
      <c r="Y301" s="1210"/>
      <c r="Z301" s="1211"/>
    </row>
    <row r="302" spans="4:26">
      <c r="D302" s="1208"/>
      <c r="E302" s="1208"/>
      <c r="F302" s="1209"/>
      <c r="G302" s="1210"/>
      <c r="H302" s="1210"/>
      <c r="I302" s="1210"/>
      <c r="J302" s="1211"/>
      <c r="K302" s="1210"/>
      <c r="L302" s="1210"/>
      <c r="M302" s="1210"/>
      <c r="N302" s="1211"/>
      <c r="O302" s="1210"/>
      <c r="P302" s="1210"/>
      <c r="Q302" s="1210"/>
      <c r="R302" s="1211"/>
      <c r="S302" s="1210"/>
      <c r="T302" s="1210"/>
      <c r="U302" s="1210"/>
      <c r="V302" s="1211"/>
      <c r="W302" s="1210"/>
      <c r="X302" s="1210"/>
      <c r="Y302" s="1210"/>
      <c r="Z302" s="1211"/>
    </row>
    <row r="303" spans="4:26">
      <c r="D303" s="1208"/>
      <c r="E303" s="1208"/>
      <c r="F303" s="1209"/>
      <c r="G303" s="1210"/>
      <c r="H303" s="1210"/>
      <c r="I303" s="1210"/>
      <c r="J303" s="1211"/>
      <c r="K303" s="1210"/>
      <c r="L303" s="1210"/>
      <c r="M303" s="1210"/>
      <c r="N303" s="1211"/>
      <c r="O303" s="1210"/>
      <c r="P303" s="1210"/>
      <c r="Q303" s="1210"/>
      <c r="R303" s="1211"/>
      <c r="S303" s="1210"/>
      <c r="T303" s="1210"/>
      <c r="U303" s="1210"/>
      <c r="V303" s="1211"/>
      <c r="W303" s="1210"/>
      <c r="X303" s="1210"/>
      <c r="Y303" s="1210"/>
      <c r="Z303" s="1211"/>
    </row>
    <row r="304" spans="4:26">
      <c r="D304" s="1208"/>
      <c r="E304" s="1208"/>
      <c r="F304" s="1209"/>
      <c r="G304" s="1210"/>
      <c r="H304" s="1210"/>
      <c r="I304" s="1210"/>
      <c r="J304" s="1211"/>
      <c r="K304" s="1210"/>
      <c r="L304" s="1210"/>
      <c r="M304" s="1210"/>
      <c r="N304" s="1211"/>
      <c r="O304" s="1210"/>
      <c r="P304" s="1210"/>
      <c r="Q304" s="1210"/>
      <c r="R304" s="1211"/>
      <c r="S304" s="1210"/>
      <c r="T304" s="1210"/>
      <c r="U304" s="1210"/>
      <c r="V304" s="1211"/>
      <c r="W304" s="1210"/>
      <c r="X304" s="1210"/>
      <c r="Y304" s="1210"/>
      <c r="Z304" s="1211"/>
    </row>
    <row r="305" spans="4:26">
      <c r="D305" s="1208"/>
      <c r="E305" s="1208"/>
      <c r="F305" s="1209"/>
      <c r="G305" s="1210"/>
      <c r="H305" s="1210"/>
      <c r="I305" s="1210"/>
      <c r="J305" s="1211"/>
      <c r="K305" s="1210"/>
      <c r="L305" s="1210"/>
      <c r="M305" s="1210"/>
      <c r="N305" s="1211"/>
      <c r="O305" s="1210"/>
      <c r="P305" s="1210"/>
      <c r="Q305" s="1210"/>
      <c r="R305" s="1211"/>
      <c r="S305" s="1210"/>
      <c r="T305" s="1210"/>
      <c r="U305" s="1210"/>
      <c r="V305" s="1211"/>
      <c r="W305" s="1210"/>
      <c r="X305" s="1210"/>
      <c r="Y305" s="1210"/>
      <c r="Z305" s="1211"/>
    </row>
    <row r="306" spans="4:26">
      <c r="D306" s="1208"/>
      <c r="E306" s="1208"/>
      <c r="F306" s="1209"/>
      <c r="G306" s="1210"/>
      <c r="H306" s="1210"/>
      <c r="I306" s="1210"/>
      <c r="J306" s="1211"/>
      <c r="K306" s="1210"/>
      <c r="L306" s="1210"/>
      <c r="M306" s="1210"/>
      <c r="N306" s="1211"/>
      <c r="O306" s="1210"/>
      <c r="P306" s="1210"/>
      <c r="Q306" s="1210"/>
      <c r="R306" s="1211"/>
      <c r="S306" s="1210"/>
      <c r="T306" s="1210"/>
      <c r="U306" s="1210"/>
      <c r="V306" s="1211"/>
      <c r="W306" s="1210"/>
      <c r="X306" s="1210"/>
      <c r="Y306" s="1210"/>
      <c r="Z306" s="1211"/>
    </row>
    <row r="307" spans="4:26">
      <c r="D307" s="1208"/>
      <c r="E307" s="1208"/>
      <c r="F307" s="1209"/>
      <c r="G307" s="1210"/>
      <c r="H307" s="1210"/>
      <c r="I307" s="1210"/>
      <c r="J307" s="1211"/>
      <c r="K307" s="1210"/>
      <c r="L307" s="1210"/>
      <c r="M307" s="1210"/>
      <c r="N307" s="1211"/>
      <c r="O307" s="1210"/>
      <c r="P307" s="1210"/>
      <c r="Q307" s="1210"/>
      <c r="R307" s="1211"/>
      <c r="S307" s="1210"/>
      <c r="T307" s="1210"/>
      <c r="U307" s="1210"/>
      <c r="V307" s="1211"/>
      <c r="W307" s="1210"/>
      <c r="X307" s="1210"/>
      <c r="Y307" s="1210"/>
      <c r="Z307" s="1211"/>
    </row>
    <row r="308" spans="4:26">
      <c r="D308" s="1208"/>
      <c r="E308" s="1208"/>
      <c r="F308" s="1209"/>
      <c r="G308" s="1210"/>
      <c r="H308" s="1210"/>
      <c r="I308" s="1210"/>
      <c r="J308" s="1211"/>
      <c r="K308" s="1210"/>
      <c r="L308" s="1210"/>
      <c r="M308" s="1210"/>
      <c r="N308" s="1211"/>
      <c r="O308" s="1210"/>
      <c r="P308" s="1210"/>
      <c r="Q308" s="1210"/>
      <c r="R308" s="1211"/>
      <c r="S308" s="1210"/>
      <c r="T308" s="1210"/>
      <c r="U308" s="1210"/>
      <c r="V308" s="1211"/>
      <c r="W308" s="1210"/>
      <c r="X308" s="1210"/>
      <c r="Y308" s="1210"/>
      <c r="Z308" s="1211"/>
    </row>
    <row r="309" spans="4:26">
      <c r="D309" s="1208"/>
      <c r="E309" s="1208"/>
      <c r="F309" s="1209"/>
      <c r="G309" s="1210"/>
      <c r="H309" s="1210"/>
      <c r="I309" s="1210"/>
      <c r="J309" s="1211"/>
      <c r="K309" s="1210"/>
      <c r="L309" s="1210"/>
      <c r="M309" s="1210"/>
      <c r="N309" s="1211"/>
      <c r="O309" s="1210"/>
      <c r="P309" s="1210"/>
      <c r="Q309" s="1210"/>
      <c r="R309" s="1211"/>
      <c r="S309" s="1210"/>
      <c r="T309" s="1210"/>
      <c r="U309" s="1210"/>
      <c r="V309" s="1211"/>
      <c r="W309" s="1210"/>
      <c r="X309" s="1210"/>
      <c r="Y309" s="1210"/>
      <c r="Z309" s="1211"/>
    </row>
    <row r="310" spans="4:26">
      <c r="D310" s="1208"/>
      <c r="E310" s="1208"/>
      <c r="F310" s="1209"/>
      <c r="G310" s="1210"/>
      <c r="H310" s="1210"/>
      <c r="I310" s="1210"/>
      <c r="J310" s="1211"/>
      <c r="K310" s="1210"/>
      <c r="L310" s="1210"/>
      <c r="M310" s="1210"/>
      <c r="N310" s="1211"/>
      <c r="O310" s="1210"/>
      <c r="P310" s="1210"/>
      <c r="Q310" s="1210"/>
      <c r="R310" s="1211"/>
      <c r="S310" s="1210"/>
      <c r="T310" s="1210"/>
      <c r="U310" s="1210"/>
      <c r="V310" s="1211"/>
      <c r="W310" s="1210"/>
      <c r="X310" s="1210"/>
      <c r="Y310" s="1210"/>
      <c r="Z310" s="1211"/>
    </row>
    <row r="311" spans="4:26">
      <c r="D311" s="1208"/>
      <c r="E311" s="1208"/>
      <c r="F311" s="1209"/>
      <c r="G311" s="1210"/>
      <c r="H311" s="1210"/>
      <c r="I311" s="1210"/>
      <c r="J311" s="1211"/>
      <c r="K311" s="1210"/>
      <c r="L311" s="1210"/>
      <c r="M311" s="1210"/>
      <c r="N311" s="1211"/>
      <c r="O311" s="1210"/>
      <c r="P311" s="1210"/>
      <c r="Q311" s="1210"/>
      <c r="R311" s="1211"/>
      <c r="S311" s="1210"/>
      <c r="T311" s="1210"/>
      <c r="U311" s="1210"/>
      <c r="V311" s="1211"/>
      <c r="W311" s="1210"/>
      <c r="X311" s="1210"/>
      <c r="Y311" s="1210"/>
      <c r="Z311" s="1211"/>
    </row>
    <row r="312" spans="4:26">
      <c r="D312" s="1208"/>
      <c r="E312" s="1208"/>
      <c r="F312" s="1209"/>
      <c r="G312" s="1210"/>
      <c r="H312" s="1210"/>
      <c r="I312" s="1210"/>
      <c r="J312" s="1211"/>
      <c r="K312" s="1210"/>
      <c r="L312" s="1210"/>
      <c r="M312" s="1210"/>
      <c r="N312" s="1211"/>
      <c r="O312" s="1210"/>
      <c r="P312" s="1210"/>
      <c r="Q312" s="1210"/>
      <c r="R312" s="1211"/>
      <c r="S312" s="1210"/>
      <c r="T312" s="1210"/>
      <c r="U312" s="1210"/>
      <c r="V312" s="1211"/>
      <c r="W312" s="1210"/>
      <c r="X312" s="1210"/>
      <c r="Y312" s="1210"/>
      <c r="Z312" s="1211"/>
    </row>
    <row r="313" spans="4:26">
      <c r="D313" s="1208"/>
      <c r="E313" s="1208"/>
      <c r="F313" s="1209"/>
      <c r="G313" s="1210"/>
      <c r="H313" s="1210"/>
      <c r="I313" s="1210"/>
      <c r="J313" s="1211"/>
      <c r="K313" s="1210"/>
      <c r="L313" s="1210"/>
      <c r="M313" s="1210"/>
      <c r="N313" s="1211"/>
      <c r="O313" s="1210"/>
      <c r="P313" s="1210"/>
      <c r="Q313" s="1210"/>
      <c r="R313" s="1211"/>
      <c r="S313" s="1210"/>
      <c r="T313" s="1210"/>
      <c r="U313" s="1210"/>
      <c r="V313" s="1211"/>
      <c r="W313" s="1210"/>
      <c r="X313" s="1210"/>
      <c r="Y313" s="1210"/>
      <c r="Z313" s="1211"/>
    </row>
    <row r="314" spans="4:26">
      <c r="D314" s="1208"/>
      <c r="E314" s="1208"/>
      <c r="F314" s="1209"/>
      <c r="G314" s="1210"/>
      <c r="H314" s="1210"/>
      <c r="I314" s="1210"/>
      <c r="J314" s="1211"/>
      <c r="K314" s="1210"/>
      <c r="L314" s="1210"/>
      <c r="M314" s="1210"/>
      <c r="N314" s="1211"/>
      <c r="O314" s="1210"/>
      <c r="P314" s="1210"/>
      <c r="Q314" s="1210"/>
      <c r="R314" s="1211"/>
      <c r="S314" s="1210"/>
      <c r="T314" s="1210"/>
      <c r="U314" s="1210"/>
      <c r="V314" s="1211"/>
      <c r="W314" s="1210"/>
      <c r="X314" s="1210"/>
      <c r="Y314" s="1210"/>
      <c r="Z314" s="1211"/>
    </row>
    <row r="315" spans="4:26">
      <c r="D315" s="1208"/>
      <c r="E315" s="1208"/>
      <c r="F315" s="1209"/>
      <c r="G315" s="1210"/>
      <c r="H315" s="1210"/>
      <c r="I315" s="1210"/>
      <c r="J315" s="1211"/>
      <c r="K315" s="1210"/>
      <c r="L315" s="1210"/>
      <c r="M315" s="1210"/>
      <c r="N315" s="1211"/>
      <c r="O315" s="1210"/>
      <c r="P315" s="1210"/>
      <c r="Q315" s="1210"/>
      <c r="R315" s="1211"/>
      <c r="S315" s="1210"/>
      <c r="T315" s="1210"/>
      <c r="U315" s="1210"/>
      <c r="V315" s="1211"/>
      <c r="W315" s="1210"/>
      <c r="X315" s="1210"/>
      <c r="Y315" s="1210"/>
      <c r="Z315" s="1211"/>
    </row>
    <row r="316" spans="4:26">
      <c r="D316" s="1208"/>
      <c r="E316" s="1208"/>
      <c r="F316" s="1209"/>
      <c r="G316" s="1210"/>
      <c r="H316" s="1210"/>
      <c r="I316" s="1210"/>
      <c r="J316" s="1211"/>
      <c r="K316" s="1210"/>
      <c r="L316" s="1210"/>
      <c r="M316" s="1210"/>
      <c r="N316" s="1211"/>
      <c r="O316" s="1210"/>
      <c r="P316" s="1210"/>
      <c r="Q316" s="1210"/>
      <c r="R316" s="1211"/>
      <c r="S316" s="1210"/>
      <c r="T316" s="1210"/>
      <c r="U316" s="1210"/>
      <c r="V316" s="1211"/>
      <c r="W316" s="1210"/>
      <c r="X316" s="1210"/>
      <c r="Y316" s="1210"/>
      <c r="Z316" s="1211"/>
    </row>
    <row r="317" spans="4:26">
      <c r="D317" s="1208"/>
      <c r="E317" s="1208"/>
      <c r="F317" s="1209"/>
      <c r="G317" s="1210"/>
      <c r="H317" s="1210"/>
      <c r="I317" s="1210"/>
      <c r="J317" s="1211"/>
      <c r="K317" s="1210"/>
      <c r="L317" s="1210"/>
      <c r="M317" s="1210"/>
      <c r="N317" s="1211"/>
      <c r="O317" s="1210"/>
      <c r="P317" s="1210"/>
      <c r="Q317" s="1210"/>
      <c r="R317" s="1211"/>
      <c r="S317" s="1210"/>
      <c r="T317" s="1210"/>
      <c r="U317" s="1210"/>
      <c r="V317" s="1211"/>
      <c r="W317" s="1210"/>
      <c r="X317" s="1210"/>
      <c r="Y317" s="1210"/>
      <c r="Z317" s="1211"/>
    </row>
    <row r="318" spans="4:26">
      <c r="D318" s="1208"/>
      <c r="E318" s="1208"/>
      <c r="F318" s="1209"/>
      <c r="G318" s="1210"/>
      <c r="H318" s="1210"/>
      <c r="I318" s="1210"/>
      <c r="J318" s="1211"/>
      <c r="K318" s="1210"/>
      <c r="L318" s="1210"/>
      <c r="M318" s="1210"/>
      <c r="N318" s="1211"/>
      <c r="O318" s="1210"/>
      <c r="P318" s="1210"/>
      <c r="Q318" s="1210"/>
      <c r="R318" s="1211"/>
      <c r="S318" s="1210"/>
      <c r="T318" s="1210"/>
      <c r="U318" s="1210"/>
      <c r="V318" s="1211"/>
      <c r="W318" s="1210"/>
      <c r="X318" s="1210"/>
      <c r="Y318" s="1210"/>
      <c r="Z318" s="1211"/>
    </row>
    <row r="319" spans="4:26">
      <c r="D319" s="1208"/>
      <c r="E319" s="1208"/>
      <c r="F319" s="1209"/>
      <c r="G319" s="1210"/>
      <c r="H319" s="1210"/>
      <c r="I319" s="1210"/>
      <c r="J319" s="1211"/>
      <c r="K319" s="1210"/>
      <c r="L319" s="1210"/>
      <c r="M319" s="1210"/>
      <c r="N319" s="1211"/>
      <c r="O319" s="1210"/>
      <c r="P319" s="1210"/>
      <c r="Q319" s="1210"/>
      <c r="R319" s="1211"/>
      <c r="S319" s="1210"/>
      <c r="T319" s="1210"/>
      <c r="U319" s="1210"/>
      <c r="V319" s="1211"/>
      <c r="W319" s="1210"/>
      <c r="X319" s="1210"/>
      <c r="Y319" s="1210"/>
      <c r="Z319" s="1211"/>
    </row>
    <row r="320" spans="4:26">
      <c r="D320" s="1208"/>
      <c r="E320" s="1208"/>
      <c r="F320" s="1209"/>
      <c r="G320" s="1210"/>
      <c r="H320" s="1210"/>
      <c r="I320" s="1210"/>
      <c r="J320" s="1211"/>
      <c r="K320" s="1210"/>
      <c r="L320" s="1210"/>
      <c r="M320" s="1210"/>
      <c r="N320" s="1211"/>
      <c r="O320" s="1210"/>
      <c r="P320" s="1210"/>
      <c r="Q320" s="1210"/>
      <c r="R320" s="1211"/>
      <c r="S320" s="1210"/>
      <c r="T320" s="1210"/>
      <c r="U320" s="1210"/>
      <c r="V320" s="1211"/>
      <c r="W320" s="1210"/>
      <c r="X320" s="1210"/>
      <c r="Y320" s="1210"/>
      <c r="Z320" s="1211"/>
    </row>
    <row r="321" spans="4:26">
      <c r="D321" s="1208"/>
      <c r="E321" s="1208"/>
      <c r="F321" s="1209"/>
      <c r="G321" s="1210"/>
      <c r="H321" s="1210"/>
      <c r="I321" s="1210"/>
      <c r="J321" s="1211"/>
      <c r="K321" s="1210"/>
      <c r="L321" s="1210"/>
      <c r="M321" s="1210"/>
      <c r="N321" s="1211"/>
      <c r="O321" s="1210"/>
      <c r="P321" s="1210"/>
      <c r="Q321" s="1210"/>
      <c r="R321" s="1211"/>
      <c r="S321" s="1210"/>
      <c r="T321" s="1210"/>
      <c r="U321" s="1210"/>
      <c r="V321" s="1211"/>
      <c r="W321" s="1210"/>
      <c r="X321" s="1210"/>
      <c r="Y321" s="1210"/>
      <c r="Z321" s="1211"/>
    </row>
    <row r="322" spans="4:26">
      <c r="D322" s="1208"/>
      <c r="E322" s="1208"/>
      <c r="F322" s="1209"/>
      <c r="G322" s="1210"/>
      <c r="H322" s="1210"/>
      <c r="I322" s="1210"/>
      <c r="J322" s="1211"/>
      <c r="K322" s="1210"/>
      <c r="L322" s="1210"/>
      <c r="M322" s="1210"/>
      <c r="N322" s="1211"/>
      <c r="O322" s="1210"/>
      <c r="P322" s="1210"/>
      <c r="Q322" s="1210"/>
      <c r="R322" s="1211"/>
      <c r="S322" s="1210"/>
      <c r="T322" s="1210"/>
      <c r="U322" s="1210"/>
      <c r="V322" s="1211"/>
      <c r="W322" s="1210"/>
      <c r="X322" s="1210"/>
      <c r="Y322" s="1210"/>
      <c r="Z322" s="1211"/>
    </row>
    <row r="323" spans="4:26">
      <c r="D323" s="1208"/>
      <c r="E323" s="1208"/>
      <c r="F323" s="1209"/>
      <c r="G323" s="1210"/>
      <c r="H323" s="1210"/>
      <c r="I323" s="1210"/>
      <c r="J323" s="1211"/>
      <c r="K323" s="1210"/>
      <c r="L323" s="1210"/>
      <c r="M323" s="1210"/>
      <c r="N323" s="1211"/>
      <c r="O323" s="1210"/>
      <c r="P323" s="1210"/>
      <c r="Q323" s="1210"/>
      <c r="R323" s="1211"/>
      <c r="S323" s="1210"/>
      <c r="T323" s="1210"/>
      <c r="U323" s="1210"/>
      <c r="V323" s="1211"/>
      <c r="W323" s="1210"/>
      <c r="X323" s="1210"/>
      <c r="Y323" s="1210"/>
      <c r="Z323" s="1211"/>
    </row>
    <row r="324" spans="4:26">
      <c r="D324" s="1208"/>
      <c r="E324" s="1208"/>
      <c r="F324" s="1209"/>
      <c r="G324" s="1210"/>
      <c r="H324" s="1210"/>
      <c r="I324" s="1210"/>
      <c r="J324" s="1211"/>
      <c r="K324" s="1210"/>
      <c r="L324" s="1210"/>
      <c r="M324" s="1210"/>
      <c r="N324" s="1211"/>
      <c r="O324" s="1210"/>
      <c r="P324" s="1210"/>
      <c r="Q324" s="1210"/>
      <c r="R324" s="1211"/>
      <c r="S324" s="1210"/>
      <c r="T324" s="1210"/>
      <c r="U324" s="1210"/>
      <c r="V324" s="1211"/>
      <c r="W324" s="1210"/>
      <c r="X324" s="1210"/>
      <c r="Y324" s="1210"/>
      <c r="Z324" s="1211"/>
    </row>
    <row r="325" spans="4:26">
      <c r="D325" s="1208"/>
      <c r="E325" s="1208"/>
      <c r="F325" s="1209"/>
      <c r="G325" s="1210"/>
      <c r="H325" s="1210"/>
      <c r="I325" s="1210"/>
      <c r="J325" s="1211"/>
      <c r="K325" s="1210"/>
      <c r="L325" s="1210"/>
      <c r="M325" s="1210"/>
      <c r="N325" s="1211"/>
      <c r="O325" s="1210"/>
      <c r="P325" s="1210"/>
      <c r="Q325" s="1210"/>
      <c r="R325" s="1211"/>
      <c r="S325" s="1210"/>
      <c r="T325" s="1210"/>
      <c r="U325" s="1210"/>
      <c r="V325" s="1211"/>
      <c r="W325" s="1210"/>
      <c r="X325" s="1210"/>
      <c r="Y325" s="1210"/>
      <c r="Z325" s="1211"/>
    </row>
    <row r="326" spans="4:26">
      <c r="D326" s="1208"/>
      <c r="E326" s="1208"/>
      <c r="F326" s="1209"/>
      <c r="G326" s="1210"/>
      <c r="H326" s="1210"/>
      <c r="I326" s="1210"/>
      <c r="J326" s="1211"/>
      <c r="K326" s="1210"/>
      <c r="L326" s="1210"/>
      <c r="M326" s="1210"/>
      <c r="N326" s="1211"/>
      <c r="O326" s="1210"/>
      <c r="P326" s="1210"/>
      <c r="Q326" s="1210"/>
      <c r="R326" s="1211"/>
      <c r="S326" s="1210"/>
      <c r="T326" s="1210"/>
      <c r="U326" s="1210"/>
      <c r="V326" s="1211"/>
      <c r="W326" s="1210"/>
      <c r="X326" s="1210"/>
      <c r="Y326" s="1210"/>
      <c r="Z326" s="1211"/>
    </row>
    <row r="327" spans="4:26">
      <c r="D327" s="1208"/>
      <c r="E327" s="1208"/>
      <c r="F327" s="1209"/>
      <c r="G327" s="1210"/>
      <c r="H327" s="1210"/>
      <c r="I327" s="1210"/>
      <c r="J327" s="1211"/>
      <c r="K327" s="1210"/>
      <c r="L327" s="1210"/>
      <c r="M327" s="1210"/>
      <c r="N327" s="1211"/>
      <c r="O327" s="1210"/>
      <c r="P327" s="1210"/>
      <c r="Q327" s="1210"/>
      <c r="R327" s="1211"/>
      <c r="S327" s="1210"/>
      <c r="T327" s="1210"/>
      <c r="U327" s="1210"/>
      <c r="V327" s="1211"/>
      <c r="W327" s="1210"/>
      <c r="X327" s="1210"/>
      <c r="Y327" s="1210"/>
      <c r="Z327" s="1211"/>
    </row>
    <row r="328" spans="4:26">
      <c r="D328" s="1208"/>
      <c r="E328" s="1208"/>
      <c r="F328" s="1209"/>
      <c r="G328" s="1210"/>
      <c r="H328" s="1210"/>
      <c r="I328" s="1210"/>
      <c r="J328" s="1211"/>
      <c r="K328" s="1210"/>
      <c r="L328" s="1210"/>
      <c r="M328" s="1210"/>
      <c r="N328" s="1211"/>
      <c r="O328" s="1210"/>
      <c r="P328" s="1210"/>
      <c r="Q328" s="1210"/>
      <c r="R328" s="1211"/>
      <c r="S328" s="1210"/>
      <c r="T328" s="1210"/>
      <c r="U328" s="1210"/>
      <c r="V328" s="1211"/>
      <c r="W328" s="1210"/>
      <c r="X328" s="1210"/>
      <c r="Y328" s="1210"/>
      <c r="Z328" s="1211"/>
    </row>
    <row r="329" spans="4:26">
      <c r="D329" s="1208"/>
      <c r="E329" s="1208"/>
      <c r="F329" s="1209"/>
      <c r="G329" s="1210"/>
      <c r="H329" s="1210"/>
      <c r="I329" s="1210"/>
      <c r="J329" s="1211"/>
      <c r="K329" s="1210"/>
      <c r="L329" s="1210"/>
      <c r="M329" s="1210"/>
      <c r="N329" s="1211"/>
      <c r="O329" s="1210"/>
      <c r="P329" s="1210"/>
      <c r="Q329" s="1210"/>
      <c r="R329" s="1211"/>
      <c r="S329" s="1210"/>
      <c r="T329" s="1210"/>
      <c r="U329" s="1210"/>
      <c r="V329" s="1211"/>
      <c r="W329" s="1210"/>
      <c r="X329" s="1210"/>
      <c r="Y329" s="1210"/>
      <c r="Z329" s="1211"/>
    </row>
    <row r="330" spans="4:26">
      <c r="D330" s="1208"/>
      <c r="E330" s="1208"/>
      <c r="F330" s="1209"/>
      <c r="G330" s="1210"/>
      <c r="H330" s="1210"/>
      <c r="I330" s="1210"/>
      <c r="J330" s="1211"/>
      <c r="K330" s="1210"/>
      <c r="L330" s="1210"/>
      <c r="M330" s="1210"/>
      <c r="N330" s="1211"/>
      <c r="O330" s="1210"/>
      <c r="P330" s="1210"/>
      <c r="Q330" s="1210"/>
      <c r="R330" s="1211"/>
      <c r="S330" s="1210"/>
      <c r="T330" s="1210"/>
      <c r="U330" s="1210"/>
      <c r="V330" s="1211"/>
      <c r="W330" s="1210"/>
      <c r="X330" s="1210"/>
      <c r="Y330" s="1210"/>
      <c r="Z330" s="1211"/>
    </row>
    <row r="331" spans="4:26">
      <c r="D331" s="1208"/>
      <c r="E331" s="1208"/>
      <c r="F331" s="1209"/>
      <c r="G331" s="1210"/>
      <c r="H331" s="1210"/>
      <c r="I331" s="1210"/>
      <c r="J331" s="1211"/>
      <c r="K331" s="1210"/>
      <c r="L331" s="1210"/>
      <c r="M331" s="1210"/>
      <c r="N331" s="1211"/>
      <c r="O331" s="1210"/>
      <c r="P331" s="1210"/>
      <c r="Q331" s="1210"/>
      <c r="R331" s="1211"/>
      <c r="S331" s="1210"/>
      <c r="T331" s="1210"/>
      <c r="U331" s="1210"/>
      <c r="V331" s="1211"/>
      <c r="W331" s="1210"/>
      <c r="X331" s="1210"/>
      <c r="Y331" s="1210"/>
      <c r="Z331" s="1211"/>
    </row>
    <row r="332" spans="4:26">
      <c r="D332" s="1208"/>
      <c r="E332" s="1208"/>
      <c r="F332" s="1209"/>
      <c r="G332" s="1210"/>
      <c r="H332" s="1210"/>
      <c r="I332" s="1210"/>
      <c r="J332" s="1211"/>
      <c r="K332" s="1210"/>
      <c r="L332" s="1210"/>
      <c r="M332" s="1210"/>
      <c r="N332" s="1211"/>
      <c r="O332" s="1210"/>
      <c r="P332" s="1210"/>
      <c r="Q332" s="1210"/>
      <c r="R332" s="1211"/>
      <c r="S332" s="1210"/>
      <c r="T332" s="1210"/>
      <c r="U332" s="1210"/>
      <c r="V332" s="1211"/>
      <c r="W332" s="1210"/>
      <c r="X332" s="1210"/>
      <c r="Y332" s="1210"/>
      <c r="Z332" s="1211"/>
    </row>
    <row r="333" spans="4:26">
      <c r="D333" s="1208"/>
      <c r="E333" s="1208"/>
      <c r="F333" s="1209"/>
      <c r="G333" s="1210"/>
      <c r="H333" s="1210"/>
      <c r="I333" s="1210"/>
      <c r="J333" s="1211"/>
      <c r="K333" s="1210"/>
      <c r="L333" s="1210"/>
      <c r="M333" s="1210"/>
      <c r="N333" s="1211"/>
      <c r="O333" s="1210"/>
      <c r="P333" s="1210"/>
      <c r="Q333" s="1210"/>
      <c r="R333" s="1211"/>
      <c r="S333" s="1210"/>
      <c r="T333" s="1210"/>
      <c r="U333" s="1210"/>
      <c r="V333" s="1211"/>
      <c r="W333" s="1210"/>
      <c r="X333" s="1210"/>
      <c r="Y333" s="1210"/>
      <c r="Z333" s="1211"/>
    </row>
    <row r="334" spans="4:26">
      <c r="D334" s="1208"/>
      <c r="E334" s="1208"/>
      <c r="F334" s="1209"/>
      <c r="G334" s="1210"/>
      <c r="H334" s="1210"/>
      <c r="I334" s="1210"/>
      <c r="J334" s="1211"/>
      <c r="K334" s="1210"/>
      <c r="L334" s="1210"/>
      <c r="M334" s="1210"/>
      <c r="N334" s="1211"/>
      <c r="O334" s="1210"/>
      <c r="P334" s="1210"/>
      <c r="Q334" s="1210"/>
      <c r="R334" s="1211"/>
      <c r="S334" s="1210"/>
      <c r="T334" s="1210"/>
      <c r="U334" s="1210"/>
      <c r="V334" s="1211"/>
      <c r="W334" s="1210"/>
      <c r="X334" s="1210"/>
      <c r="Y334" s="1210"/>
      <c r="Z334" s="1211"/>
    </row>
    <row r="335" spans="4:26">
      <c r="D335" s="1208"/>
      <c r="E335" s="1208"/>
      <c r="F335" s="1209"/>
      <c r="G335" s="1210"/>
      <c r="H335" s="1210"/>
      <c r="I335" s="1210"/>
      <c r="J335" s="1211"/>
      <c r="K335" s="1210"/>
      <c r="L335" s="1210"/>
      <c r="M335" s="1210"/>
      <c r="N335" s="1211"/>
      <c r="O335" s="1210"/>
      <c r="P335" s="1210"/>
      <c r="Q335" s="1210"/>
      <c r="R335" s="1211"/>
      <c r="S335" s="1210"/>
      <c r="T335" s="1210"/>
      <c r="U335" s="1210"/>
      <c r="V335" s="1211"/>
      <c r="W335" s="1210"/>
      <c r="X335" s="1210"/>
      <c r="Y335" s="1210"/>
      <c r="Z335" s="1211"/>
    </row>
    <row r="336" spans="4:26">
      <c r="D336" s="1208"/>
      <c r="E336" s="1208"/>
      <c r="F336" s="1209"/>
      <c r="G336" s="1210"/>
      <c r="H336" s="1210"/>
      <c r="I336" s="1210"/>
      <c r="J336" s="1211"/>
      <c r="K336" s="1210"/>
      <c r="L336" s="1210"/>
      <c r="M336" s="1210"/>
      <c r="N336" s="1211"/>
      <c r="O336" s="1210"/>
      <c r="P336" s="1210"/>
      <c r="Q336" s="1210"/>
      <c r="R336" s="1211"/>
      <c r="S336" s="1210"/>
      <c r="T336" s="1210"/>
      <c r="U336" s="1210"/>
      <c r="V336" s="1211"/>
      <c r="W336" s="1210"/>
      <c r="X336" s="1210"/>
      <c r="Y336" s="1210"/>
      <c r="Z336" s="1211"/>
    </row>
    <row r="337" spans="4:26">
      <c r="D337" s="1208"/>
      <c r="E337" s="1208"/>
      <c r="F337" s="1209"/>
      <c r="G337" s="1210"/>
      <c r="H337" s="1210"/>
      <c r="I337" s="1210"/>
      <c r="J337" s="1211"/>
      <c r="K337" s="1210"/>
      <c r="L337" s="1210"/>
      <c r="M337" s="1210"/>
      <c r="N337" s="1211"/>
      <c r="O337" s="1210"/>
      <c r="P337" s="1210"/>
      <c r="Q337" s="1210"/>
      <c r="R337" s="1211"/>
      <c r="S337" s="1210"/>
      <c r="T337" s="1210"/>
      <c r="U337" s="1210"/>
      <c r="V337" s="1211"/>
      <c r="W337" s="1210"/>
      <c r="X337" s="1210"/>
      <c r="Y337" s="1210"/>
      <c r="Z337" s="1211"/>
    </row>
    <row r="338" spans="4:26">
      <c r="D338" s="1208"/>
      <c r="E338" s="1208"/>
      <c r="F338" s="1209"/>
      <c r="G338" s="1210"/>
      <c r="H338" s="1210"/>
      <c r="I338" s="1210"/>
      <c r="J338" s="1211"/>
      <c r="K338" s="1210"/>
      <c r="L338" s="1210"/>
      <c r="M338" s="1210"/>
      <c r="N338" s="1211"/>
      <c r="O338" s="1210"/>
      <c r="P338" s="1210"/>
      <c r="Q338" s="1210"/>
      <c r="R338" s="1211"/>
      <c r="S338" s="1210"/>
      <c r="T338" s="1210"/>
      <c r="U338" s="1210"/>
      <c r="V338" s="1211"/>
      <c r="W338" s="1210"/>
      <c r="X338" s="1210"/>
      <c r="Y338" s="1210"/>
      <c r="Z338" s="1211"/>
    </row>
    <row r="339" spans="4:26">
      <c r="D339" s="1208"/>
      <c r="E339" s="1208"/>
      <c r="F339" s="1209"/>
      <c r="G339" s="1210"/>
      <c r="H339" s="1210"/>
      <c r="I339" s="1210"/>
      <c r="J339" s="1211"/>
      <c r="K339" s="1210"/>
      <c r="L339" s="1210"/>
      <c r="M339" s="1210"/>
      <c r="N339" s="1211"/>
      <c r="O339" s="1210"/>
      <c r="P339" s="1210"/>
      <c r="Q339" s="1210"/>
      <c r="R339" s="1211"/>
      <c r="S339" s="1210"/>
      <c r="T339" s="1210"/>
      <c r="U339" s="1210"/>
      <c r="V339" s="1211"/>
      <c r="W339" s="1210"/>
      <c r="X339" s="1210"/>
      <c r="Y339" s="1210"/>
      <c r="Z339" s="1211"/>
    </row>
    <row r="340" spans="4:26">
      <c r="D340" s="1208"/>
      <c r="E340" s="1208"/>
      <c r="F340" s="1209"/>
      <c r="G340" s="1210"/>
      <c r="H340" s="1210"/>
      <c r="I340" s="1210"/>
      <c r="J340" s="1211"/>
      <c r="K340" s="1210"/>
      <c r="L340" s="1210"/>
      <c r="M340" s="1210"/>
      <c r="N340" s="1211"/>
      <c r="O340" s="1210"/>
      <c r="P340" s="1210"/>
      <c r="Q340" s="1210"/>
      <c r="R340" s="1211"/>
      <c r="S340" s="1210"/>
      <c r="T340" s="1210"/>
      <c r="U340" s="1210"/>
      <c r="V340" s="1211"/>
      <c r="W340" s="1210"/>
      <c r="X340" s="1210"/>
      <c r="Y340" s="1210"/>
      <c r="Z340" s="1211"/>
    </row>
    <row r="341" spans="4:26">
      <c r="D341" s="1208"/>
      <c r="E341" s="1208"/>
      <c r="F341" s="1209"/>
      <c r="G341" s="1210"/>
      <c r="H341" s="1210"/>
      <c r="I341" s="1210"/>
      <c r="J341" s="1211"/>
      <c r="K341" s="1210"/>
      <c r="L341" s="1210"/>
      <c r="M341" s="1210"/>
      <c r="N341" s="1211"/>
      <c r="O341" s="1210"/>
      <c r="P341" s="1210"/>
      <c r="Q341" s="1210"/>
      <c r="R341" s="1211"/>
      <c r="S341" s="1210"/>
      <c r="T341" s="1210"/>
      <c r="U341" s="1210"/>
      <c r="V341" s="1211"/>
      <c r="W341" s="1210"/>
      <c r="X341" s="1210"/>
      <c r="Y341" s="1210"/>
      <c r="Z341" s="1211"/>
    </row>
    <row r="342" spans="4:26">
      <c r="D342" s="1208"/>
      <c r="E342" s="1208"/>
      <c r="F342" s="1209"/>
      <c r="G342" s="1210"/>
      <c r="H342" s="1210"/>
      <c r="I342" s="1210"/>
      <c r="J342" s="1211"/>
      <c r="K342" s="1210"/>
      <c r="L342" s="1210"/>
      <c r="M342" s="1210"/>
      <c r="N342" s="1211"/>
      <c r="O342" s="1210"/>
      <c r="P342" s="1210"/>
      <c r="Q342" s="1210"/>
      <c r="R342" s="1211"/>
      <c r="S342" s="1210"/>
      <c r="T342" s="1210"/>
      <c r="U342" s="1210"/>
      <c r="V342" s="1211"/>
      <c r="W342" s="1210"/>
      <c r="X342" s="1210"/>
      <c r="Y342" s="1210"/>
      <c r="Z342" s="1211"/>
    </row>
    <row r="343" spans="4:26">
      <c r="D343" s="1208"/>
      <c r="E343" s="1208"/>
      <c r="F343" s="1209"/>
      <c r="G343" s="1210"/>
      <c r="H343" s="1210"/>
      <c r="I343" s="1210"/>
      <c r="J343" s="1211"/>
      <c r="K343" s="1210"/>
      <c r="L343" s="1210"/>
      <c r="M343" s="1210"/>
      <c r="N343" s="1211"/>
      <c r="O343" s="1210"/>
      <c r="P343" s="1210"/>
      <c r="Q343" s="1210"/>
      <c r="R343" s="1211"/>
      <c r="S343" s="1210"/>
      <c r="T343" s="1210"/>
      <c r="U343" s="1210"/>
      <c r="V343" s="1211"/>
      <c r="W343" s="1210"/>
      <c r="X343" s="1210"/>
      <c r="Y343" s="1210"/>
      <c r="Z343" s="1211"/>
    </row>
    <row r="344" spans="4:26">
      <c r="D344" s="1208"/>
      <c r="E344" s="1208"/>
      <c r="F344" s="1209"/>
      <c r="G344" s="1210"/>
      <c r="H344" s="1210"/>
      <c r="I344" s="1210"/>
      <c r="J344" s="1211"/>
      <c r="K344" s="1210"/>
      <c r="L344" s="1210"/>
      <c r="M344" s="1210"/>
      <c r="N344" s="1211"/>
      <c r="O344" s="1210"/>
      <c r="P344" s="1210"/>
      <c r="Q344" s="1210"/>
      <c r="R344" s="1211"/>
      <c r="S344" s="1210"/>
      <c r="T344" s="1210"/>
      <c r="U344" s="1210"/>
      <c r="V344" s="1211"/>
      <c r="W344" s="1210"/>
      <c r="X344" s="1210"/>
      <c r="Y344" s="1210"/>
      <c r="Z344" s="1211"/>
    </row>
    <row r="345" spans="4:26">
      <c r="D345" s="1208"/>
      <c r="E345" s="1208"/>
      <c r="F345" s="1209"/>
      <c r="G345" s="1210"/>
      <c r="H345" s="1210"/>
      <c r="I345" s="1210"/>
      <c r="J345" s="1211"/>
      <c r="K345" s="1210"/>
      <c r="L345" s="1210"/>
      <c r="M345" s="1210"/>
      <c r="N345" s="1211"/>
      <c r="O345" s="1210"/>
      <c r="P345" s="1210"/>
      <c r="Q345" s="1210"/>
      <c r="R345" s="1211"/>
      <c r="S345" s="1210"/>
      <c r="T345" s="1210"/>
      <c r="U345" s="1210"/>
      <c r="V345" s="1211"/>
      <c r="W345" s="1210"/>
      <c r="X345" s="1210"/>
      <c r="Y345" s="1210"/>
      <c r="Z345" s="1211"/>
    </row>
    <row r="346" spans="4:26">
      <c r="D346" s="1208"/>
      <c r="E346" s="1208"/>
      <c r="F346" s="1209"/>
      <c r="G346" s="1210"/>
      <c r="H346" s="1210"/>
      <c r="I346" s="1210"/>
      <c r="J346" s="1211"/>
      <c r="K346" s="1210"/>
      <c r="L346" s="1210"/>
      <c r="M346" s="1210"/>
      <c r="N346" s="1211"/>
      <c r="O346" s="1210"/>
      <c r="P346" s="1210"/>
      <c r="Q346" s="1210"/>
      <c r="R346" s="1211"/>
      <c r="S346" s="1210"/>
      <c r="T346" s="1210"/>
      <c r="U346" s="1210"/>
      <c r="V346" s="1211"/>
      <c r="W346" s="1210"/>
      <c r="X346" s="1210"/>
      <c r="Y346" s="1210"/>
      <c r="Z346" s="1211"/>
    </row>
    <row r="347" spans="4:26">
      <c r="D347" s="1208"/>
      <c r="E347" s="1208"/>
      <c r="F347" s="1209"/>
      <c r="G347" s="1210"/>
      <c r="H347" s="1210"/>
      <c r="I347" s="1210"/>
      <c r="J347" s="1211"/>
      <c r="K347" s="1210"/>
      <c r="L347" s="1210"/>
      <c r="M347" s="1210"/>
      <c r="N347" s="1211"/>
      <c r="O347" s="1210"/>
      <c r="P347" s="1210"/>
      <c r="Q347" s="1210"/>
      <c r="R347" s="1211"/>
      <c r="S347" s="1210"/>
      <c r="T347" s="1210"/>
      <c r="U347" s="1210"/>
      <c r="V347" s="1211"/>
      <c r="W347" s="1210"/>
      <c r="X347" s="1210"/>
      <c r="Y347" s="1210"/>
      <c r="Z347" s="1211"/>
    </row>
    <row r="348" spans="4:26">
      <c r="D348" s="1208"/>
      <c r="E348" s="1208"/>
      <c r="F348" s="1209"/>
      <c r="G348" s="1210"/>
      <c r="H348" s="1210"/>
      <c r="I348" s="1210"/>
      <c r="J348" s="1211"/>
      <c r="K348" s="1210"/>
      <c r="L348" s="1210"/>
      <c r="M348" s="1210"/>
      <c r="N348" s="1211"/>
      <c r="O348" s="1210"/>
      <c r="P348" s="1210"/>
      <c r="Q348" s="1210"/>
      <c r="R348" s="1211"/>
      <c r="S348" s="1210"/>
      <c r="T348" s="1210"/>
      <c r="U348" s="1210"/>
      <c r="V348" s="1211"/>
      <c r="W348" s="1210"/>
      <c r="X348" s="1210"/>
      <c r="Y348" s="1210"/>
      <c r="Z348" s="1211"/>
    </row>
    <row r="349" spans="4:26">
      <c r="D349" s="1208"/>
      <c r="E349" s="1208"/>
      <c r="F349" s="1209"/>
      <c r="G349" s="1210"/>
      <c r="H349" s="1210"/>
      <c r="I349" s="1210"/>
      <c r="J349" s="1211"/>
      <c r="K349" s="1210"/>
      <c r="L349" s="1210"/>
      <c r="M349" s="1210"/>
      <c r="N349" s="1211"/>
      <c r="O349" s="1210"/>
      <c r="P349" s="1210"/>
      <c r="Q349" s="1210"/>
      <c r="R349" s="1211"/>
      <c r="S349" s="1210"/>
      <c r="T349" s="1210"/>
      <c r="U349" s="1210"/>
      <c r="V349" s="1211"/>
      <c r="W349" s="1210"/>
      <c r="X349" s="1210"/>
      <c r="Y349" s="1210"/>
      <c r="Z349" s="1211"/>
    </row>
    <row r="350" spans="4:26">
      <c r="D350" s="1208"/>
      <c r="E350" s="1208"/>
      <c r="F350" s="1209"/>
      <c r="G350" s="1210"/>
      <c r="H350" s="1210"/>
      <c r="I350" s="1210"/>
      <c r="J350" s="1211"/>
      <c r="K350" s="1210"/>
      <c r="L350" s="1210"/>
      <c r="M350" s="1210"/>
      <c r="N350" s="1211"/>
      <c r="O350" s="1210"/>
      <c r="P350" s="1210"/>
      <c r="Q350" s="1210"/>
      <c r="R350" s="1211"/>
      <c r="S350" s="1210"/>
      <c r="T350" s="1210"/>
      <c r="U350" s="1210"/>
      <c r="V350" s="1211"/>
      <c r="W350" s="1210"/>
      <c r="X350" s="1210"/>
      <c r="Y350" s="1210"/>
      <c r="Z350" s="1211"/>
    </row>
    <row r="351" spans="4:26">
      <c r="D351" s="1208"/>
      <c r="E351" s="1208"/>
      <c r="F351" s="1209"/>
      <c r="G351" s="1210"/>
      <c r="H351" s="1210"/>
      <c r="I351" s="1210"/>
      <c r="J351" s="1211"/>
      <c r="K351" s="1210"/>
      <c r="L351" s="1210"/>
      <c r="M351" s="1210"/>
      <c r="N351" s="1211"/>
      <c r="O351" s="1210"/>
      <c r="P351" s="1210"/>
      <c r="Q351" s="1210"/>
      <c r="R351" s="1211"/>
      <c r="S351" s="1210"/>
      <c r="T351" s="1210"/>
      <c r="U351" s="1210"/>
      <c r="V351" s="1211"/>
      <c r="W351" s="1210"/>
      <c r="X351" s="1210"/>
      <c r="Y351" s="1210"/>
      <c r="Z351" s="1211"/>
    </row>
    <row r="352" spans="4:26">
      <c r="D352" s="1208"/>
      <c r="E352" s="1208"/>
      <c r="F352" s="1209"/>
      <c r="G352" s="1210"/>
      <c r="H352" s="1210"/>
      <c r="I352" s="1210"/>
      <c r="J352" s="1211"/>
      <c r="K352" s="1210"/>
      <c r="L352" s="1210"/>
      <c r="M352" s="1210"/>
      <c r="N352" s="1211"/>
      <c r="O352" s="1210"/>
      <c r="P352" s="1210"/>
      <c r="Q352" s="1210"/>
      <c r="R352" s="1211"/>
      <c r="S352" s="1210"/>
      <c r="T352" s="1210"/>
      <c r="U352" s="1210"/>
      <c r="V352" s="1211"/>
      <c r="W352" s="1210"/>
      <c r="X352" s="1210"/>
      <c r="Y352" s="1210"/>
      <c r="Z352" s="1211"/>
    </row>
    <row r="353" spans="4:26">
      <c r="D353" s="1208"/>
      <c r="E353" s="1208"/>
      <c r="F353" s="1209"/>
      <c r="G353" s="1210"/>
      <c r="H353" s="1210"/>
      <c r="I353" s="1210"/>
      <c r="J353" s="1211"/>
      <c r="K353" s="1210"/>
      <c r="L353" s="1210"/>
      <c r="M353" s="1210"/>
      <c r="N353" s="1211"/>
      <c r="O353" s="1210"/>
      <c r="P353" s="1210"/>
      <c r="Q353" s="1210"/>
      <c r="R353" s="1211"/>
      <c r="S353" s="1210"/>
      <c r="T353" s="1210"/>
      <c r="U353" s="1210"/>
      <c r="V353" s="1211"/>
      <c r="W353" s="1210"/>
      <c r="X353" s="1210"/>
      <c r="Y353" s="1210"/>
      <c r="Z353" s="1211"/>
    </row>
    <row r="354" spans="4:26">
      <c r="D354" s="1208"/>
      <c r="E354" s="1208"/>
      <c r="F354" s="1209"/>
      <c r="G354" s="1210"/>
      <c r="H354" s="1210"/>
      <c r="I354" s="1210"/>
      <c r="J354" s="1211"/>
      <c r="K354" s="1210"/>
      <c r="L354" s="1210"/>
      <c r="M354" s="1210"/>
      <c r="N354" s="1211"/>
      <c r="O354" s="1210"/>
      <c r="P354" s="1210"/>
      <c r="Q354" s="1210"/>
      <c r="R354" s="1211"/>
      <c r="S354" s="1210"/>
      <c r="T354" s="1210"/>
      <c r="U354" s="1210"/>
      <c r="V354" s="1211"/>
      <c r="W354" s="1210"/>
      <c r="X354" s="1210"/>
      <c r="Y354" s="1210"/>
      <c r="Z354" s="1211"/>
    </row>
    <row r="355" spans="4:26">
      <c r="D355" s="1208"/>
      <c r="E355" s="1208"/>
      <c r="F355" s="1209"/>
      <c r="G355" s="1210"/>
      <c r="H355" s="1210"/>
      <c r="I355" s="1210"/>
      <c r="J355" s="1211"/>
      <c r="K355" s="1210"/>
      <c r="L355" s="1210"/>
      <c r="M355" s="1210"/>
      <c r="N355" s="1211"/>
      <c r="O355" s="1210"/>
      <c r="P355" s="1210"/>
      <c r="Q355" s="1210"/>
      <c r="R355" s="1211"/>
      <c r="S355" s="1210"/>
      <c r="T355" s="1210"/>
      <c r="U355" s="1210"/>
      <c r="V355" s="1211"/>
      <c r="W355" s="1210"/>
      <c r="X355" s="1210"/>
      <c r="Y355" s="1210"/>
      <c r="Z355" s="1211"/>
    </row>
    <row r="356" spans="4:26">
      <c r="D356" s="1208"/>
      <c r="E356" s="1208"/>
      <c r="F356" s="1209"/>
      <c r="G356" s="1210"/>
      <c r="H356" s="1210"/>
      <c r="I356" s="1210"/>
      <c r="J356" s="1211"/>
      <c r="K356" s="1210"/>
      <c r="L356" s="1210"/>
      <c r="M356" s="1210"/>
      <c r="N356" s="1211"/>
      <c r="O356" s="1210"/>
      <c r="P356" s="1210"/>
      <c r="Q356" s="1210"/>
      <c r="R356" s="1211"/>
      <c r="S356" s="1210"/>
      <c r="T356" s="1210"/>
      <c r="U356" s="1210"/>
      <c r="V356" s="1211"/>
      <c r="W356" s="1210"/>
      <c r="X356" s="1210"/>
      <c r="Y356" s="1210"/>
      <c r="Z356" s="1211"/>
    </row>
    <row r="357" spans="4:26">
      <c r="D357" s="1208"/>
      <c r="E357" s="1208"/>
      <c r="F357" s="1209"/>
      <c r="G357" s="1210"/>
      <c r="H357" s="1210"/>
      <c r="I357" s="1210"/>
      <c r="J357" s="1211"/>
      <c r="K357" s="1210"/>
      <c r="L357" s="1210"/>
      <c r="M357" s="1210"/>
      <c r="N357" s="1211"/>
      <c r="O357" s="1210"/>
      <c r="P357" s="1210"/>
      <c r="Q357" s="1210"/>
      <c r="R357" s="1211"/>
      <c r="S357" s="1210"/>
      <c r="T357" s="1210"/>
      <c r="U357" s="1210"/>
      <c r="V357" s="1211"/>
      <c r="W357" s="1210"/>
      <c r="X357" s="1210"/>
      <c r="Y357" s="1210"/>
      <c r="Z357" s="1211"/>
    </row>
    <row r="358" spans="4:26">
      <c r="D358" s="1208"/>
      <c r="E358" s="1208"/>
      <c r="F358" s="1209"/>
      <c r="G358" s="1210"/>
      <c r="H358" s="1210"/>
      <c r="I358" s="1210"/>
      <c r="J358" s="1211"/>
      <c r="K358" s="1210"/>
      <c r="L358" s="1210"/>
      <c r="M358" s="1210"/>
      <c r="N358" s="1211"/>
      <c r="O358" s="1210"/>
      <c r="P358" s="1210"/>
      <c r="Q358" s="1210"/>
      <c r="R358" s="1211"/>
      <c r="S358" s="1210"/>
      <c r="T358" s="1210"/>
      <c r="U358" s="1210"/>
      <c r="V358" s="1211"/>
      <c r="W358" s="1210"/>
      <c r="X358" s="1210"/>
      <c r="Y358" s="1210"/>
      <c r="Z358" s="1211"/>
    </row>
    <row r="359" spans="4:26">
      <c r="D359" s="1208"/>
      <c r="E359" s="1208"/>
      <c r="F359" s="1209"/>
      <c r="G359" s="1210"/>
      <c r="H359" s="1210"/>
      <c r="I359" s="1210"/>
      <c r="J359" s="1211"/>
      <c r="K359" s="1210"/>
      <c r="L359" s="1210"/>
      <c r="M359" s="1210"/>
      <c r="N359" s="1211"/>
      <c r="O359" s="1210"/>
      <c r="P359" s="1210"/>
      <c r="Q359" s="1210"/>
      <c r="R359" s="1211"/>
      <c r="S359" s="1210"/>
      <c r="T359" s="1210"/>
      <c r="U359" s="1210"/>
      <c r="V359" s="1211"/>
      <c r="W359" s="1210"/>
      <c r="X359" s="1210"/>
      <c r="Y359" s="1210"/>
      <c r="Z359" s="1211"/>
    </row>
    <row r="360" spans="4:26">
      <c r="D360" s="1208"/>
      <c r="E360" s="1208"/>
      <c r="F360" s="1209"/>
      <c r="G360" s="1210"/>
      <c r="H360" s="1210"/>
      <c r="I360" s="1210"/>
      <c r="J360" s="1211"/>
      <c r="K360" s="1210"/>
      <c r="L360" s="1210"/>
      <c r="M360" s="1210"/>
      <c r="N360" s="1211"/>
      <c r="O360" s="1210"/>
      <c r="P360" s="1210"/>
      <c r="Q360" s="1210"/>
      <c r="R360" s="1211"/>
      <c r="S360" s="1210"/>
      <c r="T360" s="1210"/>
      <c r="U360" s="1210"/>
      <c r="V360" s="1211"/>
      <c r="W360" s="1210"/>
      <c r="X360" s="1210"/>
      <c r="Y360" s="1210"/>
      <c r="Z360" s="1211"/>
    </row>
    <row r="361" spans="4:26">
      <c r="D361" s="1208"/>
      <c r="E361" s="1208"/>
      <c r="F361" s="1209"/>
      <c r="G361" s="1210"/>
      <c r="H361" s="1210"/>
      <c r="I361" s="1210"/>
      <c r="J361" s="1211"/>
      <c r="K361" s="1210"/>
      <c r="L361" s="1210"/>
      <c r="M361" s="1210"/>
      <c r="N361" s="1211"/>
      <c r="O361" s="1210"/>
      <c r="P361" s="1210"/>
      <c r="Q361" s="1210"/>
      <c r="R361" s="1211"/>
      <c r="S361" s="1210"/>
      <c r="T361" s="1210"/>
      <c r="U361" s="1210"/>
      <c r="V361" s="1211"/>
      <c r="W361" s="1210"/>
      <c r="X361" s="1210"/>
      <c r="Y361" s="1210"/>
      <c r="Z361" s="1211"/>
    </row>
    <row r="362" spans="4:26">
      <c r="D362" s="1208"/>
      <c r="E362" s="1208"/>
      <c r="F362" s="1209"/>
      <c r="G362" s="1210"/>
      <c r="H362" s="1210"/>
      <c r="I362" s="1210"/>
      <c r="J362" s="1211"/>
      <c r="K362" s="1210"/>
      <c r="L362" s="1210"/>
      <c r="M362" s="1210"/>
      <c r="N362" s="1211"/>
      <c r="O362" s="1210"/>
      <c r="P362" s="1210"/>
      <c r="Q362" s="1210"/>
      <c r="R362" s="1211"/>
      <c r="S362" s="1210"/>
      <c r="T362" s="1210"/>
      <c r="U362" s="1210"/>
      <c r="V362" s="1211"/>
      <c r="W362" s="1210"/>
      <c r="X362" s="1210"/>
      <c r="Y362" s="1210"/>
      <c r="Z362" s="1211"/>
    </row>
    <row r="363" spans="4:26">
      <c r="D363" s="1208"/>
      <c r="E363" s="1208"/>
      <c r="F363" s="1209"/>
      <c r="G363" s="1210"/>
      <c r="H363" s="1210"/>
      <c r="I363" s="1210"/>
      <c r="J363" s="1211"/>
      <c r="K363" s="1210"/>
      <c r="L363" s="1210"/>
      <c r="M363" s="1210"/>
      <c r="N363" s="1211"/>
      <c r="O363" s="1210"/>
      <c r="P363" s="1210"/>
      <c r="Q363" s="1210"/>
      <c r="R363" s="1211"/>
      <c r="S363" s="1210"/>
      <c r="T363" s="1210"/>
      <c r="U363" s="1210"/>
      <c r="V363" s="1211"/>
      <c r="W363" s="1210"/>
      <c r="X363" s="1210"/>
      <c r="Y363" s="1210"/>
      <c r="Z363" s="1211"/>
    </row>
    <row r="364" spans="4:26">
      <c r="D364" s="1208"/>
      <c r="E364" s="1208"/>
      <c r="F364" s="1209"/>
      <c r="G364" s="1210"/>
      <c r="H364" s="1210"/>
      <c r="I364" s="1210"/>
      <c r="J364" s="1211"/>
      <c r="K364" s="1210"/>
      <c r="L364" s="1210"/>
      <c r="M364" s="1210"/>
      <c r="N364" s="1211"/>
      <c r="O364" s="1210"/>
      <c r="P364" s="1210"/>
      <c r="Q364" s="1210"/>
      <c r="R364" s="1211"/>
      <c r="S364" s="1210"/>
      <c r="T364" s="1210"/>
      <c r="U364" s="1210"/>
      <c r="V364" s="1211"/>
      <c r="W364" s="1210"/>
      <c r="X364" s="1210"/>
      <c r="Y364" s="1210"/>
      <c r="Z364" s="1211"/>
    </row>
    <row r="365" spans="4:26">
      <c r="D365" s="1208"/>
      <c r="E365" s="1208"/>
      <c r="F365" s="1209"/>
      <c r="G365" s="1210"/>
      <c r="H365" s="1210"/>
      <c r="I365" s="1210"/>
      <c r="J365" s="1211"/>
      <c r="K365" s="1210"/>
      <c r="L365" s="1210"/>
      <c r="M365" s="1210"/>
      <c r="N365" s="1211"/>
      <c r="O365" s="1210"/>
      <c r="P365" s="1210"/>
      <c r="Q365" s="1210"/>
      <c r="R365" s="1211"/>
      <c r="S365" s="1210"/>
      <c r="T365" s="1210"/>
      <c r="U365" s="1210"/>
      <c r="V365" s="1211"/>
      <c r="W365" s="1210"/>
      <c r="X365" s="1210"/>
      <c r="Y365" s="1210"/>
      <c r="Z365" s="1211"/>
    </row>
    <row r="366" spans="4:26">
      <c r="D366" s="1208"/>
      <c r="E366" s="1208"/>
      <c r="F366" s="1209"/>
      <c r="G366" s="1210"/>
      <c r="H366" s="1210"/>
      <c r="I366" s="1210"/>
      <c r="J366" s="1211"/>
      <c r="K366" s="1210"/>
      <c r="L366" s="1210"/>
      <c r="M366" s="1210"/>
      <c r="N366" s="1211"/>
      <c r="O366" s="1210"/>
      <c r="P366" s="1210"/>
      <c r="Q366" s="1210"/>
      <c r="R366" s="1211"/>
      <c r="S366" s="1210"/>
      <c r="T366" s="1210"/>
      <c r="U366" s="1210"/>
      <c r="V366" s="1211"/>
      <c r="W366" s="1210"/>
      <c r="X366" s="1210"/>
      <c r="Y366" s="1210"/>
      <c r="Z366" s="1211"/>
    </row>
    <row r="367" spans="4:26">
      <c r="D367" s="1208"/>
      <c r="E367" s="1208"/>
      <c r="F367" s="1209"/>
      <c r="G367" s="1210"/>
      <c r="H367" s="1210"/>
      <c r="I367" s="1210"/>
      <c r="J367" s="1211"/>
      <c r="K367" s="1210"/>
      <c r="L367" s="1210"/>
      <c r="M367" s="1210"/>
      <c r="N367" s="1211"/>
      <c r="O367" s="1210"/>
      <c r="P367" s="1210"/>
      <c r="Q367" s="1210"/>
      <c r="R367" s="1211"/>
      <c r="S367" s="1210"/>
      <c r="T367" s="1210"/>
      <c r="U367" s="1210"/>
      <c r="V367" s="1211"/>
      <c r="W367" s="1210"/>
      <c r="X367" s="1210"/>
      <c r="Y367" s="1210"/>
      <c r="Z367" s="1211"/>
    </row>
    <row r="368" spans="4:26">
      <c r="D368" s="1208"/>
      <c r="E368" s="1208"/>
      <c r="F368" s="1209"/>
      <c r="G368" s="1210"/>
      <c r="H368" s="1210"/>
      <c r="I368" s="1210"/>
      <c r="J368" s="1211"/>
      <c r="K368" s="1210"/>
      <c r="L368" s="1210"/>
      <c r="M368" s="1210"/>
      <c r="N368" s="1211"/>
      <c r="O368" s="1210"/>
      <c r="P368" s="1210"/>
      <c r="Q368" s="1210"/>
      <c r="R368" s="1211"/>
      <c r="S368" s="1210"/>
      <c r="T368" s="1210"/>
      <c r="U368" s="1210"/>
      <c r="V368" s="1211"/>
      <c r="W368" s="1210"/>
      <c r="X368" s="1210"/>
      <c r="Y368" s="1210"/>
      <c r="Z368" s="1211"/>
    </row>
    <row r="369" spans="4:26">
      <c r="D369" s="1208"/>
      <c r="E369" s="1208"/>
      <c r="F369" s="1209"/>
      <c r="G369" s="1210"/>
      <c r="H369" s="1210"/>
      <c r="I369" s="1210"/>
      <c r="J369" s="1211"/>
      <c r="K369" s="1210"/>
      <c r="L369" s="1210"/>
      <c r="M369" s="1210"/>
      <c r="N369" s="1211"/>
      <c r="O369" s="1210"/>
      <c r="P369" s="1210"/>
      <c r="Q369" s="1210"/>
      <c r="R369" s="1211"/>
      <c r="S369" s="1210"/>
      <c r="T369" s="1210"/>
      <c r="U369" s="1210"/>
      <c r="V369" s="1211"/>
      <c r="W369" s="1210"/>
      <c r="X369" s="1210"/>
      <c r="Y369" s="1210"/>
      <c r="Z369" s="1211"/>
    </row>
    <row r="370" spans="4:26">
      <c r="D370" s="1208"/>
      <c r="E370" s="1208"/>
      <c r="F370" s="1209"/>
      <c r="G370" s="1210"/>
      <c r="H370" s="1210"/>
      <c r="I370" s="1210"/>
      <c r="J370" s="1211"/>
      <c r="K370" s="1210"/>
      <c r="L370" s="1210"/>
      <c r="M370" s="1210"/>
      <c r="N370" s="1211"/>
      <c r="O370" s="1210"/>
      <c r="P370" s="1210"/>
      <c r="Q370" s="1210"/>
      <c r="R370" s="1211"/>
      <c r="S370" s="1210"/>
      <c r="T370" s="1210"/>
      <c r="U370" s="1210"/>
      <c r="V370" s="1211"/>
      <c r="W370" s="1210"/>
      <c r="X370" s="1210"/>
      <c r="Y370" s="1210"/>
      <c r="Z370" s="1211"/>
    </row>
    <row r="371" spans="4:26">
      <c r="D371" s="1208"/>
      <c r="E371" s="1208"/>
      <c r="F371" s="1209"/>
      <c r="G371" s="1210"/>
      <c r="H371" s="1210"/>
      <c r="I371" s="1210"/>
      <c r="J371" s="1211"/>
      <c r="K371" s="1210"/>
      <c r="L371" s="1210"/>
      <c r="M371" s="1210"/>
      <c r="N371" s="1211"/>
      <c r="O371" s="1210"/>
      <c r="P371" s="1210"/>
      <c r="Q371" s="1210"/>
      <c r="R371" s="1211"/>
      <c r="S371" s="1210"/>
      <c r="T371" s="1210"/>
      <c r="U371" s="1210"/>
      <c r="V371" s="1211"/>
      <c r="W371" s="1210"/>
      <c r="X371" s="1210"/>
      <c r="Y371" s="1210"/>
      <c r="Z371" s="1211"/>
    </row>
    <row r="372" spans="4:26">
      <c r="D372" s="1208"/>
      <c r="E372" s="1208"/>
      <c r="F372" s="1209"/>
      <c r="G372" s="1210"/>
      <c r="H372" s="1210"/>
      <c r="I372" s="1210"/>
      <c r="J372" s="1211"/>
      <c r="K372" s="1210"/>
      <c r="L372" s="1210"/>
      <c r="M372" s="1210"/>
      <c r="N372" s="1211"/>
      <c r="O372" s="1210"/>
      <c r="P372" s="1210"/>
      <c r="Q372" s="1210"/>
      <c r="R372" s="1211"/>
      <c r="S372" s="1210"/>
      <c r="T372" s="1210"/>
      <c r="U372" s="1210"/>
      <c r="V372" s="1211"/>
      <c r="W372" s="1210"/>
      <c r="X372" s="1210"/>
      <c r="Y372" s="1210"/>
      <c r="Z372" s="1211"/>
    </row>
    <row r="373" spans="4:26">
      <c r="D373" s="1208"/>
      <c r="E373" s="1208"/>
      <c r="F373" s="1209"/>
      <c r="G373" s="1210"/>
      <c r="H373" s="1210"/>
      <c r="I373" s="1210"/>
      <c r="J373" s="1211"/>
      <c r="K373" s="1210"/>
      <c r="L373" s="1210"/>
      <c r="M373" s="1210"/>
      <c r="N373" s="1211"/>
      <c r="O373" s="1210"/>
      <c r="P373" s="1210"/>
      <c r="Q373" s="1210"/>
      <c r="R373" s="1211"/>
      <c r="S373" s="1210"/>
      <c r="T373" s="1210"/>
      <c r="U373" s="1210"/>
      <c r="V373" s="1211"/>
      <c r="W373" s="1210"/>
      <c r="X373" s="1210"/>
      <c r="Y373" s="1210"/>
      <c r="Z373" s="1211"/>
    </row>
    <row r="374" spans="4:26">
      <c r="D374" s="1208"/>
      <c r="E374" s="1208"/>
      <c r="F374" s="1209"/>
      <c r="G374" s="1210"/>
      <c r="H374" s="1210"/>
      <c r="I374" s="1210"/>
      <c r="J374" s="1211"/>
      <c r="K374" s="1210"/>
      <c r="L374" s="1210"/>
      <c r="M374" s="1210"/>
      <c r="N374" s="1211"/>
      <c r="O374" s="1210"/>
      <c r="P374" s="1210"/>
      <c r="Q374" s="1210"/>
      <c r="R374" s="1211"/>
      <c r="S374" s="1210"/>
      <c r="T374" s="1210"/>
      <c r="U374" s="1210"/>
      <c r="V374" s="1211"/>
      <c r="W374" s="1210"/>
      <c r="X374" s="1210"/>
      <c r="Y374" s="1210"/>
      <c r="Z374" s="1211"/>
    </row>
    <row r="375" spans="4:26">
      <c r="D375" s="1208"/>
      <c r="E375" s="1208"/>
      <c r="F375" s="1209"/>
      <c r="G375" s="1210"/>
      <c r="H375" s="1210"/>
      <c r="I375" s="1210"/>
      <c r="J375" s="1211"/>
      <c r="K375" s="1210"/>
      <c r="L375" s="1210"/>
      <c r="M375" s="1210"/>
      <c r="N375" s="1211"/>
      <c r="O375" s="1210"/>
      <c r="P375" s="1210"/>
      <c r="Q375" s="1210"/>
      <c r="R375" s="1211"/>
      <c r="S375" s="1210"/>
      <c r="T375" s="1210"/>
      <c r="U375" s="1210"/>
      <c r="V375" s="1211"/>
      <c r="W375" s="1210"/>
      <c r="X375" s="1210"/>
      <c r="Y375" s="1210"/>
      <c r="Z375" s="1211"/>
    </row>
    <row r="376" spans="4:26">
      <c r="D376" s="1208"/>
      <c r="E376" s="1208"/>
      <c r="F376" s="1209"/>
      <c r="G376" s="1210"/>
      <c r="H376" s="1210"/>
      <c r="I376" s="1210"/>
      <c r="J376" s="1211"/>
      <c r="K376" s="1210"/>
      <c r="L376" s="1210"/>
      <c r="M376" s="1210"/>
      <c r="N376" s="1211"/>
      <c r="O376" s="1210"/>
      <c r="P376" s="1210"/>
      <c r="Q376" s="1210"/>
      <c r="R376" s="1211"/>
      <c r="S376" s="1210"/>
      <c r="T376" s="1210"/>
      <c r="U376" s="1210"/>
      <c r="V376" s="1211"/>
      <c r="W376" s="1210"/>
      <c r="X376" s="1210"/>
      <c r="Y376" s="1210"/>
      <c r="Z376" s="1211"/>
    </row>
    <row r="377" spans="4:26">
      <c r="D377" s="1208"/>
      <c r="E377" s="1208"/>
      <c r="F377" s="1209"/>
      <c r="G377" s="1210"/>
      <c r="H377" s="1210"/>
      <c r="I377" s="1210"/>
      <c r="J377" s="1211"/>
      <c r="K377" s="1210"/>
      <c r="L377" s="1210"/>
      <c r="M377" s="1210"/>
      <c r="N377" s="1211"/>
      <c r="O377" s="1210"/>
      <c r="P377" s="1210"/>
      <c r="Q377" s="1210"/>
      <c r="R377" s="1211"/>
      <c r="S377" s="1210"/>
      <c r="T377" s="1210"/>
      <c r="U377" s="1210"/>
      <c r="V377" s="1211"/>
      <c r="W377" s="1210"/>
      <c r="X377" s="1210"/>
      <c r="Y377" s="1210"/>
      <c r="Z377" s="1211"/>
    </row>
    <row r="378" spans="4:26">
      <c r="D378" s="1208"/>
      <c r="E378" s="1208"/>
      <c r="F378" s="1209"/>
      <c r="G378" s="1210"/>
      <c r="H378" s="1210"/>
      <c r="I378" s="1210"/>
      <c r="J378" s="1211"/>
      <c r="K378" s="1210"/>
      <c r="L378" s="1210"/>
      <c r="M378" s="1210"/>
      <c r="N378" s="1211"/>
      <c r="O378" s="1210"/>
      <c r="P378" s="1210"/>
      <c r="Q378" s="1210"/>
      <c r="R378" s="1211"/>
      <c r="S378" s="1210"/>
      <c r="T378" s="1210"/>
      <c r="U378" s="1210"/>
      <c r="V378" s="1211"/>
      <c r="W378" s="1210"/>
      <c r="X378" s="1210"/>
      <c r="Y378" s="1210"/>
      <c r="Z378" s="1211"/>
    </row>
    <row r="379" spans="4:26">
      <c r="D379" s="1208"/>
      <c r="E379" s="1208"/>
      <c r="F379" s="1209"/>
      <c r="G379" s="1210"/>
      <c r="H379" s="1210"/>
      <c r="I379" s="1210"/>
      <c r="J379" s="1211"/>
      <c r="K379" s="1210"/>
      <c r="L379" s="1210"/>
      <c r="M379" s="1210"/>
      <c r="N379" s="1211"/>
      <c r="O379" s="1210"/>
      <c r="P379" s="1210"/>
      <c r="Q379" s="1210"/>
      <c r="R379" s="1211"/>
      <c r="S379" s="1210"/>
      <c r="T379" s="1210"/>
      <c r="U379" s="1210"/>
      <c r="V379" s="1211"/>
      <c r="W379" s="1210"/>
      <c r="X379" s="1210"/>
      <c r="Y379" s="1210"/>
      <c r="Z379" s="1211"/>
    </row>
    <row r="380" spans="4:26">
      <c r="D380" s="1208"/>
      <c r="E380" s="1208"/>
      <c r="F380" s="1209"/>
      <c r="G380" s="1210"/>
      <c r="H380" s="1210"/>
      <c r="I380" s="1210"/>
      <c r="J380" s="1211"/>
      <c r="K380" s="1210"/>
      <c r="L380" s="1210"/>
      <c r="M380" s="1210"/>
      <c r="N380" s="1211"/>
      <c r="O380" s="1210"/>
      <c r="P380" s="1210"/>
      <c r="Q380" s="1210"/>
      <c r="R380" s="1211"/>
      <c r="S380" s="1210"/>
      <c r="T380" s="1210"/>
      <c r="U380" s="1210"/>
      <c r="V380" s="1211"/>
      <c r="W380" s="1210"/>
      <c r="X380" s="1210"/>
      <c r="Y380" s="1210"/>
      <c r="Z380" s="1211"/>
    </row>
    <row r="381" spans="4:26">
      <c r="D381" s="1208"/>
      <c r="E381" s="1208"/>
      <c r="F381" s="1209"/>
      <c r="G381" s="1210"/>
      <c r="H381" s="1210"/>
      <c r="I381" s="1210"/>
      <c r="J381" s="1211"/>
      <c r="K381" s="1210"/>
      <c r="L381" s="1210"/>
      <c r="M381" s="1210"/>
      <c r="N381" s="1211"/>
      <c r="O381" s="1210"/>
      <c r="P381" s="1210"/>
      <c r="Q381" s="1210"/>
      <c r="R381" s="1211"/>
      <c r="S381" s="1210"/>
      <c r="T381" s="1210"/>
      <c r="U381" s="1210"/>
      <c r="V381" s="1211"/>
      <c r="W381" s="1210"/>
      <c r="X381" s="1210"/>
      <c r="Y381" s="1210"/>
      <c r="Z381" s="1211"/>
    </row>
    <row r="382" spans="4:26">
      <c r="D382" s="1208"/>
      <c r="E382" s="1208"/>
      <c r="F382" s="1209"/>
      <c r="G382" s="1210"/>
      <c r="H382" s="1210"/>
      <c r="I382" s="1210"/>
      <c r="J382" s="1211"/>
      <c r="K382" s="1210"/>
      <c r="L382" s="1210"/>
      <c r="M382" s="1210"/>
      <c r="N382" s="1211"/>
      <c r="O382" s="1210"/>
      <c r="P382" s="1210"/>
      <c r="Q382" s="1210"/>
      <c r="R382" s="1211"/>
      <c r="S382" s="1210"/>
      <c r="T382" s="1210"/>
      <c r="U382" s="1210"/>
      <c r="V382" s="1211"/>
      <c r="W382" s="1210"/>
      <c r="X382" s="1210"/>
      <c r="Y382" s="1210"/>
      <c r="Z382" s="1211"/>
    </row>
    <row r="383" spans="4:26">
      <c r="D383" s="1208"/>
      <c r="E383" s="1208"/>
      <c r="F383" s="1209"/>
      <c r="G383" s="1210"/>
      <c r="H383" s="1210"/>
      <c r="I383" s="1210"/>
      <c r="J383" s="1211"/>
      <c r="K383" s="1210"/>
      <c r="L383" s="1210"/>
      <c r="M383" s="1210"/>
      <c r="N383" s="1211"/>
      <c r="O383" s="1210"/>
      <c r="P383" s="1210"/>
      <c r="Q383" s="1210"/>
      <c r="R383" s="1211"/>
      <c r="S383" s="1210"/>
      <c r="T383" s="1210"/>
      <c r="U383" s="1210"/>
      <c r="V383" s="1211"/>
      <c r="W383" s="1210"/>
      <c r="X383" s="1210"/>
      <c r="Y383" s="1210"/>
      <c r="Z383" s="1211"/>
    </row>
    <row r="384" spans="4:26">
      <c r="D384" s="1208"/>
      <c r="E384" s="1208"/>
      <c r="F384" s="1209"/>
      <c r="G384" s="1210"/>
      <c r="H384" s="1210"/>
      <c r="I384" s="1210"/>
      <c r="J384" s="1211"/>
      <c r="K384" s="1210"/>
      <c r="L384" s="1210"/>
      <c r="M384" s="1210"/>
      <c r="N384" s="1211"/>
      <c r="O384" s="1210"/>
      <c r="P384" s="1210"/>
      <c r="Q384" s="1210"/>
      <c r="R384" s="1211"/>
      <c r="S384" s="1210"/>
      <c r="T384" s="1210"/>
      <c r="U384" s="1210"/>
      <c r="V384" s="1211"/>
      <c r="W384" s="1210"/>
      <c r="X384" s="1210"/>
      <c r="Y384" s="1210"/>
      <c r="Z384" s="1211"/>
    </row>
    <row r="385" spans="4:26">
      <c r="D385" s="1208"/>
      <c r="E385" s="1208"/>
      <c r="F385" s="1209"/>
      <c r="G385" s="1210"/>
      <c r="H385" s="1210"/>
      <c r="I385" s="1210"/>
      <c r="J385" s="1211"/>
      <c r="K385" s="1210"/>
      <c r="L385" s="1210"/>
      <c r="M385" s="1210"/>
      <c r="N385" s="1211"/>
      <c r="O385" s="1210"/>
      <c r="P385" s="1210"/>
      <c r="Q385" s="1210"/>
      <c r="R385" s="1211"/>
      <c r="S385" s="1210"/>
      <c r="T385" s="1210"/>
      <c r="U385" s="1210"/>
      <c r="V385" s="1211"/>
      <c r="W385" s="1210"/>
      <c r="X385" s="1210"/>
      <c r="Y385" s="1210"/>
      <c r="Z385" s="1211"/>
    </row>
    <row r="386" spans="4:26">
      <c r="D386" s="1208"/>
      <c r="E386" s="1208"/>
      <c r="F386" s="1209"/>
      <c r="G386" s="1210"/>
      <c r="H386" s="1210"/>
      <c r="I386" s="1210"/>
      <c r="J386" s="1211"/>
      <c r="K386" s="1210"/>
      <c r="L386" s="1210"/>
      <c r="M386" s="1210"/>
      <c r="N386" s="1211"/>
      <c r="O386" s="1210"/>
      <c r="P386" s="1210"/>
      <c r="Q386" s="1210"/>
      <c r="R386" s="1211"/>
      <c r="S386" s="1210"/>
      <c r="T386" s="1210"/>
      <c r="U386" s="1210"/>
      <c r="V386" s="1211"/>
      <c r="W386" s="1210"/>
      <c r="X386" s="1210"/>
      <c r="Y386" s="1210"/>
      <c r="Z386" s="1211"/>
    </row>
    <row r="387" spans="4:26">
      <c r="D387" s="1208"/>
      <c r="E387" s="1208"/>
      <c r="F387" s="1209"/>
      <c r="G387" s="1210"/>
      <c r="H387" s="1210"/>
      <c r="I387" s="1210"/>
      <c r="J387" s="1211"/>
      <c r="K387" s="1210"/>
      <c r="L387" s="1210"/>
      <c r="M387" s="1210"/>
      <c r="N387" s="1211"/>
      <c r="O387" s="1210"/>
      <c r="P387" s="1210"/>
      <c r="Q387" s="1210"/>
      <c r="R387" s="1211"/>
      <c r="S387" s="1210"/>
      <c r="T387" s="1210"/>
      <c r="U387" s="1210"/>
      <c r="V387" s="1211"/>
      <c r="W387" s="1210"/>
      <c r="X387" s="1210"/>
      <c r="Y387" s="1210"/>
      <c r="Z387" s="1211"/>
    </row>
    <row r="388" spans="4:26">
      <c r="D388" s="1208"/>
      <c r="E388" s="1208"/>
      <c r="F388" s="1209"/>
      <c r="G388" s="1210"/>
      <c r="H388" s="1210"/>
      <c r="I388" s="1210"/>
      <c r="J388" s="1211"/>
      <c r="K388" s="1210"/>
      <c r="L388" s="1210"/>
      <c r="M388" s="1210"/>
      <c r="N388" s="1211"/>
      <c r="O388" s="1210"/>
      <c r="P388" s="1210"/>
      <c r="Q388" s="1210"/>
      <c r="R388" s="1211"/>
      <c r="S388" s="1210"/>
      <c r="T388" s="1210"/>
      <c r="U388" s="1210"/>
      <c r="V388" s="1211"/>
      <c r="W388" s="1210"/>
      <c r="X388" s="1210"/>
      <c r="Y388" s="1210"/>
      <c r="Z388" s="1211"/>
    </row>
    <row r="389" spans="4:26">
      <c r="D389" s="1208"/>
      <c r="E389" s="1208"/>
      <c r="F389" s="1209"/>
      <c r="G389" s="1210"/>
      <c r="H389" s="1210"/>
      <c r="I389" s="1210"/>
      <c r="J389" s="1211"/>
      <c r="K389" s="1210"/>
      <c r="L389" s="1210"/>
      <c r="M389" s="1210"/>
      <c r="N389" s="1211"/>
      <c r="O389" s="1210"/>
      <c r="P389" s="1210"/>
      <c r="Q389" s="1210"/>
      <c r="R389" s="1211"/>
      <c r="S389" s="1210"/>
      <c r="T389" s="1210"/>
      <c r="U389" s="1210"/>
      <c r="V389" s="1211"/>
      <c r="W389" s="1210"/>
      <c r="X389" s="1210"/>
      <c r="Y389" s="1210"/>
      <c r="Z389" s="1211"/>
    </row>
  </sheetData>
  <mergeCells count="132">
    <mergeCell ref="G1:H1"/>
    <mergeCell ref="F74:Z74"/>
    <mergeCell ref="U8:V8"/>
    <mergeCell ref="Q1:R1"/>
    <mergeCell ref="Q7:R7"/>
    <mergeCell ref="U5:V5"/>
    <mergeCell ref="B3:B4"/>
    <mergeCell ref="W139:X139"/>
    <mergeCell ref="Y139:Z139"/>
    <mergeCell ref="W137:X137"/>
    <mergeCell ref="Y137:Z137"/>
    <mergeCell ref="W138:X138"/>
    <mergeCell ref="I136:J136"/>
    <mergeCell ref="K136:L136"/>
    <mergeCell ref="G135:H135"/>
    <mergeCell ref="I134:J134"/>
    <mergeCell ref="F133:L133"/>
    <mergeCell ref="M136:N136"/>
    <mergeCell ref="G136:H136"/>
    <mergeCell ref="Y138:Z138"/>
    <mergeCell ref="Q135:R135"/>
    <mergeCell ref="S137:T137"/>
    <mergeCell ref="F53:Z53"/>
    <mergeCell ref="U135:V135"/>
    <mergeCell ref="F61:Z61"/>
    <mergeCell ref="F57:Z57"/>
    <mergeCell ref="S8:T8"/>
    <mergeCell ref="U12:V12"/>
    <mergeCell ref="G134:H134"/>
    <mergeCell ref="O137:P137"/>
    <mergeCell ref="O11:P11"/>
    <mergeCell ref="G12:H12"/>
    <mergeCell ref="G5:H5"/>
    <mergeCell ref="S136:T136"/>
    <mergeCell ref="Y136:Z136"/>
    <mergeCell ref="F79:Z79"/>
    <mergeCell ref="F84:Z84"/>
    <mergeCell ref="F89:Z89"/>
    <mergeCell ref="F107:Z107"/>
    <mergeCell ref="K7:L7"/>
    <mergeCell ref="F32:Z32"/>
    <mergeCell ref="S7:T7"/>
    <mergeCell ref="F128:Z128"/>
    <mergeCell ref="M135:N135"/>
    <mergeCell ref="F78:Z78"/>
    <mergeCell ref="G139:H139"/>
    <mergeCell ref="I139:J139"/>
    <mergeCell ref="G137:H137"/>
    <mergeCell ref="I137:J137"/>
    <mergeCell ref="G138:H138"/>
    <mergeCell ref="F93:Z93"/>
    <mergeCell ref="O135:P135"/>
    <mergeCell ref="W136:X136"/>
    <mergeCell ref="M139:N139"/>
    <mergeCell ref="K138:L138"/>
    <mergeCell ref="M138:N138"/>
    <mergeCell ref="K135:L135"/>
    <mergeCell ref="I138:J138"/>
    <mergeCell ref="K139:L139"/>
    <mergeCell ref="U139:V139"/>
    <mergeCell ref="Q137:R137"/>
    <mergeCell ref="S139:T139"/>
    <mergeCell ref="K137:L137"/>
    <mergeCell ref="U137:V137"/>
    <mergeCell ref="M137:N137"/>
    <mergeCell ref="S135:T135"/>
    <mergeCell ref="I135:J135"/>
    <mergeCell ref="W135:X135"/>
    <mergeCell ref="Y135:Z135"/>
    <mergeCell ref="I1:J1"/>
    <mergeCell ref="O1:P1"/>
    <mergeCell ref="F54:Z54"/>
    <mergeCell ref="F69:Z69"/>
    <mergeCell ref="Y5:Z5"/>
    <mergeCell ref="W7:X7"/>
    <mergeCell ref="Y7:Z7"/>
    <mergeCell ref="Q5:R5"/>
    <mergeCell ref="O7:P7"/>
    <mergeCell ref="O5:P5"/>
    <mergeCell ref="W1:X1"/>
    <mergeCell ref="S11:T11"/>
    <mergeCell ref="U11:V11"/>
    <mergeCell ref="W8:X8"/>
    <mergeCell ref="W5:X5"/>
    <mergeCell ref="M7:N7"/>
    <mergeCell ref="Y12:Z12"/>
    <mergeCell ref="K1:L1"/>
    <mergeCell ref="K8:L8"/>
    <mergeCell ref="U1:V1"/>
    <mergeCell ref="S5:T5"/>
    <mergeCell ref="Y1:Z1"/>
    <mergeCell ref="Q8:R8"/>
    <mergeCell ref="I5:J5"/>
    <mergeCell ref="O139:P139"/>
    <mergeCell ref="Q139:R139"/>
    <mergeCell ref="O136:P136"/>
    <mergeCell ref="S1:T1"/>
    <mergeCell ref="O138:P138"/>
    <mergeCell ref="Q138:R138"/>
    <mergeCell ref="Q136:R136"/>
    <mergeCell ref="F3:Z3"/>
    <mergeCell ref="F4:Z4"/>
    <mergeCell ref="O8:P8"/>
    <mergeCell ref="K11:L11"/>
    <mergeCell ref="G8:H8"/>
    <mergeCell ref="M5:N5"/>
    <mergeCell ref="I8:J8"/>
    <mergeCell ref="U7:V7"/>
    <mergeCell ref="Y8:Z8"/>
    <mergeCell ref="G7:H7"/>
    <mergeCell ref="I7:J7"/>
    <mergeCell ref="M8:N8"/>
    <mergeCell ref="K5:L5"/>
    <mergeCell ref="U138:V138"/>
    <mergeCell ref="U136:V136"/>
    <mergeCell ref="M1:N1"/>
    <mergeCell ref="S138:T138"/>
    <mergeCell ref="C35:C39"/>
    <mergeCell ref="M11:N11"/>
    <mergeCell ref="I11:J11"/>
    <mergeCell ref="G11:H11"/>
    <mergeCell ref="M12:N12"/>
    <mergeCell ref="I12:J12"/>
    <mergeCell ref="K12:L12"/>
    <mergeCell ref="F33:Z33"/>
    <mergeCell ref="O12:P12"/>
    <mergeCell ref="S12:T12"/>
    <mergeCell ref="Y11:Z11"/>
    <mergeCell ref="W12:X12"/>
    <mergeCell ref="Q12:R12"/>
    <mergeCell ref="W11:X11"/>
    <mergeCell ref="Q11:R11"/>
  </mergeCells>
  <phoneticPr fontId="14" type="noConversion"/>
  <pageMargins left="0.23622047244094491" right="0.23622047244094491" top="0.74803149606299213" bottom="0.74803149606299213" header="0.31496062992125984" footer="0.31496062992125984"/>
  <pageSetup paperSize="9" scale="10" orientation="portrait" r:id="rId1"/>
  <headerFooter alignWithMargins="0">
    <oddHeader>&amp;C4a CoC Management System</oddHeader>
  </headerFooter>
  <colBreaks count="5" manualBreakCount="5">
    <brk id="3" max="1048575" man="1"/>
    <brk id="10" max="1048575" man="1"/>
    <brk id="14" max="1048575" man="1"/>
    <brk id="18" max="1048575" man="1"/>
    <brk id="22"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F100"/>
  <sheetViews>
    <sheetView zoomScale="90" zoomScaleNormal="90" zoomScaleSheetLayoutView="100" workbookViewId="0">
      <selection activeCell="G10" sqref="G10"/>
    </sheetView>
  </sheetViews>
  <sheetFormatPr defaultColWidth="8.85546875" defaultRowHeight="12.75"/>
  <cols>
    <col min="1" max="1" width="8.85546875" style="981"/>
    <col min="2" max="2" width="24.5703125" style="981" customWidth="1"/>
    <col min="3" max="3" width="23.7109375" style="981" customWidth="1"/>
    <col min="4" max="4" width="11" style="981" customWidth="1"/>
    <col min="5" max="5" width="10.85546875" style="981" customWidth="1"/>
    <col min="6" max="6" width="47.28515625" style="981" customWidth="1"/>
    <col min="7" max="7" width="8.85546875" style="981"/>
    <col min="8" max="8" width="28.85546875" style="981" customWidth="1"/>
    <col min="9" max="9" width="8.85546875" style="981"/>
    <col min="10" max="10" width="23.85546875" style="981" customWidth="1"/>
    <col min="11" max="11" width="8.85546875" style="981"/>
    <col min="12" max="12" width="24" style="981" customWidth="1"/>
    <col min="13" max="13" width="8.85546875" style="981"/>
    <col min="14" max="14" width="21.7109375" style="981" customWidth="1"/>
    <col min="15" max="15" width="8.85546875" style="981"/>
    <col min="16" max="16" width="22.85546875" style="981" customWidth="1"/>
    <col min="17" max="17" width="8.85546875" style="981"/>
    <col min="18" max="18" width="24.85546875" style="981" customWidth="1"/>
    <col min="19" max="19" width="8.85546875" style="981"/>
    <col min="20" max="20" width="24" style="981" customWidth="1"/>
    <col min="21" max="21" width="8.85546875" style="981"/>
    <col min="22" max="22" width="26.85546875" style="981" customWidth="1"/>
    <col min="23" max="23" width="8.85546875" style="981"/>
    <col min="24" max="24" width="26.85546875" style="981" customWidth="1"/>
    <col min="25" max="25" width="8.85546875" style="981"/>
    <col min="26" max="26" width="23.140625" style="981" customWidth="1"/>
    <col min="27" max="27" width="8.85546875" style="981"/>
    <col min="28" max="30" width="9.140625" style="1220" hidden="1" customWidth="1"/>
    <col min="31" max="32" width="0" style="1220" hidden="1" customWidth="1"/>
    <col min="33" max="16384" width="8.85546875" style="981"/>
  </cols>
  <sheetData>
    <row r="1" spans="1:28" ht="15.75">
      <c r="A1" s="1214" t="s">
        <v>3487</v>
      </c>
      <c r="B1" s="1215"/>
      <c r="C1" s="1215"/>
      <c r="D1" s="1216"/>
      <c r="E1" s="1216"/>
      <c r="F1" s="1217"/>
      <c r="G1" s="1218"/>
      <c r="H1" s="1218"/>
      <c r="I1" s="1218"/>
      <c r="J1" s="1218"/>
      <c r="K1" s="1218"/>
      <c r="L1" s="1218"/>
      <c r="M1" s="1218"/>
      <c r="N1" s="1218"/>
      <c r="O1" s="1218"/>
      <c r="P1" s="1218"/>
      <c r="Q1" s="1218"/>
      <c r="R1" s="1218"/>
      <c r="S1" s="1218"/>
      <c r="T1" s="1218"/>
      <c r="U1" s="1218"/>
      <c r="V1" s="1218"/>
      <c r="W1" s="1218"/>
      <c r="X1" s="1219"/>
      <c r="Y1" s="1218"/>
      <c r="Z1" s="1218"/>
    </row>
    <row r="2" spans="1:28" ht="15.75">
      <c r="A2" s="612"/>
      <c r="B2" s="953"/>
      <c r="C2" s="953"/>
      <c r="D2" s="953"/>
      <c r="E2" s="953"/>
      <c r="F2" s="1735"/>
      <c r="G2" s="1736"/>
      <c r="H2" s="1736"/>
      <c r="I2" s="1736"/>
      <c r="J2" s="1736"/>
      <c r="K2" s="1736"/>
      <c r="L2" s="1736"/>
      <c r="M2" s="1736"/>
      <c r="N2" s="1736"/>
      <c r="O2" s="1736"/>
      <c r="P2" s="1736"/>
      <c r="Q2" s="1736"/>
      <c r="R2" s="1736"/>
      <c r="S2" s="1736"/>
      <c r="T2" s="1736"/>
      <c r="U2" s="1736"/>
      <c r="V2" s="1736"/>
      <c r="W2" s="1736"/>
      <c r="X2" s="1737"/>
      <c r="Y2" s="613"/>
      <c r="Z2" s="613"/>
    </row>
    <row r="3" spans="1:28" ht="38.25">
      <c r="A3" s="1221" t="s">
        <v>2727</v>
      </c>
      <c r="B3" s="1222" t="s">
        <v>444</v>
      </c>
      <c r="C3" s="1223" t="s">
        <v>1325</v>
      </c>
      <c r="D3" s="1224" t="s">
        <v>2576</v>
      </c>
      <c r="E3" s="1224" t="s">
        <v>2092</v>
      </c>
      <c r="F3" s="797" t="s">
        <v>71</v>
      </c>
      <c r="G3" s="1728" t="s">
        <v>2612</v>
      </c>
      <c r="H3" s="1738"/>
      <c r="I3" s="1729" t="s">
        <v>2613</v>
      </c>
      <c r="J3" s="1729"/>
      <c r="K3" s="1729" t="s">
        <v>5</v>
      </c>
      <c r="L3" s="1729"/>
      <c r="M3" s="1729" t="s">
        <v>6</v>
      </c>
      <c r="N3" s="1729"/>
      <c r="O3" s="1729" t="s">
        <v>438</v>
      </c>
      <c r="P3" s="1729"/>
      <c r="Q3" s="1729" t="s">
        <v>439</v>
      </c>
      <c r="R3" s="1729"/>
      <c r="S3" s="1729" t="s">
        <v>441</v>
      </c>
      <c r="T3" s="1729"/>
      <c r="U3" s="1729" t="s">
        <v>440</v>
      </c>
      <c r="V3" s="1729"/>
      <c r="W3" s="1739" t="s">
        <v>1434</v>
      </c>
      <c r="X3" s="1740"/>
      <c r="Y3" s="1728" t="s">
        <v>443</v>
      </c>
      <c r="Z3" s="1729"/>
    </row>
    <row r="4" spans="1:28" ht="33.75">
      <c r="A4" s="1221" t="s">
        <v>4875</v>
      </c>
      <c r="B4" s="1225" t="s">
        <v>3488</v>
      </c>
      <c r="C4" s="1225"/>
      <c r="D4" s="1226"/>
      <c r="E4" s="1226"/>
      <c r="F4" s="1730" t="s">
        <v>1256</v>
      </c>
      <c r="G4" s="1731"/>
      <c r="H4" s="1731"/>
      <c r="I4" s="1731"/>
      <c r="J4" s="1731"/>
      <c r="K4" s="1731"/>
      <c r="L4" s="1731"/>
      <c r="M4" s="1731"/>
      <c r="N4" s="1731"/>
      <c r="O4" s="1731"/>
      <c r="P4" s="1731"/>
      <c r="Q4" s="1731"/>
      <c r="R4" s="1731"/>
      <c r="S4" s="1731"/>
      <c r="T4" s="1731"/>
      <c r="U4" s="1731"/>
      <c r="V4" s="1731"/>
      <c r="W4" s="1731"/>
      <c r="X4" s="1732"/>
      <c r="Y4" s="1227"/>
      <c r="Z4" s="1228"/>
    </row>
    <row r="5" spans="1:28">
      <c r="A5" s="1221"/>
      <c r="B5" s="1225"/>
      <c r="C5" s="1225"/>
      <c r="D5" s="1226"/>
      <c r="E5" s="1226"/>
      <c r="F5" s="1229"/>
      <c r="G5" s="800"/>
      <c r="H5" s="800"/>
      <c r="I5" s="800"/>
      <c r="J5" s="800"/>
      <c r="K5" s="800"/>
      <c r="L5" s="800"/>
      <c r="M5" s="800"/>
      <c r="N5" s="800"/>
      <c r="O5" s="800"/>
      <c r="P5" s="800"/>
      <c r="Q5" s="800"/>
      <c r="R5" s="800"/>
      <c r="S5" s="800"/>
      <c r="T5" s="800"/>
      <c r="U5" s="800"/>
      <c r="V5" s="800"/>
      <c r="W5" s="800"/>
      <c r="X5" s="801"/>
      <c r="Y5" s="1230"/>
      <c r="Z5" s="1231"/>
    </row>
    <row r="6" spans="1:28">
      <c r="A6" s="1221"/>
      <c r="B6" s="1225"/>
      <c r="C6" s="1225"/>
      <c r="D6" s="1226"/>
      <c r="E6" s="1226"/>
      <c r="F6" s="1229"/>
      <c r="G6" s="800"/>
      <c r="H6" s="800"/>
      <c r="I6" s="800"/>
      <c r="J6" s="800"/>
      <c r="K6" s="800"/>
      <c r="L6" s="800"/>
      <c r="M6" s="800"/>
      <c r="N6" s="800"/>
      <c r="O6" s="800"/>
      <c r="P6" s="800"/>
      <c r="Q6" s="800"/>
      <c r="R6" s="800"/>
      <c r="S6" s="800"/>
      <c r="T6" s="800"/>
      <c r="U6" s="800"/>
      <c r="V6" s="800"/>
      <c r="W6" s="800"/>
      <c r="X6" s="801"/>
      <c r="Y6" s="1232"/>
      <c r="Z6" s="1232"/>
    </row>
    <row r="7" spans="1:28" ht="56.25">
      <c r="A7" s="1233" t="s">
        <v>4876</v>
      </c>
      <c r="B7" s="1234" t="s">
        <v>3489</v>
      </c>
      <c r="C7" s="1234"/>
      <c r="D7" s="1235"/>
      <c r="E7" s="1235" t="s">
        <v>5780</v>
      </c>
      <c r="F7" s="1394" t="s">
        <v>5757</v>
      </c>
      <c r="G7" s="1236"/>
      <c r="H7" s="1236"/>
      <c r="I7" s="793"/>
      <c r="J7" s="793"/>
      <c r="K7" s="1236"/>
      <c r="L7" s="1236"/>
      <c r="M7" s="793"/>
      <c r="N7" s="793"/>
      <c r="O7" s="1236"/>
      <c r="P7" s="1236"/>
      <c r="Q7" s="793"/>
      <c r="R7" s="793"/>
      <c r="S7" s="1236"/>
      <c r="T7" s="1236"/>
      <c r="U7" s="793"/>
      <c r="V7" s="793"/>
      <c r="W7" s="1236"/>
      <c r="X7" s="1236"/>
      <c r="Y7" s="1237"/>
      <c r="Z7" s="793"/>
      <c r="AB7" s="1238" t="s">
        <v>5768</v>
      </c>
    </row>
    <row r="8" spans="1:28" ht="102">
      <c r="A8" s="1233" t="s">
        <v>4877</v>
      </c>
      <c r="B8" s="1234" t="s">
        <v>5758</v>
      </c>
      <c r="C8" s="1234"/>
      <c r="D8" s="1235" t="s">
        <v>4728</v>
      </c>
      <c r="E8" s="1235"/>
      <c r="F8" s="1239" t="s">
        <v>5759</v>
      </c>
      <c r="G8" s="1240" t="s">
        <v>4729</v>
      </c>
      <c r="H8" s="1398"/>
      <c r="I8" s="858"/>
      <c r="J8" s="1241"/>
      <c r="K8" s="1240" t="s">
        <v>4729</v>
      </c>
      <c r="L8" s="1242"/>
      <c r="M8" s="858"/>
      <c r="N8" s="858"/>
      <c r="O8" s="1240" t="s">
        <v>4729</v>
      </c>
      <c r="P8" s="1242"/>
      <c r="Q8" s="858"/>
      <c r="R8" s="858"/>
      <c r="S8" s="1240" t="s">
        <v>4729</v>
      </c>
      <c r="T8" s="1399"/>
      <c r="U8" s="858"/>
      <c r="V8" s="858"/>
      <c r="W8" s="1240" t="s">
        <v>4729</v>
      </c>
      <c r="X8" s="1399"/>
      <c r="Y8" s="858"/>
      <c r="Z8" s="858"/>
    </row>
    <row r="9" spans="1:28" ht="67.5">
      <c r="A9" s="1233" t="s">
        <v>4878</v>
      </c>
      <c r="B9" s="1234" t="s">
        <v>5696</v>
      </c>
      <c r="C9" s="1234"/>
      <c r="D9" s="1235" t="s">
        <v>4728</v>
      </c>
      <c r="E9" s="1235"/>
      <c r="F9" s="1394" t="s">
        <v>5698</v>
      </c>
      <c r="G9" s="1240"/>
      <c r="H9" s="1398"/>
      <c r="I9" s="792"/>
      <c r="J9" s="1243"/>
      <c r="K9" s="1240"/>
      <c r="L9" s="790"/>
      <c r="M9" s="792"/>
      <c r="N9" s="792"/>
      <c r="O9" s="1240"/>
      <c r="P9" s="790"/>
      <c r="Q9" s="792"/>
      <c r="R9" s="792"/>
      <c r="S9" s="1240"/>
      <c r="T9" s="1398"/>
      <c r="U9" s="792"/>
      <c r="V9" s="792"/>
      <c r="W9" s="1240"/>
      <c r="X9" s="1398"/>
      <c r="Y9" s="792"/>
      <c r="Z9" s="792"/>
    </row>
    <row r="10" spans="1:28" ht="123.75">
      <c r="A10" s="1233" t="s">
        <v>4879</v>
      </c>
      <c r="B10" s="1234" t="s">
        <v>5697</v>
      </c>
      <c r="C10" s="1234" t="s">
        <v>54</v>
      </c>
      <c r="D10" s="1235" t="s">
        <v>4731</v>
      </c>
      <c r="E10" s="1235" t="s">
        <v>2283</v>
      </c>
      <c r="F10" s="1394" t="s">
        <v>5760</v>
      </c>
      <c r="G10" s="1398" t="str">
        <f>IF($G$8="YES",$AB$81,$AB$100)</f>
        <v>complete this cell</v>
      </c>
      <c r="H10" s="798" t="str">
        <f>IF($G$8="YES",$AC$81,$AB$100)</f>
        <v>complete this cell</v>
      </c>
      <c r="I10" s="792"/>
      <c r="J10" s="792"/>
      <c r="K10" s="790" t="str">
        <f>IF($K$8="YES",$AB$81,$AB$100)</f>
        <v>complete this cell</v>
      </c>
      <c r="L10" s="791" t="str">
        <f>IF($K$8="YES",$AC$81,$AB$100)</f>
        <v>complete this cell</v>
      </c>
      <c r="M10" s="793"/>
      <c r="N10" s="793"/>
      <c r="O10" s="790" t="str">
        <f>IF($O$8="YES",$AB$81,$AB$100)</f>
        <v>complete this cell</v>
      </c>
      <c r="P10" s="791" t="str">
        <f>IF($O$8="YES",$AC$81,$AB$100)</f>
        <v>complete this cell</v>
      </c>
      <c r="Q10" s="793"/>
      <c r="R10" s="793"/>
      <c r="S10" s="1398" t="str">
        <f>IF($S$8="YES",$AB$81,$AB$100)</f>
        <v>complete this cell</v>
      </c>
      <c r="T10" s="798" t="str">
        <f>IF($S$8="YES",$AC$81,$AB$100)</f>
        <v>complete this cell</v>
      </c>
      <c r="U10" s="793"/>
      <c r="V10" s="793"/>
      <c r="W10" s="1398" t="str">
        <f>IF($W$8="YES",$AB$81,$AB$100)</f>
        <v>complete this cell</v>
      </c>
      <c r="X10" s="798" t="str">
        <f>IF($W$8="YES",$AC$81,$AB$100)</f>
        <v>complete this cell</v>
      </c>
      <c r="Y10" s="792"/>
      <c r="Z10" s="792"/>
    </row>
    <row r="11" spans="1:28" ht="67.5">
      <c r="A11" s="1233" t="s">
        <v>4880</v>
      </c>
      <c r="B11" s="1234" t="s">
        <v>4732</v>
      </c>
      <c r="C11" s="1234"/>
      <c r="D11" s="1235" t="s">
        <v>4733</v>
      </c>
      <c r="E11" s="1244"/>
      <c r="F11" s="799" t="s">
        <v>5209</v>
      </c>
      <c r="G11" s="1398" t="str">
        <f>IF($G$8="YES",$AB$81,$AB$100)</f>
        <v>complete this cell</v>
      </c>
      <c r="H11" s="798" t="str">
        <f>IF($G$8="YES",$AC$81,$AB$100)</f>
        <v>complete this cell</v>
      </c>
      <c r="I11" s="858"/>
      <c r="J11" s="858"/>
      <c r="K11" s="790" t="str">
        <f>IF($K$8="YES",$AB$81,$AB$100)</f>
        <v>complete this cell</v>
      </c>
      <c r="L11" s="791" t="str">
        <f>IF($K$8="YES",$AC$81,$AB$100)</f>
        <v>complete this cell</v>
      </c>
      <c r="M11" s="859"/>
      <c r="N11" s="859"/>
      <c r="O11" s="790" t="str">
        <f>IF($O$8="YES",$AB$81,$AB$100)</f>
        <v>complete this cell</v>
      </c>
      <c r="P11" s="791" t="str">
        <f>IF($O$8="YES",$AC$81,$AB$100)</f>
        <v>complete this cell</v>
      </c>
      <c r="Q11" s="859"/>
      <c r="R11" s="859"/>
      <c r="S11" s="1398" t="str">
        <f>IF($S$8="YES",$AB$81,$AB$100)</f>
        <v>complete this cell</v>
      </c>
      <c r="T11" s="798" t="str">
        <f>IF($S$8="YES",$AC$81,$AB$100)</f>
        <v>complete this cell</v>
      </c>
      <c r="U11" s="859"/>
      <c r="V11" s="859"/>
      <c r="W11" s="1398" t="str">
        <f>IF($W$8="YES",$AB$81,$AB$100)</f>
        <v>complete this cell</v>
      </c>
      <c r="X11" s="798" t="str">
        <f>IF($W$8="YES",$AC$81,$AB$100)</f>
        <v>complete this cell</v>
      </c>
      <c r="Y11" s="858"/>
      <c r="Z11" s="858"/>
    </row>
    <row r="12" spans="1:28" ht="51">
      <c r="A12" s="1233" t="s">
        <v>4881</v>
      </c>
      <c r="B12" s="1234" t="s">
        <v>5761</v>
      </c>
      <c r="C12" s="1234"/>
      <c r="D12" s="1235" t="s">
        <v>4734</v>
      </c>
      <c r="E12" s="1244" t="s">
        <v>2286</v>
      </c>
      <c r="F12" s="799" t="s">
        <v>5702</v>
      </c>
      <c r="G12" s="1398" t="str">
        <f>IF($G$8="YES",$AB$81,$AB$100)</f>
        <v>complete this cell</v>
      </c>
      <c r="H12" s="798" t="str">
        <f>IF($G$8="YES",$AC$81,$AB$100)</f>
        <v>complete this cell</v>
      </c>
      <c r="I12" s="792"/>
      <c r="J12" s="792"/>
      <c r="K12" s="790" t="str">
        <f>IF($K$8="YES",$AB$81,$AB$100)</f>
        <v>complete this cell</v>
      </c>
      <c r="L12" s="791" t="str">
        <f>IF($K$8="YES",$AC$81,$AB$100)</f>
        <v>complete this cell</v>
      </c>
      <c r="M12" s="793"/>
      <c r="N12" s="793"/>
      <c r="O12" s="790" t="str">
        <f>IF($O$8="YES",$AB$81,$AB$100)</f>
        <v>complete this cell</v>
      </c>
      <c r="P12" s="791" t="str">
        <f>IF($O$8="YES",$AC$81,$AB$100)</f>
        <v>complete this cell</v>
      </c>
      <c r="Q12" s="793"/>
      <c r="R12" s="793"/>
      <c r="S12" s="1398" t="str">
        <f>IF($S$8="YES",$AB$81,$AB$100)</f>
        <v>complete this cell</v>
      </c>
      <c r="T12" s="798" t="str">
        <f>IF($S$8="YES",$AC$81,$AB$100)</f>
        <v>complete this cell</v>
      </c>
      <c r="U12" s="793"/>
      <c r="V12" s="793"/>
      <c r="W12" s="1398" t="str">
        <f>IF($W$8="YES",$AB$81,$AB$100)</f>
        <v>complete this cell</v>
      </c>
      <c r="X12" s="798" t="str">
        <f>IF($W$8="YES",$AC$81,$AB$100)</f>
        <v>complete this cell</v>
      </c>
      <c r="Y12" s="792"/>
      <c r="Z12" s="792"/>
    </row>
    <row r="13" spans="1:28" ht="67.5">
      <c r="A13" s="1233" t="s">
        <v>4882</v>
      </c>
      <c r="B13" s="1234" t="s">
        <v>4735</v>
      </c>
      <c r="C13" s="1234"/>
      <c r="D13" s="1235" t="s">
        <v>4736</v>
      </c>
      <c r="E13" s="1244"/>
      <c r="F13" s="799" t="s">
        <v>5762</v>
      </c>
      <c r="G13" s="1398" t="str">
        <f>IF($G$8="YES",$AB$81,$AB$100)</f>
        <v>complete this cell</v>
      </c>
      <c r="H13" s="798" t="str">
        <f>IF($G$8="YES",$AC$81,$AB$100)</f>
        <v>complete this cell</v>
      </c>
      <c r="I13" s="858"/>
      <c r="J13" s="858"/>
      <c r="K13" s="790" t="str">
        <f>IF($K$8="YES",$AB$81,$AB$100)</f>
        <v>complete this cell</v>
      </c>
      <c r="L13" s="791" t="str">
        <f>IF($K$8="YES",$AC$81,$AB$100)</f>
        <v>complete this cell</v>
      </c>
      <c r="M13" s="859"/>
      <c r="N13" s="859"/>
      <c r="O13" s="790" t="str">
        <f>IF($O$8="YES",$AB$81,$AB$100)</f>
        <v>complete this cell</v>
      </c>
      <c r="P13" s="791" t="str">
        <f>IF($O$8="YES",$AC$81,$AB$100)</f>
        <v>complete this cell</v>
      </c>
      <c r="Q13" s="859"/>
      <c r="R13" s="859"/>
      <c r="S13" s="1398" t="str">
        <f>IF($S$8="YES",$AB$81,$AB$100)</f>
        <v>complete this cell</v>
      </c>
      <c r="T13" s="798" t="str">
        <f>IF($S$8="YES",$AC$81,$AB$100)</f>
        <v>complete this cell</v>
      </c>
      <c r="U13" s="859"/>
      <c r="V13" s="859"/>
      <c r="W13" s="1398" t="str">
        <f>IF($W$8="YES",$AB$81,$AB$100)</f>
        <v>complete this cell</v>
      </c>
      <c r="X13" s="798" t="str">
        <f>IF($W$8="YES",$AC$81,$AB$100)</f>
        <v>complete this cell</v>
      </c>
      <c r="Y13" s="858"/>
      <c r="Z13" s="858"/>
    </row>
    <row r="14" spans="1:28" ht="76.5">
      <c r="A14" s="1233" t="s">
        <v>4883</v>
      </c>
      <c r="B14" s="1234" t="s">
        <v>1981</v>
      </c>
      <c r="C14" s="1234"/>
      <c r="D14" s="1235" t="s">
        <v>2577</v>
      </c>
      <c r="E14" s="1244" t="s">
        <v>2286</v>
      </c>
      <c r="F14" s="799" t="s">
        <v>5763</v>
      </c>
      <c r="G14" s="1398" t="str">
        <f>IF($G$8="YES",$AB$81,$AB$100)</f>
        <v>complete this cell</v>
      </c>
      <c r="H14" s="798" t="str">
        <f>IF($G$8="YES",$AC$81,$AB$100)</f>
        <v>complete this cell</v>
      </c>
      <c r="I14" s="792"/>
      <c r="J14" s="792"/>
      <c r="K14" s="790" t="str">
        <f>IF($K$8="YES",$AB$81,$AB$100)</f>
        <v>complete this cell</v>
      </c>
      <c r="L14" s="791" t="str">
        <f>IF($K$8="YES",$AC$81,$AB$100)</f>
        <v>complete this cell</v>
      </c>
      <c r="M14" s="794"/>
      <c r="N14" s="794"/>
      <c r="O14" s="790" t="str">
        <f>IF($O$8="YES",$AB$81,$AB$100)</f>
        <v>complete this cell</v>
      </c>
      <c r="P14" s="791" t="str">
        <f>IF($O$8="YES",$AC$81,$AB$100)</f>
        <v>complete this cell</v>
      </c>
      <c r="Q14" s="794"/>
      <c r="R14" s="794"/>
      <c r="S14" s="1398" t="str">
        <f>IF($S$8="YES",$AB$81,$AB$100)</f>
        <v>complete this cell</v>
      </c>
      <c r="T14" s="798" t="str">
        <f>IF($S$8="YES",$AC$81,$AB$100)</f>
        <v>complete this cell</v>
      </c>
      <c r="U14" s="794"/>
      <c r="V14" s="794"/>
      <c r="W14" s="1398" t="str">
        <f>IF($W$8="YES",$AB$81,$AB$100)</f>
        <v>complete this cell</v>
      </c>
      <c r="X14" s="798" t="str">
        <f>IF($W$8="YES",$AC$81,$AB$100)</f>
        <v>complete this cell</v>
      </c>
      <c r="Y14" s="792"/>
      <c r="Z14" s="792"/>
    </row>
    <row r="15" spans="1:28" ht="25.5">
      <c r="A15" s="1233" t="s">
        <v>4884</v>
      </c>
      <c r="B15" s="1234"/>
      <c r="C15" s="1225"/>
      <c r="D15" s="1226"/>
      <c r="E15" s="1226"/>
      <c r="F15" s="1391" t="s">
        <v>4737</v>
      </c>
      <c r="G15" s="1245"/>
      <c r="H15" s="1245"/>
      <c r="I15" s="1245"/>
      <c r="J15" s="1245"/>
      <c r="K15" s="1245"/>
      <c r="L15" s="1245"/>
      <c r="M15" s="1245"/>
      <c r="N15" s="1245"/>
      <c r="O15" s="1245"/>
      <c r="P15" s="1245"/>
      <c r="Q15" s="1245"/>
      <c r="R15" s="1245"/>
      <c r="S15" s="1245"/>
      <c r="T15" s="1245"/>
      <c r="U15" s="1245"/>
      <c r="V15" s="1245"/>
      <c r="W15" s="1245"/>
      <c r="X15" s="1245"/>
      <c r="Y15" s="1245"/>
      <c r="Z15" s="1246"/>
    </row>
    <row r="16" spans="1:28" ht="135">
      <c r="A16" s="1233" t="s">
        <v>4885</v>
      </c>
      <c r="B16" s="1234"/>
      <c r="C16" s="1234" t="s">
        <v>1515</v>
      </c>
      <c r="D16" s="1235" t="s">
        <v>2578</v>
      </c>
      <c r="E16" s="1247" t="s">
        <v>2287</v>
      </c>
      <c r="F16" s="795" t="s">
        <v>5699</v>
      </c>
      <c r="G16" s="1398" t="str">
        <f>IF($G$8="YES",$AB$81,$AB$100)</f>
        <v>complete this cell</v>
      </c>
      <c r="H16" s="798" t="str">
        <f>IF($G$8="YES",$AC$81,$AB$100)</f>
        <v>complete this cell</v>
      </c>
      <c r="I16" s="796"/>
      <c r="J16" s="796"/>
      <c r="K16" s="790" t="str">
        <f>IF($K$8="YES",$AB$81,$AB$100)</f>
        <v>complete this cell</v>
      </c>
      <c r="L16" s="791" t="str">
        <f>IF($K$8="YES",$AC$81,$AB$100)</f>
        <v>complete this cell</v>
      </c>
      <c r="M16" s="793"/>
      <c r="N16" s="793"/>
      <c r="O16" s="790" t="str">
        <f>IF($O$8="YES",$AB$81,$AB$100)</f>
        <v>complete this cell</v>
      </c>
      <c r="P16" s="791" t="str">
        <f>IF($O$8="YES",$AC$81,$AB$100)</f>
        <v>complete this cell</v>
      </c>
      <c r="Q16" s="793"/>
      <c r="R16" s="793"/>
      <c r="S16" s="1398" t="str">
        <f>IF($S$8="YES",$AB$81,$AB$100)</f>
        <v>complete this cell</v>
      </c>
      <c r="T16" s="798" t="str">
        <f>IF($S$8="YES",$AC$81,$AB$100)</f>
        <v>complete this cell</v>
      </c>
      <c r="U16" s="793"/>
      <c r="V16" s="793"/>
      <c r="W16" s="1398" t="str">
        <f>IF($W$8="YES",$AB$81,$AB$100)</f>
        <v>complete this cell</v>
      </c>
      <c r="X16" s="798" t="str">
        <f>IF($W$8="YES",$AC$81,$AB$100)</f>
        <v>complete this cell</v>
      </c>
      <c r="Y16" s="796"/>
      <c r="Z16" s="796"/>
    </row>
    <row r="17" spans="1:26" ht="78.75">
      <c r="A17" s="1233" t="s">
        <v>4886</v>
      </c>
      <c r="B17" s="1234"/>
      <c r="C17" s="1234" t="s">
        <v>2358</v>
      </c>
      <c r="D17" s="1235" t="s">
        <v>2579</v>
      </c>
      <c r="E17" s="1247" t="s">
        <v>2284</v>
      </c>
      <c r="F17" s="1394" t="s">
        <v>5700</v>
      </c>
      <c r="G17" s="1398" t="str">
        <f>IF($G$8="YES",$AB$81,$AB$100)</f>
        <v>complete this cell</v>
      </c>
      <c r="H17" s="798" t="str">
        <f>IF($G$8="YES",$AC$81,$AB$100)</f>
        <v>complete this cell</v>
      </c>
      <c r="I17" s="793"/>
      <c r="J17" s="793"/>
      <c r="K17" s="790" t="str">
        <f>IF($K$8="YES",$AB$81,$AB$100)</f>
        <v>complete this cell</v>
      </c>
      <c r="L17" s="798" t="str">
        <f>IF($G$8="YES",$AC$81,$AB$100)</f>
        <v>complete this cell</v>
      </c>
      <c r="M17" s="793"/>
      <c r="N17" s="793"/>
      <c r="O17" s="790" t="str">
        <f>IF($O$8="YES",$AB$81,$AB$100)</f>
        <v>complete this cell</v>
      </c>
      <c r="P17" s="791" t="str">
        <f>IF($O$8="YES",$AC$81,$AB$100)</f>
        <v>complete this cell</v>
      </c>
      <c r="Q17" s="793"/>
      <c r="R17" s="793"/>
      <c r="S17" s="1398" t="str">
        <f>IF($S$8="YES",$AB$81,$AB$100)</f>
        <v>complete this cell</v>
      </c>
      <c r="T17" s="798" t="str">
        <f>IF($S$8="YES",$AC$81,$AB$100)</f>
        <v>complete this cell</v>
      </c>
      <c r="U17" s="793"/>
      <c r="V17" s="793"/>
      <c r="W17" s="1398" t="str">
        <f>IF($W$8="YES",$AB$81,$AB$100)</f>
        <v>complete this cell</v>
      </c>
      <c r="X17" s="798" t="str">
        <f>IF($W$8="YES",$AC$81,$AB$100)</f>
        <v>complete this cell</v>
      </c>
      <c r="Y17" s="793"/>
      <c r="Z17" s="793"/>
    </row>
    <row r="18" spans="1:26" ht="51">
      <c r="A18" s="1233" t="s">
        <v>4887</v>
      </c>
      <c r="B18" s="1234"/>
      <c r="C18" s="1234"/>
      <c r="D18" s="1235" t="s">
        <v>2580</v>
      </c>
      <c r="E18" s="1247" t="s">
        <v>2285</v>
      </c>
      <c r="F18" s="799" t="s">
        <v>5701</v>
      </c>
      <c r="G18" s="1398" t="str">
        <f>IF($G$8="YES",$AB$81,$AB$100)</f>
        <v>complete this cell</v>
      </c>
      <c r="H18" s="798" t="str">
        <f>IF($G$8="YES",$AC$81,$AB$100)</f>
        <v>complete this cell</v>
      </c>
      <c r="I18" s="792"/>
      <c r="J18" s="792"/>
      <c r="K18" s="790" t="str">
        <f>IF($K$8="YES",$AB$81,$AB$100)</f>
        <v>complete this cell</v>
      </c>
      <c r="L18" s="798" t="str">
        <f>IF($G$8="YES",$AC$81,$AB$100)</f>
        <v>complete this cell</v>
      </c>
      <c r="M18" s="793"/>
      <c r="N18" s="793"/>
      <c r="O18" s="790" t="str">
        <f>IF($O$8="YES",$AB$81,$AB$100)</f>
        <v>complete this cell</v>
      </c>
      <c r="P18" s="791" t="str">
        <f>IF($O$8="YES",$AC$81,$AB$100)</f>
        <v>complete this cell</v>
      </c>
      <c r="Q18" s="793"/>
      <c r="R18" s="793"/>
      <c r="S18" s="1398" t="str">
        <f>IF($S$8="YES",$AB$81,$AB$100)</f>
        <v>complete this cell</v>
      </c>
      <c r="T18" s="798" t="str">
        <f>IF($S$8="YES",$AC$81,$AB$100)</f>
        <v>complete this cell</v>
      </c>
      <c r="U18" s="793"/>
      <c r="V18" s="793"/>
      <c r="W18" s="1398" t="str">
        <f>IF($W$8="YES",$AB$81,$AB$100)</f>
        <v>complete this cell</v>
      </c>
      <c r="X18" s="798" t="str">
        <f>IF($W$8="YES",$AC$81,$AB$100)</f>
        <v>complete this cell</v>
      </c>
      <c r="Y18" s="792"/>
      <c r="Z18" s="792"/>
    </row>
    <row r="19" spans="1:26" ht="89.25">
      <c r="A19" s="1233" t="s">
        <v>4888</v>
      </c>
      <c r="B19" s="1248"/>
      <c r="C19" s="1225"/>
      <c r="D19" s="1235" t="s">
        <v>2581</v>
      </c>
      <c r="E19" s="1247" t="s">
        <v>2285</v>
      </c>
      <c r="F19" s="1394" t="s">
        <v>5753</v>
      </c>
      <c r="G19" s="1398" t="str">
        <f>IF($G$8="YES",$AB$81,$AB$100)</f>
        <v>complete this cell</v>
      </c>
      <c r="H19" s="798" t="str">
        <f>IF($G$8="YES",$AC$81,$AB$100)</f>
        <v>complete this cell</v>
      </c>
      <c r="I19" s="793"/>
      <c r="J19" s="793"/>
      <c r="K19" s="790" t="str">
        <f>IF($K$8="YES",$AB$81,$AB$100)</f>
        <v>complete this cell</v>
      </c>
      <c r="L19" s="798" t="str">
        <f>IF($G$8="YES",$AC$81,$AB$100)</f>
        <v>complete this cell</v>
      </c>
      <c r="M19" s="793"/>
      <c r="N19" s="793"/>
      <c r="O19" s="790" t="str">
        <f>IF($O$8="YES",$AB$81,$AB$100)</f>
        <v>complete this cell</v>
      </c>
      <c r="P19" s="791" t="str">
        <f>IF($O$8="YES",$AC$81,$AB$100)</f>
        <v>complete this cell</v>
      </c>
      <c r="Q19" s="793"/>
      <c r="R19" s="793"/>
      <c r="S19" s="1398" t="str">
        <f>IF($S$8="YES",$AB$81,$AB$100)</f>
        <v>complete this cell</v>
      </c>
      <c r="T19" s="798" t="str">
        <f>IF($S$8="YES",$AC$81,$AB$100)</f>
        <v>complete this cell</v>
      </c>
      <c r="U19" s="793"/>
      <c r="V19" s="793"/>
      <c r="W19" s="1398" t="str">
        <f>IF($W$8="YES",$AB$81,$AB$100)</f>
        <v>complete this cell</v>
      </c>
      <c r="X19" s="798" t="str">
        <f>IF($W$8="YES",$AC$81,$AB$100)</f>
        <v>complete this cell</v>
      </c>
      <c r="Y19" s="792"/>
      <c r="Z19" s="792"/>
    </row>
    <row r="20" spans="1:26">
      <c r="A20" s="1233" t="s">
        <v>4889</v>
      </c>
      <c r="B20" s="1234"/>
      <c r="C20" s="1225"/>
      <c r="D20" s="1226"/>
      <c r="E20" s="1226"/>
      <c r="F20" s="1733" t="s">
        <v>5754</v>
      </c>
      <c r="G20" s="1734"/>
      <c r="H20" s="1734"/>
      <c r="I20" s="1392"/>
      <c r="J20" s="1392"/>
      <c r="K20" s="800"/>
      <c r="L20" s="800"/>
      <c r="M20" s="800"/>
      <c r="N20" s="800"/>
      <c r="O20" s="800"/>
      <c r="P20" s="800"/>
      <c r="Q20" s="800"/>
      <c r="R20" s="800"/>
      <c r="S20" s="1392"/>
      <c r="T20" s="1392"/>
      <c r="U20" s="1392"/>
      <c r="V20" s="1392"/>
      <c r="W20" s="1392"/>
      <c r="X20" s="1393"/>
      <c r="Y20" s="1392"/>
      <c r="Z20" s="801"/>
    </row>
    <row r="21" spans="1:26" ht="76.5">
      <c r="A21" s="1233" t="s">
        <v>4890</v>
      </c>
      <c r="B21" s="1248"/>
      <c r="C21" s="1225"/>
      <c r="D21" s="1235" t="s">
        <v>2582</v>
      </c>
      <c r="E21" s="1247"/>
      <c r="F21" s="1394" t="s">
        <v>2483</v>
      </c>
      <c r="G21" s="1236"/>
      <c r="H21" s="1398"/>
      <c r="I21" s="859"/>
      <c r="J21" s="859"/>
      <c r="K21" s="1240"/>
      <c r="L21" s="1240"/>
      <c r="M21" s="859"/>
      <c r="N21" s="859"/>
      <c r="O21" s="1240"/>
      <c r="P21" s="1240"/>
      <c r="Q21" s="859"/>
      <c r="R21" s="859"/>
      <c r="S21" s="1240"/>
      <c r="T21" s="1249"/>
      <c r="U21" s="859"/>
      <c r="V21" s="859"/>
      <c r="W21" s="1240"/>
      <c r="X21" s="1240"/>
      <c r="Y21" s="1250"/>
      <c r="Z21" s="859"/>
    </row>
    <row r="22" spans="1:26" ht="112.5">
      <c r="A22" s="1233" t="s">
        <v>4891</v>
      </c>
      <c r="B22" s="1234" t="s">
        <v>5755</v>
      </c>
      <c r="C22" s="1225"/>
      <c r="D22" s="1235" t="s">
        <v>2583</v>
      </c>
      <c r="E22" s="1247" t="s">
        <v>2350</v>
      </c>
      <c r="F22" s="1394" t="s">
        <v>2349</v>
      </c>
      <c r="G22" s="1236"/>
      <c r="H22" s="1398"/>
      <c r="I22" s="792"/>
      <c r="J22" s="792"/>
      <c r="K22" s="1240"/>
      <c r="L22" s="1240"/>
      <c r="M22" s="792"/>
      <c r="N22" s="792"/>
      <c r="O22" s="1240"/>
      <c r="P22" s="1240"/>
      <c r="Q22" s="792"/>
      <c r="R22" s="792"/>
      <c r="S22" s="1240"/>
      <c r="T22" s="1240"/>
      <c r="U22" s="792"/>
      <c r="V22" s="792"/>
      <c r="W22" s="1240"/>
      <c r="X22" s="1236"/>
      <c r="Y22" s="1251"/>
      <c r="Z22" s="792"/>
    </row>
    <row r="23" spans="1:26">
      <c r="A23" s="1252" t="s">
        <v>4892</v>
      </c>
      <c r="B23" s="1234"/>
      <c r="C23" s="1225"/>
      <c r="D23" s="1226"/>
      <c r="E23" s="1226"/>
      <c r="F23" s="1733" t="s">
        <v>2484</v>
      </c>
      <c r="G23" s="1734"/>
      <c r="H23" s="1734"/>
      <c r="I23" s="1392"/>
      <c r="J23" s="1392"/>
      <c r="K23" s="800"/>
      <c r="L23" s="800"/>
      <c r="M23" s="800"/>
      <c r="N23" s="800"/>
      <c r="O23" s="800"/>
      <c r="P23" s="800"/>
      <c r="Q23" s="800"/>
      <c r="R23" s="800"/>
      <c r="S23" s="1392"/>
      <c r="T23" s="1392"/>
      <c r="U23" s="1392"/>
      <c r="V23" s="1392"/>
      <c r="W23" s="1392"/>
      <c r="X23" s="1393"/>
      <c r="Y23" s="1392"/>
      <c r="Z23" s="801"/>
    </row>
    <row r="24" spans="1:26" ht="63.75">
      <c r="A24" s="1252" t="s">
        <v>4893</v>
      </c>
      <c r="B24" s="1248"/>
      <c r="C24" s="1225"/>
      <c r="D24" s="1235" t="s">
        <v>2584</v>
      </c>
      <c r="E24" s="1247"/>
      <c r="F24" s="1394" t="s">
        <v>5756</v>
      </c>
      <c r="G24" s="1236"/>
      <c r="H24" s="1236"/>
      <c r="I24" s="1253"/>
      <c r="J24" s="859"/>
      <c r="K24" s="1236"/>
      <c r="L24" s="1236"/>
      <c r="M24" s="1253"/>
      <c r="N24" s="859"/>
      <c r="O24" s="1236"/>
      <c r="P24" s="1254"/>
      <c r="Q24" s="859"/>
      <c r="R24" s="1253"/>
      <c r="S24" s="1236"/>
      <c r="T24" s="1236"/>
      <c r="U24" s="859"/>
      <c r="V24" s="1253"/>
      <c r="W24" s="1236"/>
      <c r="X24" s="1236"/>
      <c r="Y24" s="859"/>
      <c r="Z24" s="859"/>
    </row>
    <row r="25" spans="1:26" ht="165.75">
      <c r="A25" s="1252" t="s">
        <v>4894</v>
      </c>
      <c r="B25" s="1248"/>
      <c r="C25" s="1255" t="s">
        <v>5382</v>
      </c>
      <c r="D25" s="1235" t="s">
        <v>2585</v>
      </c>
      <c r="E25" s="1256" t="s">
        <v>5384</v>
      </c>
      <c r="F25" s="1239" t="s">
        <v>5385</v>
      </c>
      <c r="G25" s="1236"/>
      <c r="H25" s="1236"/>
      <c r="I25" s="1257"/>
      <c r="J25" s="793"/>
      <c r="K25" s="1236"/>
      <c r="L25" s="1236"/>
      <c r="M25" s="793"/>
      <c r="N25" s="793"/>
      <c r="O25" s="1236"/>
      <c r="P25" s="1236"/>
      <c r="Q25" s="793"/>
      <c r="R25" s="793"/>
      <c r="S25" s="1236"/>
      <c r="T25" s="1236"/>
      <c r="U25" s="793"/>
      <c r="V25" s="793"/>
      <c r="W25" s="1236"/>
      <c r="X25" s="1236"/>
      <c r="Y25" s="793"/>
      <c r="Z25" s="793"/>
    </row>
    <row r="26" spans="1:26" ht="63.75">
      <c r="A26" s="1252" t="s">
        <v>4895</v>
      </c>
      <c r="B26" s="1248"/>
      <c r="C26" s="1225"/>
      <c r="D26" s="1235" t="s">
        <v>2526</v>
      </c>
      <c r="E26" s="1247"/>
      <c r="F26" s="1394" t="s">
        <v>2485</v>
      </c>
      <c r="G26" s="1236"/>
      <c r="H26" s="1236"/>
      <c r="I26" s="1253"/>
      <c r="J26" s="859"/>
      <c r="K26" s="1236"/>
      <c r="L26" s="1236"/>
      <c r="M26" s="1253"/>
      <c r="N26" s="859"/>
      <c r="O26" s="1236"/>
      <c r="P26" s="1236"/>
      <c r="Q26" s="1253"/>
      <c r="R26" s="859"/>
      <c r="S26" s="1236"/>
      <c r="T26" s="1236"/>
      <c r="U26" s="1253"/>
      <c r="V26" s="859"/>
      <c r="W26" s="1236"/>
      <c r="X26" s="1236"/>
      <c r="Y26" s="1253"/>
      <c r="Z26" s="859"/>
    </row>
    <row r="27" spans="1:26" ht="51">
      <c r="A27" s="1252" t="s">
        <v>4896</v>
      </c>
      <c r="B27" s="1248"/>
      <c r="C27" s="1225"/>
      <c r="D27" s="1235" t="s">
        <v>2525</v>
      </c>
      <c r="E27" s="1247" t="s">
        <v>2289</v>
      </c>
      <c r="F27" s="1239" t="s">
        <v>2534</v>
      </c>
      <c r="G27" s="1236"/>
      <c r="H27" s="1249"/>
      <c r="I27" s="793"/>
      <c r="J27" s="793"/>
      <c r="K27" s="1240"/>
      <c r="L27" s="1240"/>
      <c r="M27" s="792"/>
      <c r="N27" s="792"/>
      <c r="O27" s="1240"/>
      <c r="P27" s="1240"/>
      <c r="Q27" s="792"/>
      <c r="R27" s="792"/>
      <c r="S27" s="1240"/>
      <c r="T27" s="1240"/>
      <c r="U27" s="792"/>
      <c r="V27" s="792"/>
      <c r="W27" s="1240"/>
      <c r="X27" s="1240"/>
      <c r="Y27" s="1251"/>
      <c r="Z27" s="792"/>
    </row>
    <row r="28" spans="1:26" ht="38.25">
      <c r="A28" s="1252" t="s">
        <v>4897</v>
      </c>
      <c r="B28" s="1248"/>
      <c r="C28" s="1225"/>
      <c r="D28" s="1235" t="s">
        <v>2527</v>
      </c>
      <c r="E28" s="1247"/>
      <c r="F28" s="1239" t="s">
        <v>2520</v>
      </c>
      <c r="G28" s="1236"/>
      <c r="H28" s="1249"/>
      <c r="I28" s="1258"/>
      <c r="J28" s="793"/>
      <c r="K28" s="1240"/>
      <c r="L28" s="1240"/>
      <c r="M28" s="792"/>
      <c r="N28" s="792"/>
      <c r="O28" s="1240"/>
      <c r="P28" s="1240"/>
      <c r="Q28" s="792"/>
      <c r="R28" s="792"/>
      <c r="S28" s="1240"/>
      <c r="T28" s="1240"/>
      <c r="U28" s="792"/>
      <c r="V28" s="792"/>
      <c r="W28" s="1240"/>
      <c r="X28" s="1240"/>
      <c r="Y28" s="1251"/>
      <c r="Z28" s="792"/>
    </row>
    <row r="29" spans="1:26" ht="38.25">
      <c r="A29" s="1252" t="s">
        <v>4898</v>
      </c>
      <c r="B29" s="1248"/>
      <c r="C29" s="1225"/>
      <c r="D29" s="1235" t="s">
        <v>2528</v>
      </c>
      <c r="E29" s="1247"/>
      <c r="F29" s="1239" t="s">
        <v>2521</v>
      </c>
      <c r="G29" s="1236"/>
      <c r="H29" s="1249"/>
      <c r="I29" s="792"/>
      <c r="J29" s="793"/>
      <c r="K29" s="1240"/>
      <c r="L29" s="1240"/>
      <c r="M29" s="792"/>
      <c r="N29" s="792"/>
      <c r="O29" s="1240"/>
      <c r="P29" s="1240"/>
      <c r="Q29" s="792"/>
      <c r="R29" s="792"/>
      <c r="S29" s="1240"/>
      <c r="T29" s="1240"/>
      <c r="U29" s="792"/>
      <c r="V29" s="792"/>
      <c r="W29" s="1240"/>
      <c r="X29" s="1240"/>
      <c r="Y29" s="1251"/>
      <c r="Z29" s="792"/>
    </row>
    <row r="30" spans="1:26" ht="63.75">
      <c r="A30" s="1252" t="s">
        <v>4899</v>
      </c>
      <c r="B30" s="1248"/>
      <c r="C30" s="1225"/>
      <c r="D30" s="1235" t="s">
        <v>2529</v>
      </c>
      <c r="E30" s="1247"/>
      <c r="F30" s="1239" t="s">
        <v>2522</v>
      </c>
      <c r="G30" s="1236"/>
      <c r="H30" s="1249"/>
      <c r="I30" s="793"/>
      <c r="J30" s="793"/>
      <c r="K30" s="1240"/>
      <c r="L30" s="1240"/>
      <c r="M30" s="792"/>
      <c r="N30" s="792"/>
      <c r="O30" s="1240"/>
      <c r="P30" s="1240"/>
      <c r="Q30" s="792"/>
      <c r="R30" s="792"/>
      <c r="S30" s="1240"/>
      <c r="T30" s="1240"/>
      <c r="U30" s="792"/>
      <c r="V30" s="792"/>
      <c r="W30" s="1240"/>
      <c r="X30" s="1240"/>
      <c r="Y30" s="1251"/>
      <c r="Z30" s="792"/>
    </row>
    <row r="31" spans="1:26" ht="38.25">
      <c r="A31" s="1252" t="s">
        <v>4900</v>
      </c>
      <c r="B31" s="1248"/>
      <c r="C31" s="1225"/>
      <c r="D31" s="1235" t="s">
        <v>2530</v>
      </c>
      <c r="E31" s="1247"/>
      <c r="F31" s="1239" t="s">
        <v>2523</v>
      </c>
      <c r="G31" s="1236"/>
      <c r="H31" s="1249"/>
      <c r="I31" s="793"/>
      <c r="J31" s="793"/>
      <c r="K31" s="1240"/>
      <c r="L31" s="1240"/>
      <c r="M31" s="792"/>
      <c r="N31" s="792"/>
      <c r="O31" s="1240"/>
      <c r="P31" s="1240"/>
      <c r="Q31" s="792"/>
      <c r="R31" s="792"/>
      <c r="S31" s="1240"/>
      <c r="T31" s="1240"/>
      <c r="U31" s="792"/>
      <c r="V31" s="792"/>
      <c r="W31" s="1240"/>
      <c r="X31" s="1240"/>
      <c r="Y31" s="1251"/>
      <c r="Z31" s="792"/>
    </row>
    <row r="32" spans="1:26" ht="38.25">
      <c r="A32" s="1252" t="s">
        <v>4901</v>
      </c>
      <c r="B32" s="1248"/>
      <c r="C32" s="1225"/>
      <c r="D32" s="1235" t="s">
        <v>2531</v>
      </c>
      <c r="E32" s="1247"/>
      <c r="F32" s="1239" t="s">
        <v>2524</v>
      </c>
      <c r="G32" s="1236"/>
      <c r="H32" s="1249"/>
      <c r="I32" s="793"/>
      <c r="J32" s="793"/>
      <c r="K32" s="1240"/>
      <c r="L32" s="1240"/>
      <c r="M32" s="792"/>
      <c r="N32" s="792"/>
      <c r="O32" s="1240"/>
      <c r="P32" s="1240"/>
      <c r="Q32" s="792"/>
      <c r="R32" s="792"/>
      <c r="S32" s="1240"/>
      <c r="T32" s="1240"/>
      <c r="U32" s="792"/>
      <c r="V32" s="792"/>
      <c r="W32" s="1240"/>
      <c r="X32" s="1240"/>
      <c r="Y32" s="1251"/>
      <c r="Z32" s="792"/>
    </row>
    <row r="33" spans="1:26" ht="51">
      <c r="A33" s="1252" t="s">
        <v>4902</v>
      </c>
      <c r="B33" s="1248"/>
      <c r="C33" s="1225"/>
      <c r="D33" s="1235" t="s">
        <v>2586</v>
      </c>
      <c r="E33" s="1247" t="s">
        <v>2289</v>
      </c>
      <c r="F33" s="1394" t="s">
        <v>2290</v>
      </c>
      <c r="G33" s="1236"/>
      <c r="H33" s="1236"/>
      <c r="I33" s="793"/>
      <c r="J33" s="793"/>
      <c r="K33" s="1240"/>
      <c r="L33" s="1240"/>
      <c r="M33" s="792"/>
      <c r="N33" s="792"/>
      <c r="O33" s="1240"/>
      <c r="P33" s="1240"/>
      <c r="Q33" s="792"/>
      <c r="R33" s="792"/>
      <c r="S33" s="1240"/>
      <c r="T33" s="1240"/>
      <c r="U33" s="792"/>
      <c r="V33" s="792"/>
      <c r="W33" s="1240"/>
      <c r="X33" s="1240"/>
      <c r="Y33" s="1251"/>
      <c r="Z33" s="792"/>
    </row>
    <row r="34" spans="1:26" ht="25.5">
      <c r="A34" s="1252" t="s">
        <v>4903</v>
      </c>
      <c r="B34" s="1234"/>
      <c r="C34" s="1234"/>
      <c r="D34" s="1259"/>
      <c r="E34" s="1235"/>
      <c r="F34" s="1260" t="s">
        <v>2291</v>
      </c>
      <c r="G34" s="1261"/>
      <c r="H34" s="1261"/>
      <c r="I34" s="1261"/>
      <c r="J34" s="1261"/>
      <c r="K34" s="1261"/>
      <c r="L34" s="1261"/>
      <c r="M34" s="1261"/>
      <c r="N34" s="1261"/>
      <c r="O34" s="1261"/>
      <c r="P34" s="1261"/>
      <c r="Q34" s="1261"/>
      <c r="R34" s="1261"/>
      <c r="S34" s="1261"/>
      <c r="T34" s="1261"/>
      <c r="U34" s="1261"/>
      <c r="V34" s="1261"/>
      <c r="W34" s="1261"/>
      <c r="X34" s="1261"/>
      <c r="Y34" s="1246"/>
      <c r="Z34" s="1261"/>
    </row>
    <row r="35" spans="1:26" ht="63.75">
      <c r="A35" s="1252" t="s">
        <v>4904</v>
      </c>
      <c r="B35" s="1248"/>
      <c r="C35" s="1225"/>
      <c r="D35" s="1235" t="s">
        <v>2587</v>
      </c>
      <c r="E35" s="1247"/>
      <c r="F35" s="1394" t="s">
        <v>2294</v>
      </c>
      <c r="G35" s="1236"/>
      <c r="H35" s="1236"/>
      <c r="I35" s="859"/>
      <c r="J35" s="1262"/>
      <c r="K35" s="1236"/>
      <c r="L35" s="1236"/>
      <c r="M35" s="859"/>
      <c r="N35" s="1262"/>
      <c r="O35" s="1236"/>
      <c r="P35" s="1236"/>
      <c r="Q35" s="859"/>
      <c r="R35" s="1262"/>
      <c r="S35" s="1236"/>
      <c r="T35" s="1236"/>
      <c r="U35" s="859"/>
      <c r="V35" s="1262"/>
      <c r="W35" s="1236"/>
      <c r="X35" s="1236"/>
      <c r="Y35" s="859"/>
      <c r="Z35" s="859"/>
    </row>
    <row r="36" spans="1:26" ht="102">
      <c r="A36" s="1252" t="s">
        <v>4905</v>
      </c>
      <c r="B36" s="1248"/>
      <c r="C36" s="1225"/>
      <c r="D36" s="1235" t="s">
        <v>2538</v>
      </c>
      <c r="E36" s="1247"/>
      <c r="F36" s="1394" t="s">
        <v>5351</v>
      </c>
      <c r="G36" s="1236"/>
      <c r="H36" s="1236"/>
      <c r="I36" s="859"/>
      <c r="J36" s="1262"/>
      <c r="K36" s="1236"/>
      <c r="L36" s="1236"/>
      <c r="M36" s="859"/>
      <c r="N36" s="1262"/>
      <c r="O36" s="1236"/>
      <c r="P36" s="1236"/>
      <c r="Q36" s="859"/>
      <c r="R36" s="1262"/>
      <c r="S36" s="1236"/>
      <c r="T36" s="1236"/>
      <c r="U36" s="859"/>
      <c r="V36" s="1262"/>
      <c r="W36" s="1236"/>
      <c r="X36" s="1236"/>
      <c r="Y36" s="859"/>
      <c r="Z36" s="859"/>
    </row>
    <row r="37" spans="1:26" ht="38.25">
      <c r="A37" s="1252" t="s">
        <v>4906</v>
      </c>
      <c r="B37" s="1248"/>
      <c r="C37" s="1225"/>
      <c r="D37" s="1235"/>
      <c r="E37" s="1247"/>
      <c r="F37" s="1394" t="s">
        <v>2536</v>
      </c>
      <c r="G37" s="1236"/>
      <c r="H37" s="1236"/>
      <c r="I37" s="1250"/>
      <c r="J37" s="1262"/>
      <c r="K37" s="1236"/>
      <c r="L37" s="1236"/>
      <c r="M37" s="1250"/>
      <c r="N37" s="1262"/>
      <c r="O37" s="1236"/>
      <c r="P37" s="1236"/>
      <c r="Q37" s="1250"/>
      <c r="R37" s="1262"/>
      <c r="S37" s="1236"/>
      <c r="T37" s="1236"/>
      <c r="U37" s="1250"/>
      <c r="V37" s="1262"/>
      <c r="W37" s="1236"/>
      <c r="X37" s="1236"/>
      <c r="Y37" s="1250"/>
      <c r="Z37" s="859"/>
    </row>
    <row r="38" spans="1:26" ht="89.25">
      <c r="A38" s="1252" t="s">
        <v>4907</v>
      </c>
      <c r="B38" s="1248"/>
      <c r="C38" s="1225"/>
      <c r="D38" s="1235"/>
      <c r="E38" s="1247"/>
      <c r="F38" s="1394" t="s">
        <v>2537</v>
      </c>
      <c r="G38" s="1236"/>
      <c r="H38" s="1236"/>
      <c r="I38" s="1250"/>
      <c r="J38" s="1262"/>
      <c r="K38" s="1236"/>
      <c r="L38" s="1236"/>
      <c r="M38" s="1250"/>
      <c r="N38" s="1262"/>
      <c r="O38" s="1236"/>
      <c r="P38" s="1236"/>
      <c r="Q38" s="1250"/>
      <c r="R38" s="1262"/>
      <c r="S38" s="1236"/>
      <c r="T38" s="1236"/>
      <c r="U38" s="1250"/>
      <c r="V38" s="1262"/>
      <c r="W38" s="1236"/>
      <c r="X38" s="1236"/>
      <c r="Y38" s="1250"/>
      <c r="Z38" s="859"/>
    </row>
    <row r="39" spans="1:26" ht="76.5">
      <c r="A39" s="1252" t="s">
        <v>4908</v>
      </c>
      <c r="B39" s="1248"/>
      <c r="C39" s="1225"/>
      <c r="D39" s="1235" t="s">
        <v>2588</v>
      </c>
      <c r="E39" s="1247"/>
      <c r="F39" s="1394" t="s">
        <v>2293</v>
      </c>
      <c r="G39" s="1236"/>
      <c r="H39" s="1236"/>
      <c r="I39" s="1250"/>
      <c r="J39" s="1262"/>
      <c r="K39" s="1236"/>
      <c r="L39" s="1236"/>
      <c r="M39" s="1250"/>
      <c r="N39" s="1262"/>
      <c r="O39" s="1236"/>
      <c r="P39" s="1236"/>
      <c r="Q39" s="1250"/>
      <c r="R39" s="1262"/>
      <c r="S39" s="1236"/>
      <c r="T39" s="1236"/>
      <c r="U39" s="1250"/>
      <c r="V39" s="1262"/>
      <c r="W39" s="1236"/>
      <c r="X39" s="1236"/>
      <c r="Y39" s="1250"/>
      <c r="Z39" s="859"/>
    </row>
    <row r="40" spans="1:26" ht="89.25">
      <c r="A40" s="1252" t="s">
        <v>4909</v>
      </c>
      <c r="B40" s="1248"/>
      <c r="C40" s="1225"/>
      <c r="D40" s="1235" t="s">
        <v>2589</v>
      </c>
      <c r="E40" s="1247"/>
      <c r="F40" s="1239" t="s">
        <v>2486</v>
      </c>
      <c r="G40" s="1236"/>
      <c r="H40" s="1236"/>
      <c r="I40" s="859"/>
      <c r="J40" s="859"/>
      <c r="K40" s="1236"/>
      <c r="L40" s="1236"/>
      <c r="M40" s="859"/>
      <c r="N40" s="859"/>
      <c r="O40" s="1236"/>
      <c r="P40" s="1236"/>
      <c r="Q40" s="859"/>
      <c r="R40" s="859"/>
      <c r="S40" s="1236"/>
      <c r="T40" s="1236"/>
      <c r="U40" s="859"/>
      <c r="V40" s="859"/>
      <c r="W40" s="1236"/>
      <c r="X40" s="1236"/>
      <c r="Y40" s="859"/>
      <c r="Z40" s="859"/>
    </row>
    <row r="41" spans="1:26">
      <c r="A41" s="1252" t="s">
        <v>4910</v>
      </c>
      <c r="B41" s="1234"/>
      <c r="C41" s="1234"/>
      <c r="D41" s="1259"/>
      <c r="E41" s="1235"/>
      <c r="F41" s="1260" t="s">
        <v>2292</v>
      </c>
      <c r="G41" s="1261"/>
      <c r="H41" s="1261"/>
      <c r="I41" s="1261"/>
      <c r="J41" s="1261"/>
      <c r="K41" s="1261"/>
      <c r="L41" s="1261"/>
      <c r="M41" s="1261"/>
      <c r="N41" s="1261"/>
      <c r="O41" s="1261"/>
      <c r="P41" s="1261"/>
      <c r="Q41" s="1261"/>
      <c r="R41" s="1261"/>
      <c r="S41" s="1261"/>
      <c r="T41" s="1261"/>
      <c r="U41" s="1261"/>
      <c r="V41" s="1261"/>
      <c r="W41" s="1261"/>
      <c r="X41" s="1261"/>
      <c r="Y41" s="1246"/>
      <c r="Z41" s="1261"/>
    </row>
    <row r="42" spans="1:26" ht="140.25">
      <c r="A42" s="1252" t="s">
        <v>4911</v>
      </c>
      <c r="B42" s="1248"/>
      <c r="C42" s="1255" t="s">
        <v>5382</v>
      </c>
      <c r="D42" s="1235" t="s">
        <v>2590</v>
      </c>
      <c r="E42" s="1256" t="s">
        <v>5383</v>
      </c>
      <c r="F42" s="1239" t="s">
        <v>5381</v>
      </c>
      <c r="G42" s="1236"/>
      <c r="H42" s="1236"/>
      <c r="I42" s="793"/>
      <c r="J42" s="793"/>
      <c r="K42" s="1240"/>
      <c r="L42" s="1240"/>
      <c r="M42" s="792"/>
      <c r="N42" s="792"/>
      <c r="O42" s="1240"/>
      <c r="P42" s="1240"/>
      <c r="Q42" s="792"/>
      <c r="R42" s="792"/>
      <c r="S42" s="1240"/>
      <c r="T42" s="1240"/>
      <c r="U42" s="792"/>
      <c r="V42" s="792"/>
      <c r="W42" s="1240"/>
      <c r="X42" s="1240"/>
      <c r="Y42" s="1251"/>
      <c r="Z42" s="792"/>
    </row>
    <row r="43" spans="1:26" ht="315">
      <c r="A43" s="1252" t="s">
        <v>4912</v>
      </c>
      <c r="B43" s="1248" t="s">
        <v>4738</v>
      </c>
      <c r="C43" s="1225"/>
      <c r="D43" s="1235" t="s">
        <v>3490</v>
      </c>
      <c r="E43" s="1247" t="s">
        <v>2288</v>
      </c>
      <c r="F43" s="1394" t="s">
        <v>2487</v>
      </c>
      <c r="G43" s="1236"/>
      <c r="H43" s="1236"/>
      <c r="I43" s="793"/>
      <c r="J43" s="793"/>
      <c r="K43" s="1240"/>
      <c r="L43" s="1240"/>
      <c r="M43" s="792"/>
      <c r="N43" s="792"/>
      <c r="O43" s="1240"/>
      <c r="P43" s="1240"/>
      <c r="Q43" s="792"/>
      <c r="R43" s="792"/>
      <c r="S43" s="1240"/>
      <c r="T43" s="1240"/>
      <c r="U43" s="792"/>
      <c r="V43" s="792"/>
      <c r="W43" s="1240"/>
      <c r="X43" s="1236"/>
      <c r="Y43" s="1251"/>
      <c r="Z43" s="792"/>
    </row>
    <row r="44" spans="1:26" ht="38.25">
      <c r="A44" s="1252" t="s">
        <v>4913</v>
      </c>
      <c r="B44" s="1248"/>
      <c r="C44" s="1225"/>
      <c r="D44" s="1235" t="s">
        <v>2591</v>
      </c>
      <c r="E44" s="1247"/>
      <c r="F44" s="1394" t="s">
        <v>2351</v>
      </c>
      <c r="G44" s="1236"/>
      <c r="H44" s="1236"/>
      <c r="I44" s="859"/>
      <c r="J44" s="859"/>
      <c r="K44" s="1236"/>
      <c r="L44" s="1236"/>
      <c r="M44" s="859"/>
      <c r="N44" s="859"/>
      <c r="O44" s="1236"/>
      <c r="P44" s="1236"/>
      <c r="Q44" s="859"/>
      <c r="R44" s="859"/>
      <c r="S44" s="1236"/>
      <c r="T44" s="1236"/>
      <c r="U44" s="859"/>
      <c r="V44" s="859"/>
      <c r="W44" s="1236"/>
      <c r="X44" s="1236"/>
      <c r="Y44" s="859"/>
      <c r="Z44" s="859"/>
    </row>
    <row r="45" spans="1:26" ht="114.75">
      <c r="A45" s="1252" t="s">
        <v>4914</v>
      </c>
      <c r="B45" s="1248"/>
      <c r="C45" s="1225"/>
      <c r="D45" s="1235" t="s">
        <v>2592</v>
      </c>
      <c r="E45" s="1247"/>
      <c r="F45" s="1394" t="s">
        <v>2535</v>
      </c>
      <c r="G45" s="1236"/>
      <c r="H45" s="1236"/>
      <c r="I45" s="859"/>
      <c r="J45" s="859"/>
      <c r="K45" s="1240"/>
      <c r="L45" s="1240"/>
      <c r="M45" s="859"/>
      <c r="N45" s="859"/>
      <c r="O45" s="1240"/>
      <c r="P45" s="1240"/>
      <c r="Q45" s="859"/>
      <c r="R45" s="859"/>
      <c r="S45" s="1240"/>
      <c r="T45" s="1240"/>
      <c r="U45" s="859"/>
      <c r="V45" s="859"/>
      <c r="W45" s="1240"/>
      <c r="X45" s="1236"/>
      <c r="Y45" s="1250"/>
      <c r="Z45" s="859"/>
    </row>
    <row r="46" spans="1:26" ht="63.75">
      <c r="A46" s="1252" t="s">
        <v>4915</v>
      </c>
      <c r="B46" s="1248"/>
      <c r="C46" s="1225"/>
      <c r="D46" s="1235" t="s">
        <v>2593</v>
      </c>
      <c r="E46" s="1247" t="s">
        <v>2285</v>
      </c>
      <c r="F46" s="1394" t="s">
        <v>2295</v>
      </c>
      <c r="G46" s="1236"/>
      <c r="H46" s="1236"/>
      <c r="I46" s="793"/>
      <c r="J46" s="793"/>
      <c r="K46" s="1240"/>
      <c r="L46" s="1240"/>
      <c r="M46" s="792"/>
      <c r="N46" s="792"/>
      <c r="O46" s="1240"/>
      <c r="P46" s="1240"/>
      <c r="Q46" s="792"/>
      <c r="R46" s="792"/>
      <c r="S46" s="1240"/>
      <c r="T46" s="1240"/>
      <c r="U46" s="792"/>
      <c r="V46" s="792"/>
      <c r="W46" s="1240"/>
      <c r="X46" s="1240"/>
      <c r="Y46" s="1251"/>
      <c r="Z46" s="792"/>
    </row>
    <row r="47" spans="1:26" ht="51">
      <c r="A47" s="1263" t="s">
        <v>4916</v>
      </c>
      <c r="B47" s="1248"/>
      <c r="C47" s="1225"/>
      <c r="D47" s="1235" t="s">
        <v>2594</v>
      </c>
      <c r="E47" s="1235" t="s">
        <v>5656</v>
      </c>
      <c r="F47" s="1394" t="s">
        <v>5650</v>
      </c>
      <c r="G47" s="859"/>
      <c r="H47" s="1253"/>
      <c r="I47" s="859"/>
      <c r="J47" s="1253"/>
      <c r="K47" s="859"/>
      <c r="L47" s="1253"/>
      <c r="M47" s="859"/>
      <c r="N47" s="1262"/>
      <c r="O47" s="859"/>
      <c r="P47" s="1253"/>
      <c r="Q47" s="859"/>
      <c r="R47" s="1264"/>
      <c r="S47" s="859"/>
      <c r="T47" s="1253"/>
      <c r="U47" s="859"/>
      <c r="V47" s="1264"/>
      <c r="W47" s="859"/>
      <c r="X47" s="1253"/>
      <c r="Y47" s="859"/>
      <c r="Z47" s="859"/>
    </row>
    <row r="48" spans="1:26" ht="25.5">
      <c r="A48" s="1263" t="s">
        <v>5658</v>
      </c>
      <c r="B48" s="1265"/>
      <c r="C48" s="1266"/>
      <c r="D48" s="1244"/>
      <c r="E48" s="1235" t="s">
        <v>5656</v>
      </c>
      <c r="F48" s="795" t="s">
        <v>5651</v>
      </c>
      <c r="G48" s="1236"/>
      <c r="H48" s="1236"/>
      <c r="I48" s="792"/>
      <c r="J48" s="792"/>
      <c r="K48" s="1240"/>
      <c r="L48" s="1240"/>
      <c r="M48" s="792"/>
      <c r="N48" s="792"/>
      <c r="O48" s="1240"/>
      <c r="P48" s="1240"/>
      <c r="Q48" s="792"/>
      <c r="R48" s="792"/>
      <c r="S48" s="1240"/>
      <c r="T48" s="1240"/>
      <c r="U48" s="792"/>
      <c r="V48" s="792"/>
      <c r="W48" s="1240"/>
      <c r="X48" s="1236"/>
      <c r="Y48" s="1251"/>
      <c r="Z48" s="792"/>
    </row>
    <row r="49" spans="1:26" ht="63.75">
      <c r="A49" s="1263" t="s">
        <v>5659</v>
      </c>
      <c r="B49" s="1265"/>
      <c r="C49" s="1266"/>
      <c r="D49" s="1244"/>
      <c r="E49" s="1235" t="s">
        <v>5656</v>
      </c>
      <c r="F49" s="795" t="s">
        <v>5652</v>
      </c>
      <c r="G49" s="1236"/>
      <c r="H49" s="1236"/>
      <c r="I49" s="792"/>
      <c r="J49" s="792"/>
      <c r="K49" s="1240"/>
      <c r="L49" s="1240"/>
      <c r="M49" s="792"/>
      <c r="N49" s="792"/>
      <c r="O49" s="1240"/>
      <c r="P49" s="1240"/>
      <c r="Q49" s="792"/>
      <c r="R49" s="792"/>
      <c r="S49" s="1240"/>
      <c r="T49" s="1240"/>
      <c r="U49" s="792"/>
      <c r="V49" s="792"/>
      <c r="W49" s="1240"/>
      <c r="X49" s="1236"/>
      <c r="Y49" s="1251"/>
      <c r="Z49" s="792"/>
    </row>
    <row r="50" spans="1:26" ht="51">
      <c r="A50" s="1263" t="s">
        <v>5660</v>
      </c>
      <c r="B50" s="1265"/>
      <c r="C50" s="1266"/>
      <c r="D50" s="1244"/>
      <c r="E50" s="1235" t="s">
        <v>5656</v>
      </c>
      <c r="F50" s="795" t="s">
        <v>5653</v>
      </c>
      <c r="G50" s="1236"/>
      <c r="H50" s="1236"/>
      <c r="I50" s="792"/>
      <c r="J50" s="792"/>
      <c r="K50" s="1240"/>
      <c r="L50" s="1240"/>
      <c r="M50" s="792"/>
      <c r="N50" s="792"/>
      <c r="O50" s="1240"/>
      <c r="P50" s="1240"/>
      <c r="Q50" s="792"/>
      <c r="R50" s="792"/>
      <c r="S50" s="1240"/>
      <c r="T50" s="1240"/>
      <c r="U50" s="792"/>
      <c r="V50" s="792"/>
      <c r="W50" s="1240"/>
      <c r="X50" s="1236"/>
      <c r="Y50" s="1251"/>
      <c r="Z50" s="792"/>
    </row>
    <row r="51" spans="1:26" ht="38.25">
      <c r="A51" s="1263" t="s">
        <v>5661</v>
      </c>
      <c r="B51" s="1265"/>
      <c r="C51" s="1266"/>
      <c r="D51" s="1244"/>
      <c r="E51" s="1244"/>
      <c r="F51" s="795" t="s">
        <v>5654</v>
      </c>
      <c r="G51" s="1236"/>
      <c r="H51" s="1236"/>
      <c r="I51" s="858"/>
      <c r="J51" s="858"/>
      <c r="K51" s="1240"/>
      <c r="L51" s="1240"/>
      <c r="M51" s="858"/>
      <c r="N51" s="858"/>
      <c r="O51" s="1240"/>
      <c r="P51" s="1240"/>
      <c r="Q51" s="858"/>
      <c r="R51" s="858"/>
      <c r="S51" s="1240"/>
      <c r="T51" s="1240"/>
      <c r="U51" s="858"/>
      <c r="V51" s="858"/>
      <c r="W51" s="1240"/>
      <c r="X51" s="1236"/>
      <c r="Y51" s="1267"/>
      <c r="Z51" s="858"/>
    </row>
    <row r="52" spans="1:26" ht="51">
      <c r="A52" s="1263" t="s">
        <v>5662</v>
      </c>
      <c r="B52" s="1265"/>
      <c r="C52" s="1266"/>
      <c r="D52" s="1244"/>
      <c r="E52" s="1235" t="s">
        <v>5656</v>
      </c>
      <c r="F52" s="795" t="s">
        <v>5655</v>
      </c>
      <c r="G52" s="1236"/>
      <c r="H52" s="1236"/>
      <c r="I52" s="792"/>
      <c r="J52" s="792"/>
      <c r="K52" s="1240"/>
      <c r="L52" s="1240"/>
      <c r="M52" s="792"/>
      <c r="N52" s="792"/>
      <c r="O52" s="1240"/>
      <c r="P52" s="1240"/>
      <c r="Q52" s="792"/>
      <c r="R52" s="792"/>
      <c r="S52" s="1240"/>
      <c r="T52" s="1240"/>
      <c r="U52" s="792"/>
      <c r="V52" s="792"/>
      <c r="W52" s="1240"/>
      <c r="X52" s="1236"/>
      <c r="Y52" s="1251"/>
      <c r="Z52" s="792"/>
    </row>
    <row r="53" spans="1:26" ht="63.75">
      <c r="A53" s="1252" t="s">
        <v>4917</v>
      </c>
      <c r="B53" s="1248"/>
      <c r="C53" s="1225"/>
      <c r="D53" s="1235" t="s">
        <v>2595</v>
      </c>
      <c r="E53" s="1235" t="s">
        <v>5656</v>
      </c>
      <c r="F53" s="1394" t="s">
        <v>2296</v>
      </c>
      <c r="G53" s="1236"/>
      <c r="H53" s="1236"/>
      <c r="I53" s="793"/>
      <c r="J53" s="793"/>
      <c r="K53" s="1240"/>
      <c r="L53" s="1240"/>
      <c r="M53" s="792"/>
      <c r="N53" s="792"/>
      <c r="O53" s="1240"/>
      <c r="P53" s="1240"/>
      <c r="Q53" s="792"/>
      <c r="R53" s="792"/>
      <c r="S53" s="1240"/>
      <c r="T53" s="1240"/>
      <c r="U53" s="792"/>
      <c r="V53" s="792"/>
      <c r="W53" s="1240"/>
      <c r="X53" s="1240"/>
      <c r="Y53" s="1251"/>
      <c r="Z53" s="792"/>
    </row>
    <row r="54" spans="1:26" ht="25.5">
      <c r="A54" s="1252" t="s">
        <v>4918</v>
      </c>
      <c r="B54" s="1234"/>
      <c r="C54" s="1234"/>
      <c r="D54" s="1259"/>
      <c r="E54" s="1235"/>
      <c r="F54" s="1260" t="s">
        <v>2297</v>
      </c>
      <c r="G54" s="1261"/>
      <c r="H54" s="1261"/>
      <c r="I54" s="1261"/>
      <c r="J54" s="1261"/>
      <c r="K54" s="1261"/>
      <c r="L54" s="1261"/>
      <c r="M54" s="1261"/>
      <c r="N54" s="1261"/>
      <c r="O54" s="1261"/>
      <c r="P54" s="1261"/>
      <c r="Q54" s="1261"/>
      <c r="R54" s="1261"/>
      <c r="S54" s="1261"/>
      <c r="T54" s="1261"/>
      <c r="U54" s="1261"/>
      <c r="V54" s="1261"/>
      <c r="W54" s="1261"/>
      <c r="X54" s="1261"/>
      <c r="Y54" s="1246"/>
      <c r="Z54" s="1261"/>
    </row>
    <row r="55" spans="1:26" ht="89.25">
      <c r="A55" s="1252" t="s">
        <v>4919</v>
      </c>
      <c r="B55" s="1265"/>
      <c r="C55" s="1266"/>
      <c r="D55" s="1244" t="s">
        <v>2596</v>
      </c>
      <c r="E55" s="1244" t="s">
        <v>2352</v>
      </c>
      <c r="F55" s="1394" t="s">
        <v>5669</v>
      </c>
      <c r="G55" s="1236"/>
      <c r="H55" s="1236"/>
      <c r="I55" s="792"/>
      <c r="J55" s="792"/>
      <c r="K55" s="1240"/>
      <c r="L55" s="1240"/>
      <c r="M55" s="792"/>
      <c r="N55" s="792"/>
      <c r="O55" s="1240"/>
      <c r="P55" s="1240"/>
      <c r="Q55" s="792"/>
      <c r="R55" s="792"/>
      <c r="S55" s="1240"/>
      <c r="T55" s="1240"/>
      <c r="U55" s="792"/>
      <c r="V55" s="792"/>
      <c r="W55" s="1240"/>
      <c r="X55" s="1236"/>
      <c r="Y55" s="1251"/>
      <c r="Z55" s="792"/>
    </row>
    <row r="56" spans="1:26" ht="38.25">
      <c r="A56" s="1252" t="s">
        <v>4920</v>
      </c>
      <c r="B56" s="1265"/>
      <c r="C56" s="1266"/>
      <c r="D56" s="1244" t="s">
        <v>2596</v>
      </c>
      <c r="E56" s="1244" t="s">
        <v>2352</v>
      </c>
      <c r="F56" s="1268" t="s">
        <v>2560</v>
      </c>
      <c r="G56" s="1236"/>
      <c r="H56" s="1236"/>
      <c r="I56" s="792"/>
      <c r="J56" s="792"/>
      <c r="K56" s="1236"/>
      <c r="L56" s="1236"/>
      <c r="M56" s="793"/>
      <c r="N56" s="793"/>
      <c r="O56" s="1236"/>
      <c r="P56" s="1236"/>
      <c r="Q56" s="793"/>
      <c r="R56" s="793"/>
      <c r="S56" s="1236"/>
      <c r="T56" s="1236"/>
      <c r="U56" s="793"/>
      <c r="V56" s="793"/>
      <c r="W56" s="1236"/>
      <c r="X56" s="1236"/>
      <c r="Y56" s="793"/>
      <c r="Z56" s="793"/>
    </row>
    <row r="57" spans="1:26" ht="51">
      <c r="A57" s="1252" t="s">
        <v>4921</v>
      </c>
      <c r="B57" s="1265"/>
      <c r="C57" s="1266"/>
      <c r="D57" s="1244" t="s">
        <v>2596</v>
      </c>
      <c r="E57" s="1244" t="s">
        <v>2352</v>
      </c>
      <c r="F57" s="1268" t="s">
        <v>2561</v>
      </c>
      <c r="G57" s="1236"/>
      <c r="H57" s="1236"/>
      <c r="I57" s="792"/>
      <c r="J57" s="792"/>
      <c r="K57" s="1236"/>
      <c r="L57" s="1236"/>
      <c r="M57" s="793"/>
      <c r="N57" s="793"/>
      <c r="O57" s="1236"/>
      <c r="P57" s="1236"/>
      <c r="Q57" s="793"/>
      <c r="R57" s="793"/>
      <c r="S57" s="1236"/>
      <c r="T57" s="1236"/>
      <c r="U57" s="793"/>
      <c r="V57" s="793"/>
      <c r="W57" s="1236"/>
      <c r="X57" s="1236"/>
      <c r="Y57" s="793"/>
      <c r="Z57" s="793"/>
    </row>
    <row r="58" spans="1:26" ht="38.25">
      <c r="A58" s="1252" t="s">
        <v>4922</v>
      </c>
      <c r="B58" s="1265"/>
      <c r="C58" s="1266"/>
      <c r="D58" s="1244" t="s">
        <v>2596</v>
      </c>
      <c r="E58" s="1244" t="s">
        <v>2352</v>
      </c>
      <c r="F58" s="1268" t="s">
        <v>2562</v>
      </c>
      <c r="G58" s="1236"/>
      <c r="H58" s="1236"/>
      <c r="I58" s="792"/>
      <c r="J58" s="792"/>
      <c r="K58" s="1236"/>
      <c r="L58" s="1236"/>
      <c r="M58" s="793"/>
      <c r="N58" s="793"/>
      <c r="O58" s="1236"/>
      <c r="P58" s="1236"/>
      <c r="Q58" s="793"/>
      <c r="R58" s="793"/>
      <c r="S58" s="1236"/>
      <c r="T58" s="1236"/>
      <c r="U58" s="793"/>
      <c r="V58" s="793"/>
      <c r="W58" s="1236"/>
      <c r="X58" s="1236"/>
      <c r="Y58" s="793"/>
      <c r="Z58" s="793"/>
    </row>
    <row r="59" spans="1:26" ht="140.25">
      <c r="A59" s="1252" t="s">
        <v>4923</v>
      </c>
      <c r="B59" s="1265"/>
      <c r="C59" s="1266"/>
      <c r="D59" s="1244" t="s">
        <v>2596</v>
      </c>
      <c r="E59" s="1244" t="s">
        <v>2352</v>
      </c>
      <c r="F59" s="1268" t="s">
        <v>6027</v>
      </c>
      <c r="G59" s="1236"/>
      <c r="H59" s="1236"/>
      <c r="I59" s="792"/>
      <c r="J59" s="792"/>
      <c r="K59" s="1236"/>
      <c r="L59" s="1236"/>
      <c r="M59" s="793"/>
      <c r="N59" s="793"/>
      <c r="O59" s="1236"/>
      <c r="P59" s="1236"/>
      <c r="Q59" s="793"/>
      <c r="R59" s="793"/>
      <c r="S59" s="1236"/>
      <c r="T59" s="1236"/>
      <c r="U59" s="793"/>
      <c r="V59" s="793"/>
      <c r="W59" s="1236"/>
      <c r="X59" s="1236"/>
      <c r="Y59" s="793"/>
      <c r="Z59" s="793"/>
    </row>
    <row r="60" spans="1:26" ht="25.5">
      <c r="A60" s="1269" t="s">
        <v>4924</v>
      </c>
      <c r="B60" s="1234"/>
      <c r="C60" s="1270" t="s">
        <v>5657</v>
      </c>
      <c r="D60" s="1259"/>
      <c r="E60" s="1235"/>
      <c r="F60" s="1260" t="s">
        <v>2298</v>
      </c>
      <c r="G60" s="1261"/>
      <c r="H60" s="1261"/>
      <c r="I60" s="1261"/>
      <c r="J60" s="1261"/>
      <c r="K60" s="1261"/>
      <c r="L60" s="1261"/>
      <c r="M60" s="1261"/>
      <c r="N60" s="1261"/>
      <c r="O60" s="1261"/>
      <c r="P60" s="1261"/>
      <c r="Q60" s="1261"/>
      <c r="R60" s="1261"/>
      <c r="S60" s="1261"/>
      <c r="T60" s="1261"/>
      <c r="U60" s="1261"/>
      <c r="V60" s="1261"/>
      <c r="W60" s="1261"/>
      <c r="X60" s="1261"/>
      <c r="Y60" s="1261"/>
      <c r="Z60" s="1261"/>
    </row>
    <row r="61" spans="1:26" ht="38.25">
      <c r="A61" s="1269" t="s">
        <v>4925</v>
      </c>
      <c r="B61" s="1248"/>
      <c r="C61" s="1225"/>
      <c r="D61" s="1235" t="s">
        <v>2597</v>
      </c>
      <c r="E61" s="1247"/>
      <c r="F61" s="1394" t="s">
        <v>2299</v>
      </c>
      <c r="G61" s="1249"/>
      <c r="H61" s="1249"/>
      <c r="I61" s="858"/>
      <c r="J61" s="1253"/>
      <c r="K61" s="1236"/>
      <c r="L61" s="1236"/>
      <c r="M61" s="858"/>
      <c r="N61" s="1253"/>
      <c r="O61" s="1236"/>
      <c r="P61" s="1236"/>
      <c r="Q61" s="858"/>
      <c r="R61" s="1253"/>
      <c r="S61" s="1236"/>
      <c r="T61" s="1236"/>
      <c r="U61" s="858"/>
      <c r="V61" s="1253"/>
      <c r="W61" s="1236"/>
      <c r="X61" s="1236"/>
      <c r="Y61" s="858"/>
      <c r="Z61" s="859"/>
    </row>
    <row r="62" spans="1:26" ht="213.75">
      <c r="A62" s="1269" t="s">
        <v>4926</v>
      </c>
      <c r="B62" s="1248" t="s">
        <v>2300</v>
      </c>
      <c r="C62" s="1225"/>
      <c r="D62" s="1235" t="s">
        <v>2598</v>
      </c>
      <c r="E62" s="1247"/>
      <c r="F62" s="1239" t="s">
        <v>5352</v>
      </c>
      <c r="G62" s="1249"/>
      <c r="H62" s="1249"/>
      <c r="I62" s="858"/>
      <c r="J62" s="858"/>
      <c r="K62" s="1236"/>
      <c r="L62" s="1236"/>
      <c r="M62" s="858"/>
      <c r="N62" s="858"/>
      <c r="O62" s="1236"/>
      <c r="P62" s="1236"/>
      <c r="Q62" s="858"/>
      <c r="R62" s="858"/>
      <c r="S62" s="1236"/>
      <c r="T62" s="1236"/>
      <c r="U62" s="858"/>
      <c r="V62" s="858"/>
      <c r="W62" s="1236"/>
      <c r="X62" s="1236"/>
      <c r="Y62" s="858"/>
      <c r="Z62" s="858"/>
    </row>
    <row r="63" spans="1:26" ht="90">
      <c r="A63" s="1269" t="s">
        <v>4927</v>
      </c>
      <c r="B63" s="1248" t="s">
        <v>2301</v>
      </c>
      <c r="C63" s="1225"/>
      <c r="D63" s="1235" t="s">
        <v>2599</v>
      </c>
      <c r="E63" s="1247"/>
      <c r="F63" s="1394" t="s">
        <v>2303</v>
      </c>
      <c r="G63" s="1249"/>
      <c r="H63" s="1249"/>
      <c r="I63" s="858"/>
      <c r="J63" s="858"/>
      <c r="K63" s="1236"/>
      <c r="L63" s="1236"/>
      <c r="M63" s="858"/>
      <c r="N63" s="858"/>
      <c r="O63" s="1236"/>
      <c r="P63" s="1236"/>
      <c r="Q63" s="858"/>
      <c r="R63" s="858"/>
      <c r="S63" s="1236"/>
      <c r="T63" s="1236"/>
      <c r="U63" s="858"/>
      <c r="V63" s="858"/>
      <c r="W63" s="1236"/>
      <c r="X63" s="1236"/>
      <c r="Y63" s="858"/>
      <c r="Z63" s="858"/>
    </row>
    <row r="64" spans="1:26" ht="114.75">
      <c r="A64" s="1269" t="s">
        <v>4928</v>
      </c>
      <c r="B64" s="1248" t="s">
        <v>2302</v>
      </c>
      <c r="C64" s="1225"/>
      <c r="D64" s="1235" t="s">
        <v>2600</v>
      </c>
      <c r="E64" s="1247"/>
      <c r="F64" s="1394" t="s">
        <v>2304</v>
      </c>
      <c r="G64" s="1249"/>
      <c r="H64" s="1249"/>
      <c r="I64" s="859"/>
      <c r="J64" s="859"/>
      <c r="K64" s="1240"/>
      <c r="L64" s="1240"/>
      <c r="M64" s="859"/>
      <c r="N64" s="859"/>
      <c r="O64" s="1240"/>
      <c r="P64" s="1240"/>
      <c r="Q64" s="859"/>
      <c r="R64" s="859"/>
      <c r="S64" s="1240"/>
      <c r="T64" s="1240"/>
      <c r="U64" s="859"/>
      <c r="V64" s="859"/>
      <c r="W64" s="1240"/>
      <c r="X64" s="1240"/>
      <c r="Y64" s="1250"/>
      <c r="Z64" s="859"/>
    </row>
    <row r="65" spans="1:28" ht="63.75">
      <c r="A65" s="1269" t="s">
        <v>4929</v>
      </c>
      <c r="B65" s="1248"/>
      <c r="C65" s="1225"/>
      <c r="D65" s="1235" t="s">
        <v>2601</v>
      </c>
      <c r="E65" s="1247"/>
      <c r="F65" s="1394" t="s">
        <v>3503</v>
      </c>
      <c r="G65" s="1249"/>
      <c r="H65" s="1271"/>
      <c r="I65" s="858"/>
      <c r="J65" s="858"/>
      <c r="K65" s="1240"/>
      <c r="L65" s="1240"/>
      <c r="M65" s="858"/>
      <c r="N65" s="858"/>
      <c r="O65" s="1240"/>
      <c r="P65" s="1240"/>
      <c r="Q65" s="858"/>
      <c r="R65" s="858"/>
      <c r="S65" s="1240"/>
      <c r="T65" s="1240"/>
      <c r="U65" s="858"/>
      <c r="V65" s="858"/>
      <c r="W65" s="1240"/>
      <c r="X65" s="1236"/>
      <c r="Y65" s="1267"/>
      <c r="Z65" s="858"/>
    </row>
    <row r="66" spans="1:28" ht="153">
      <c r="A66" s="1269" t="s">
        <v>4930</v>
      </c>
      <c r="B66" s="1248"/>
      <c r="C66" s="1225"/>
      <c r="D66" s="1235" t="s">
        <v>2602</v>
      </c>
      <c r="E66" s="1247"/>
      <c r="F66" s="1239" t="s">
        <v>2305</v>
      </c>
      <c r="G66" s="1249"/>
      <c r="H66" s="1249"/>
      <c r="I66" s="859"/>
      <c r="J66" s="859"/>
      <c r="K66" s="1236"/>
      <c r="L66" s="1236"/>
      <c r="M66" s="859"/>
      <c r="N66" s="859"/>
      <c r="O66" s="1236"/>
      <c r="P66" s="1236"/>
      <c r="Q66" s="859"/>
      <c r="R66" s="859"/>
      <c r="S66" s="1236"/>
      <c r="T66" s="1236"/>
      <c r="U66" s="859"/>
      <c r="V66" s="859"/>
      <c r="W66" s="1236"/>
      <c r="X66" s="1236"/>
      <c r="Y66" s="859"/>
      <c r="Z66" s="859"/>
    </row>
    <row r="67" spans="1:28" ht="63.75">
      <c r="A67" s="1269" t="s">
        <v>4931</v>
      </c>
      <c r="B67" s="1248"/>
      <c r="C67" s="1225"/>
      <c r="D67" s="1235" t="s">
        <v>2603</v>
      </c>
      <c r="E67" s="1247"/>
      <c r="F67" s="1394" t="s">
        <v>2306</v>
      </c>
      <c r="G67" s="1254"/>
      <c r="H67" s="1272"/>
      <c r="I67" s="859"/>
      <c r="J67" s="1253"/>
      <c r="K67" s="1273"/>
      <c r="L67" s="1273"/>
      <c r="M67" s="859"/>
      <c r="N67" s="1253"/>
      <c r="O67" s="1273"/>
      <c r="P67" s="1273"/>
      <c r="Q67" s="859"/>
      <c r="R67" s="1253"/>
      <c r="S67" s="1273"/>
      <c r="T67" s="1273"/>
      <c r="U67" s="859"/>
      <c r="V67" s="1253"/>
      <c r="W67" s="1273"/>
      <c r="X67" s="1240"/>
      <c r="Y67" s="1250"/>
      <c r="Z67" s="859"/>
    </row>
    <row r="68" spans="1:28">
      <c r="A68" s="1252" t="s">
        <v>4932</v>
      </c>
      <c r="B68" s="1234"/>
      <c r="C68" s="1234"/>
      <c r="D68" s="1259"/>
      <c r="E68" s="1235"/>
      <c r="F68" s="1260" t="s">
        <v>2307</v>
      </c>
      <c r="G68" s="1261"/>
      <c r="H68" s="1261"/>
      <c r="I68" s="1261"/>
      <c r="J68" s="1261"/>
      <c r="K68" s="1261"/>
      <c r="L68" s="1261"/>
      <c r="M68" s="1261"/>
      <c r="N68" s="1261"/>
      <c r="O68" s="1261"/>
      <c r="P68" s="1261"/>
      <c r="Q68" s="1261"/>
      <c r="R68" s="1261"/>
      <c r="S68" s="1261"/>
      <c r="T68" s="1261"/>
      <c r="U68" s="1261"/>
      <c r="V68" s="1261"/>
      <c r="W68" s="1261"/>
      <c r="X68" s="1261"/>
      <c r="Y68" s="1246"/>
      <c r="Z68" s="1261"/>
    </row>
    <row r="69" spans="1:28" ht="127.5">
      <c r="A69" s="1252" t="s">
        <v>4933</v>
      </c>
      <c r="B69" s="1265"/>
      <c r="C69" s="1266"/>
      <c r="D69" s="1235" t="s">
        <v>2604</v>
      </c>
      <c r="E69" s="1244"/>
      <c r="F69" s="1239" t="s">
        <v>5353</v>
      </c>
      <c r="G69" s="1249"/>
      <c r="H69" s="1249"/>
      <c r="I69" s="859"/>
      <c r="J69" s="1253"/>
      <c r="K69" s="1240"/>
      <c r="L69" s="1240"/>
      <c r="M69" s="859"/>
      <c r="N69" s="1253"/>
      <c r="O69" s="1240"/>
      <c r="P69" s="1240"/>
      <c r="Q69" s="859"/>
      <c r="R69" s="1253"/>
      <c r="S69" s="1240"/>
      <c r="T69" s="1240"/>
      <c r="U69" s="859"/>
      <c r="V69" s="1253"/>
      <c r="W69" s="1240"/>
      <c r="X69" s="1236"/>
      <c r="Y69" s="1250"/>
      <c r="Z69" s="859"/>
    </row>
    <row r="70" spans="1:28" ht="38.25">
      <c r="A70" s="1252" t="s">
        <v>4934</v>
      </c>
      <c r="B70" s="1234"/>
      <c r="C70" s="1234"/>
      <c r="D70" s="1274" t="s">
        <v>2605</v>
      </c>
      <c r="E70" s="1244" t="s">
        <v>2353</v>
      </c>
      <c r="F70" s="1268" t="s">
        <v>5386</v>
      </c>
      <c r="G70" s="1249"/>
      <c r="H70" s="1249"/>
      <c r="I70" s="792"/>
      <c r="J70" s="792"/>
      <c r="K70" s="1240"/>
      <c r="L70" s="1240"/>
      <c r="M70" s="792"/>
      <c r="N70" s="792"/>
      <c r="O70" s="1240"/>
      <c r="P70" s="1240"/>
      <c r="Q70" s="1258"/>
      <c r="R70" s="793"/>
      <c r="S70" s="1236"/>
      <c r="T70" s="1236"/>
      <c r="U70" s="793"/>
      <c r="V70" s="793"/>
      <c r="W70" s="1236"/>
      <c r="X70" s="1236"/>
      <c r="Y70" s="793"/>
      <c r="Z70" s="793"/>
    </row>
    <row r="71" spans="1:28" ht="38.25">
      <c r="A71" s="1252" t="s">
        <v>4935</v>
      </c>
      <c r="B71" s="1234"/>
      <c r="C71" s="1234"/>
      <c r="D71" s="1274" t="s">
        <v>2606</v>
      </c>
      <c r="E71" s="1244" t="s">
        <v>2354</v>
      </c>
      <c r="F71" s="1268" t="s">
        <v>2312</v>
      </c>
      <c r="G71" s="1249"/>
      <c r="H71" s="1249"/>
      <c r="I71" s="792"/>
      <c r="J71" s="792"/>
      <c r="K71" s="1240"/>
      <c r="L71" s="1240"/>
      <c r="M71" s="792"/>
      <c r="N71" s="792"/>
      <c r="O71" s="1240"/>
      <c r="P71" s="1240"/>
      <c r="Q71" s="792"/>
      <c r="R71" s="792"/>
      <c r="S71" s="1240"/>
      <c r="T71" s="1240"/>
      <c r="U71" s="792"/>
      <c r="V71" s="792"/>
      <c r="W71" s="1240"/>
      <c r="X71" s="1240"/>
      <c r="Y71" s="1251"/>
      <c r="Z71" s="792"/>
    </row>
    <row r="72" spans="1:28" ht="38.25">
      <c r="A72" s="1252" t="s">
        <v>4936</v>
      </c>
      <c r="B72" s="1234"/>
      <c r="C72" s="1234"/>
      <c r="D72" s="1274" t="s">
        <v>2607</v>
      </c>
      <c r="E72" s="1244" t="s">
        <v>2355</v>
      </c>
      <c r="F72" s="1268" t="s">
        <v>2313</v>
      </c>
      <c r="G72" s="1249"/>
      <c r="H72" s="1249"/>
      <c r="I72" s="792"/>
      <c r="J72" s="792"/>
      <c r="K72" s="1240"/>
      <c r="L72" s="1240"/>
      <c r="M72" s="792"/>
      <c r="N72" s="792"/>
      <c r="O72" s="1240"/>
      <c r="P72" s="1240"/>
      <c r="Q72" s="792"/>
      <c r="R72" s="792"/>
      <c r="S72" s="1240"/>
      <c r="T72" s="1240"/>
      <c r="U72" s="792"/>
      <c r="V72" s="792"/>
      <c r="W72" s="1240"/>
      <c r="X72" s="1240"/>
      <c r="Y72" s="1251"/>
      <c r="Z72" s="792"/>
    </row>
    <row r="73" spans="1:28" ht="51">
      <c r="A73" s="1252" t="s">
        <v>4937</v>
      </c>
      <c r="B73" s="1234"/>
      <c r="C73" s="1234"/>
      <c r="D73" s="1274" t="s">
        <v>2608</v>
      </c>
      <c r="E73" s="1244"/>
      <c r="F73" s="1268" t="s">
        <v>2314</v>
      </c>
      <c r="G73" s="1249"/>
      <c r="H73" s="1249"/>
      <c r="I73" s="792"/>
      <c r="J73" s="792"/>
      <c r="K73" s="1240"/>
      <c r="L73" s="1240"/>
      <c r="M73" s="792"/>
      <c r="N73" s="792"/>
      <c r="O73" s="1240"/>
      <c r="P73" s="1240"/>
      <c r="Q73" s="792"/>
      <c r="R73" s="792"/>
      <c r="S73" s="1240"/>
      <c r="T73" s="1240"/>
      <c r="U73" s="792"/>
      <c r="V73" s="792"/>
      <c r="W73" s="1240"/>
      <c r="X73" s="1240"/>
      <c r="Y73" s="1251"/>
      <c r="Z73" s="792"/>
    </row>
    <row r="74" spans="1:28" ht="63.75">
      <c r="A74" s="1252" t="s">
        <v>4938</v>
      </c>
      <c r="B74" s="1234"/>
      <c r="C74" s="1234"/>
      <c r="D74" s="1275" t="s">
        <v>2609</v>
      </c>
      <c r="E74" s="1235" t="s">
        <v>2357</v>
      </c>
      <c r="F74" s="1268" t="s">
        <v>2315</v>
      </c>
      <c r="G74" s="1249"/>
      <c r="H74" s="1249"/>
      <c r="I74" s="792"/>
      <c r="J74" s="792"/>
      <c r="K74" s="1240"/>
      <c r="L74" s="1240"/>
      <c r="M74" s="792"/>
      <c r="N74" s="792"/>
      <c r="O74" s="1240"/>
      <c r="P74" s="1240"/>
      <c r="Q74" s="792"/>
      <c r="R74" s="792"/>
      <c r="S74" s="1240"/>
      <c r="T74" s="1240"/>
      <c r="U74" s="792"/>
      <c r="V74" s="792"/>
      <c r="W74" s="1240"/>
      <c r="X74" s="1240"/>
      <c r="Y74" s="1251"/>
      <c r="Z74" s="792"/>
    </row>
    <row r="75" spans="1:28" ht="38.25">
      <c r="A75" s="1252" t="s">
        <v>4939</v>
      </c>
      <c r="B75" s="1234" t="s">
        <v>2610</v>
      </c>
      <c r="C75" s="1234"/>
      <c r="D75" s="1276" t="s">
        <v>2610</v>
      </c>
      <c r="E75" s="1277" t="s">
        <v>2356</v>
      </c>
      <c r="F75" s="1268" t="s">
        <v>2316</v>
      </c>
      <c r="G75" s="1249"/>
      <c r="H75" s="1249"/>
      <c r="I75" s="793"/>
      <c r="J75" s="793"/>
      <c r="K75" s="1236"/>
      <c r="L75" s="1236"/>
      <c r="M75" s="793"/>
      <c r="N75" s="793"/>
      <c r="O75" s="1236"/>
      <c r="P75" s="1236"/>
      <c r="Q75" s="793"/>
      <c r="R75" s="793"/>
      <c r="S75" s="1236"/>
      <c r="T75" s="1236"/>
      <c r="U75" s="793"/>
      <c r="V75" s="793"/>
      <c r="W75" s="1236"/>
      <c r="X75" s="1236"/>
      <c r="Y75" s="1237"/>
      <c r="Z75" s="793"/>
    </row>
    <row r="76" spans="1:28">
      <c r="A76" s="1278"/>
      <c r="B76" s="1279"/>
      <c r="C76" s="1279"/>
      <c r="D76" s="1280"/>
      <c r="E76" s="1280"/>
      <c r="G76" s="1011"/>
      <c r="H76" s="1011"/>
      <c r="I76" s="1011"/>
      <c r="J76" s="1011"/>
      <c r="K76" s="1011"/>
      <c r="L76" s="1011"/>
      <c r="M76" s="1011"/>
      <c r="N76" s="1011"/>
      <c r="O76" s="1011"/>
      <c r="P76" s="1011"/>
      <c r="Q76" s="1011"/>
      <c r="R76" s="1011"/>
      <c r="S76" s="1011"/>
      <c r="T76" s="1011"/>
      <c r="U76" s="1011"/>
      <c r="V76" s="1011"/>
      <c r="W76" s="1011"/>
      <c r="X76" s="1011"/>
      <c r="Y76" s="1011"/>
      <c r="Z76" s="1011"/>
      <c r="AA76" s="1012"/>
    </row>
    <row r="77" spans="1:28">
      <c r="A77" s="1012"/>
      <c r="B77" s="1012"/>
      <c r="C77" s="1012"/>
      <c r="D77" s="1012"/>
      <c r="E77" s="1011"/>
      <c r="F77" s="1011"/>
      <c r="G77" s="1012"/>
      <c r="H77" s="1012"/>
      <c r="I77" s="1012"/>
      <c r="J77" s="1012"/>
      <c r="K77" s="1012"/>
      <c r="L77" s="1012"/>
      <c r="M77" s="1012"/>
      <c r="N77" s="1012"/>
      <c r="O77" s="1012"/>
      <c r="P77" s="1012"/>
      <c r="Q77" s="1012"/>
      <c r="R77" s="1012"/>
      <c r="S77" s="1012"/>
      <c r="T77" s="1012"/>
      <c r="U77" s="1012"/>
      <c r="V77" s="1012"/>
      <c r="W77" s="1012"/>
      <c r="X77" s="1012"/>
      <c r="Y77" s="1012"/>
      <c r="Z77" s="1012"/>
      <c r="AA77" s="1012"/>
    </row>
    <row r="78" spans="1:28">
      <c r="A78" s="1012"/>
      <c r="B78" s="1012"/>
      <c r="C78" s="1012"/>
      <c r="D78" s="1012"/>
      <c r="E78" s="1011"/>
      <c r="F78" s="1011"/>
    </row>
    <row r="79" spans="1:28">
      <c r="AB79" s="1220" t="s">
        <v>4730</v>
      </c>
    </row>
    <row r="80" spans="1:28">
      <c r="AB80" s="1220" t="s">
        <v>4729</v>
      </c>
    </row>
    <row r="81" spans="28:29" ht="15">
      <c r="AB81" s="1281" t="s">
        <v>892</v>
      </c>
      <c r="AC81" s="1282" t="s">
        <v>5356</v>
      </c>
    </row>
    <row r="100" spans="28:28">
      <c r="AB100" s="1281" t="s">
        <v>4742</v>
      </c>
    </row>
  </sheetData>
  <sheetProtection selectLockedCells="1"/>
  <mergeCells count="14">
    <mergeCell ref="Y3:Z3"/>
    <mergeCell ref="F4:X4"/>
    <mergeCell ref="F20:H20"/>
    <mergeCell ref="F23:H23"/>
    <mergeCell ref="F2:X2"/>
    <mergeCell ref="G3:H3"/>
    <mergeCell ref="I3:J3"/>
    <mergeCell ref="K3:L3"/>
    <mergeCell ref="M3:N3"/>
    <mergeCell ref="O3:P3"/>
    <mergeCell ref="Q3:R3"/>
    <mergeCell ref="S3:T3"/>
    <mergeCell ref="U3:V3"/>
    <mergeCell ref="W3:X3"/>
  </mergeCells>
  <dataValidations count="1">
    <dataValidation type="list" allowBlank="1" showInputMessage="1" showErrorMessage="1" sqref="O8 S8 G8 K8 W8">
      <formula1>$AB$10:$AB$80</formula1>
    </dataValidation>
  </dataValidations>
  <printOptions gridLines="1"/>
  <pageMargins left="0.23622047244094491" right="0.23622047244094491" top="0.74803149606299213" bottom="0.74803149606299213" header="0.31496062992125984" footer="0.31496062992125984"/>
  <pageSetup paperSize="9" scale="91" orientation="portrait" r:id="rId1"/>
  <headerFooter>
    <oddHeader>&amp;C4a1 Multisite Group Cent Office</oddHeader>
  </headerFooter>
  <colBreaks count="1" manualBreakCount="1">
    <brk id="14" max="74"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DDlist</vt:lpstr>
      <vt:lpstr>1a Cover </vt:lpstr>
      <vt:lpstr>2a Company info </vt:lpstr>
      <vt:lpstr>2b Site info</vt:lpstr>
      <vt:lpstr>2c Outsourced Sites</vt:lpstr>
      <vt:lpstr>3a FSC Findings</vt:lpstr>
      <vt:lpstr>3b PEFC Findings </vt:lpstr>
      <vt:lpstr>4a CoC Management System</vt:lpstr>
      <vt:lpstr>4a1 Multisite-Group Cent Office</vt:lpstr>
      <vt:lpstr>4b Suppliers Docs</vt:lpstr>
      <vt:lpstr>4c Company Sales Docs</vt:lpstr>
      <vt:lpstr>4d Timber Legality Legislation</vt:lpstr>
      <vt:lpstr>4e Transfer or Physical Sep'n</vt:lpstr>
      <vt:lpstr>4f FSC Credit</vt:lpstr>
      <vt:lpstr>4g FSC %</vt:lpstr>
      <vt:lpstr>4h PEFC % claim</vt:lpstr>
      <vt:lpstr>4i Pt 1 CW Scope Review</vt:lpstr>
      <vt:lpstr>4i Pt 2 CW Audit</vt:lpstr>
      <vt:lpstr>4j PEFC DDS </vt:lpstr>
      <vt:lpstr>4k Reclaimed</vt:lpstr>
      <vt:lpstr>4l Desk based audit</vt:lpstr>
      <vt:lpstr>4m Outsourcing</vt:lpstr>
      <vt:lpstr>5 Cert Rec</vt:lpstr>
      <vt:lpstr>6a FSC Product schedule</vt:lpstr>
      <vt:lpstr>6b PEFC Product schedule  </vt:lpstr>
      <vt:lpstr>A1 Opening &amp; Closing Meeting</vt:lpstr>
      <vt:lpstr>A2 Multisite Sampling</vt:lpstr>
      <vt:lpstr>B1 CRA</vt:lpstr>
      <vt:lpstr>B2 CW Summary</vt:lpstr>
      <vt:lpstr>C. CITES</vt:lpstr>
      <vt:lpstr>D. Product Codes</vt:lpstr>
      <vt:lpstr>E. Broadleaf Species List</vt:lpstr>
      <vt:lpstr>F. Conifer Species list</vt:lpstr>
      <vt:lpstr>G. Eligibility Criteria</vt:lpstr>
      <vt:lpstr>H. CW Expert</vt:lpstr>
      <vt:lpstr>I. SHC record</vt:lpstr>
      <vt:lpstr>J. SHC Groups</vt:lpstr>
      <vt:lpstr>K. PEFC Fees</vt:lpstr>
      <vt:lpstr>'1a Cover '!Print_Area</vt:lpstr>
      <vt:lpstr>'2a Company info '!Print_Area</vt:lpstr>
      <vt:lpstr>'2c Outsourced Sites'!Print_Area</vt:lpstr>
      <vt:lpstr>'3a FSC Findings'!Print_Area</vt:lpstr>
      <vt:lpstr>'3b PEFC Findings '!Print_Area</vt:lpstr>
      <vt:lpstr>'4a1 Multisite-Group Cent Office'!Print_Area</vt:lpstr>
      <vt:lpstr>'4b Suppliers Docs'!Print_Area</vt:lpstr>
      <vt:lpstr>'4c Company Sales Docs'!Print_Area</vt:lpstr>
      <vt:lpstr>'4d Timber Legality Legislation'!Print_Area</vt:lpstr>
      <vt:lpstr>'4e Transfer or Physical Sep''n'!Print_Area</vt:lpstr>
      <vt:lpstr>'4f FSC Credit'!Print_Area</vt:lpstr>
      <vt:lpstr>'4g FSC %'!Print_Area</vt:lpstr>
      <vt:lpstr>'4h PEFC % claim'!Print_Area</vt:lpstr>
      <vt:lpstr>'4m Outsourcing'!Print_Area</vt:lpstr>
      <vt:lpstr>'5 Cert Rec'!Print_Area</vt:lpstr>
      <vt:lpstr>'6a FSC Product schedule'!Print_Area</vt:lpstr>
      <vt:lpstr>'6b PEFC Product schedule  '!Print_Area</vt:lpstr>
      <vt:lpstr>'A2 Multisite Sampling'!Print_Area</vt:lpstr>
      <vt:lpstr>'B1 CRA'!Print_Area</vt:lpstr>
      <vt:lpstr>'B2 CW Summary'!Print_Area</vt:lpstr>
      <vt:lpstr>'C. CITES'!Print_Area</vt:lpstr>
      <vt:lpstr>'D. Product Codes'!Print_Area</vt:lpstr>
      <vt:lpstr>'I. SHC record'!Print_Area</vt:lpstr>
      <vt:lpstr>'3a FSC Findings'!Print_Titles</vt:lpstr>
      <vt:lpstr>'3b PEFC Findings '!Print_Titles</vt:lpstr>
      <vt:lpstr>'4a CoC Management System'!Print_Titles</vt:lpstr>
      <vt:lpstr>'4a1 Multisite-Group Cent Office'!Print_Titles</vt:lpstr>
      <vt:lpstr>'4d Timber Legality Legislation'!Print_Titles</vt:lpstr>
      <vt:lpstr>'4e Transfer or Physical Sep''n'!Print_Titles</vt:lpstr>
      <vt:lpstr>'4f FSC Credit'!Print_Titles</vt:lpstr>
      <vt:lpstr>'4g FSC %'!Print_Titles</vt:lpstr>
      <vt:lpstr>'4h PEFC % claim'!Print_Titles</vt:lpstr>
      <vt:lpstr>'B1 CRA'!Print_Titles</vt:lpstr>
    </vt:vector>
  </TitlesOfParts>
  <Company>SoilAssociation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Blackwell;Penny Bienz;Ursula Ridgeley</dc:creator>
  <cp:lastModifiedBy>Beck Woodrow</cp:lastModifiedBy>
  <cp:lastPrinted>2017-04-04T15:56:08Z</cp:lastPrinted>
  <dcterms:created xsi:type="dcterms:W3CDTF">2009-02-06T04:31:52Z</dcterms:created>
  <dcterms:modified xsi:type="dcterms:W3CDTF">2018-03-12T12:58:57Z</dcterms:modified>
</cp:coreProperties>
</file>