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Forestry\Masters\Certification Records\CURRENT LICENSEES\001216 A Bronwin\2020 S3\"/>
    </mc:Choice>
  </mc:AlternateContent>
  <xr:revisionPtr revIDLastSave="0" documentId="13_ncr:1_{11ECC8C2-0C92-46E6-86F1-B3C8DE91FD50}" xr6:coauthVersionLast="45" xr6:coauthVersionMax="45" xr10:uidLastSave="{00000000-0000-0000-0000-000000000000}"/>
  <bookViews>
    <workbookView xWindow="-120" yWindow="-120" windowWidth="29040" windowHeight="15840" tabRatio="949" xr2:uid="{00000000-000D-0000-FFFF-FFFF00000000}"/>
  </bookViews>
  <sheets>
    <sheet name="Cover" sheetId="1" r:id="rId1"/>
    <sheet name="1 Basic info" sheetId="74" r:id="rId2"/>
    <sheet name="2 Findings" sheetId="65" r:id="rId3"/>
    <sheet name="3 MA Cert process" sheetId="3" r:id="rId4"/>
    <sheet name="6 S2 field surveillances" sheetId="79" r:id="rId5"/>
    <sheet name="A6 Group checklist" sheetId="62" r:id="rId6"/>
    <sheet name="7 S2 desk surveillance GROUPS" sheetId="50" r:id="rId7"/>
    <sheet name="A1 UKWAS 4.0 (2018)" sheetId="75" r:id="rId8"/>
    <sheet name="A2 Consultation" sheetId="80" r:id="rId9"/>
    <sheet name="A3 Species list" sheetId="16" r:id="rId10"/>
    <sheet name="A7 Members &amp; FMUs " sheetId="78" r:id="rId11"/>
    <sheet name="A8a sampling" sheetId="77" r:id="rId12"/>
    <sheet name="A11a Cert Decsn" sheetId="42" r:id="rId13"/>
    <sheet name="A12a Product schedule" sheetId="53" r:id="rId14"/>
    <sheet name="A14a Product Codes" sheetId="58" r:id="rId15"/>
    <sheet name="A15 Opening and Closing Meeting" sheetId="67" r:id="rId16"/>
    <sheet name="Sheet1" sheetId="72" r:id="rId17"/>
  </sheets>
  <externalReferences>
    <externalReference r:id="rId18"/>
    <externalReference r:id="rId19"/>
  </externalReferences>
  <definedNames>
    <definedName name="_xlnm._FilterDatabase" localSheetId="1" hidden="1">'1 Basic info'!$K$1:$K$107</definedName>
    <definedName name="_xlnm._FilterDatabase" localSheetId="2" hidden="1">'2 Findings'!$A$5:$K$8</definedName>
    <definedName name="_xlnm._FilterDatabase" localSheetId="7" hidden="1">'A1 UKWAS 4.0 (2018)'!$A$36:$K$44</definedName>
    <definedName name="_xlnm._FilterDatabase" localSheetId="10" hidden="1">'A7 Members &amp; FMUs '!$A$10:$W$10</definedName>
    <definedName name="_xlnm.Print_Area" localSheetId="1">'1 Basic info'!$A$1:$H$89</definedName>
    <definedName name="_xlnm.Print_Area" localSheetId="2">'2 Findings'!$A$2:$K$13</definedName>
    <definedName name="_xlnm.Print_Area" localSheetId="3">'3 MA Cert process'!$A$1:$C$99</definedName>
    <definedName name="_xlnm.Print_Area" localSheetId="4">'6 S2 field surveillances'!$A$1:$D$87</definedName>
    <definedName name="_xlnm.Print_Area" localSheetId="6">'7 S2 desk surveillance GROUPS'!$A$1:$C$79</definedName>
    <definedName name="_xlnm.Print_Area" localSheetId="13">'A12a Product schedule'!$A$1:$D$34</definedName>
    <definedName name="_xlnm.Print_Area" localSheetId="10">'A7 Members &amp; FMUs '!$A$2:$X$36</definedName>
    <definedName name="_xlnm.Print_Area" localSheetId="0" xml:space="preserve">            Cover!$A$1:$F$32,Cover!$G:$G</definedName>
    <definedName name="Process">"process, label, store"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 i="65" l="1"/>
  <c r="D4" i="65"/>
  <c r="O37" i="78" l="1"/>
  <c r="B6" i="42"/>
  <c r="E44" i="77" l="1"/>
  <c r="D44" i="77"/>
  <c r="C44" i="77"/>
  <c r="E43" i="77"/>
  <c r="D43" i="77"/>
  <c r="C43" i="77"/>
  <c r="E42" i="77"/>
  <c r="E45" i="77" s="1"/>
  <c r="D42" i="77"/>
  <c r="D45" i="77" s="1"/>
  <c r="C42" i="77"/>
  <c r="C45" i="77" s="1"/>
  <c r="B11" i="53" l="1"/>
  <c r="B9" i="53"/>
  <c r="B8" i="53"/>
  <c r="C11" i="53"/>
  <c r="D8" i="53"/>
  <c r="C8" i="53"/>
  <c r="D7" i="53"/>
  <c r="C7" i="53"/>
  <c r="B7" i="53"/>
  <c r="B7" i="42"/>
  <c r="B5" i="42"/>
  <c r="C3" i="74"/>
  <c r="D88" i="74"/>
  <c r="C88" i="74"/>
  <c r="B10" i="53"/>
  <c r="B12" i="53"/>
  <c r="D12" i="53"/>
  <c r="B3" i="42"/>
  <c r="B4" i="42"/>
  <c r="B1218" i="75"/>
  <c r="B64" i="75"/>
  <c r="B1160" i="75"/>
  <c r="B855" i="75"/>
  <c r="B730" i="75"/>
  <c r="B1028" i="75"/>
  <c r="B1069" i="75"/>
  <c r="B1135" i="75"/>
  <c r="B746" i="75"/>
  <c r="B935" i="75"/>
  <c r="B706" i="75"/>
  <c r="B606" i="75"/>
  <c r="B985" i="75"/>
  <c r="B1287" i="75"/>
  <c r="B245" i="75"/>
  <c r="B919" i="75"/>
  <c r="B976" i="75"/>
  <c r="B523" i="75"/>
  <c r="B1254" i="75"/>
  <c r="B1036" i="75"/>
  <c r="B325" i="75"/>
  <c r="B261" i="75"/>
  <c r="B172" i="75"/>
  <c r="B480" i="75"/>
  <c r="B1044" i="75"/>
  <c r="B1169" i="75"/>
  <c r="B301" i="75"/>
  <c r="B374" i="75"/>
  <c r="B1061" i="75"/>
  <c r="B112" i="75"/>
  <c r="B656" i="75"/>
  <c r="B1119" i="75"/>
  <c r="B1152" i="75"/>
  <c r="B1347" i="75"/>
  <c r="B342" i="75"/>
  <c r="B780" i="75"/>
  <c r="B565" i="75"/>
  <c r="B120" i="75"/>
  <c r="B540" i="75"/>
  <c r="B213" i="75"/>
  <c r="B664" i="75"/>
  <c r="B317" i="75"/>
  <c r="B72" i="75"/>
  <c r="B1338" i="75"/>
  <c r="B738" i="75"/>
  <c r="B797" i="75"/>
  <c r="B598" i="75"/>
  <c r="B639" i="75"/>
  <c r="B1321" i="75"/>
  <c r="B104" i="75"/>
  <c r="B1313" i="75"/>
  <c r="B1086" i="75"/>
  <c r="B497" i="75"/>
  <c r="B128" i="75"/>
  <c r="B1330" i="75"/>
  <c r="B951" i="75"/>
  <c r="B887" i="75"/>
  <c r="B456" i="75"/>
  <c r="B358" i="75"/>
  <c r="B821" i="75"/>
  <c r="B1279" i="75"/>
  <c r="B253" i="75"/>
  <c r="B1010" i="75"/>
  <c r="B447" i="75"/>
  <c r="B993" i="75"/>
  <c r="B237" i="75"/>
  <c r="B153" i="75"/>
  <c r="B277" i="75"/>
  <c r="B269" i="75"/>
  <c r="B863" i="75"/>
  <c r="B1177" i="75"/>
  <c r="B88" i="75"/>
  <c r="B350" i="75"/>
  <c r="B764" i="75"/>
  <c r="B573" i="75"/>
  <c r="B830" i="75"/>
  <c r="B415" i="75"/>
  <c r="B1077" i="75"/>
  <c r="B423" i="75"/>
  <c r="B968" i="75"/>
  <c r="B1262" i="75"/>
  <c r="B697" i="75"/>
  <c r="B204" i="75"/>
  <c r="B366" i="75"/>
  <c r="B1111" i="75"/>
  <c r="B1143" i="75"/>
  <c r="B1227" i="75"/>
  <c r="B96" i="75"/>
  <c r="B196" i="75"/>
  <c r="B1127" i="75"/>
  <c r="B1270" i="75"/>
  <c r="B911" i="75"/>
  <c r="B1002" i="75"/>
  <c r="B472" i="75"/>
  <c r="B1388" i="75"/>
  <c r="B80" i="75"/>
  <c r="B285" i="75"/>
  <c r="B1103" i="75"/>
  <c r="B1246" i="75"/>
  <c r="B722" i="75"/>
  <c r="B622" i="75"/>
  <c r="B333" i="75"/>
  <c r="B188" i="75"/>
  <c r="B614" i="75"/>
  <c r="B1296" i="75"/>
  <c r="B1052" i="75"/>
  <c r="B136" i="75"/>
  <c r="B309" i="75"/>
  <c r="B631" i="75"/>
  <c r="B688" i="75"/>
  <c r="B1305" i="75"/>
  <c r="B895" i="75"/>
  <c r="B672" i="75"/>
  <c r="B943" i="75"/>
  <c r="B398" i="75"/>
  <c r="B903" i="75"/>
  <c r="B838" i="75"/>
  <c r="B879" i="75"/>
  <c r="B556" i="75"/>
  <c r="B1363" i="75"/>
  <c r="B1201" i="75"/>
  <c r="B488" i="75"/>
  <c r="B293" i="75"/>
  <c r="B48" i="75"/>
  <c r="B431" i="75"/>
  <c r="B813" i="75"/>
  <c r="B1185" i="75"/>
  <c r="B1193" i="75"/>
  <c r="B805" i="75"/>
  <c r="B772" i="75"/>
  <c r="B221" i="75"/>
  <c r="B1355" i="75"/>
  <c r="B531" i="75"/>
  <c r="B648" i="75"/>
  <c r="B439" i="75"/>
  <c r="B789" i="75"/>
  <c r="B382" i="75"/>
  <c r="B1020" i="75"/>
  <c r="B548" i="75"/>
  <c r="B871" i="75"/>
  <c r="B180" i="75"/>
  <c r="B1371" i="75"/>
  <c r="B1094" i="75"/>
  <c r="B464" i="75"/>
  <c r="B581" i="75"/>
  <c r="B515" i="75"/>
  <c r="B847" i="75"/>
  <c r="B927" i="75"/>
  <c r="B1379" i="75"/>
  <c r="B1236" i="75"/>
  <c r="B144" i="75"/>
  <c r="B1210" i="75"/>
  <c r="B714" i="75"/>
  <c r="B589" i="75"/>
  <c r="B390" i="75"/>
  <c r="B229" i="75"/>
  <c r="B680" i="75"/>
  <c r="B406" i="75"/>
  <c r="B756" i="75"/>
  <c r="B162" i="75"/>
  <c r="B506" i="75"/>
  <c r="B305" i="75"/>
  <c r="B907" i="75"/>
  <c r="B776" i="75"/>
  <c r="B980" i="75"/>
  <c r="B501" i="75"/>
  <c r="B931" i="75"/>
  <c r="B626" i="75"/>
  <c r="B140" i="75"/>
  <c r="B451" i="75"/>
  <c r="B684" i="75"/>
  <c r="B535" i="75"/>
  <c r="B217" i="75"/>
  <c r="B1367" i="75"/>
  <c r="B394" i="75"/>
  <c r="B947" i="75"/>
  <c r="B891" i="75"/>
  <c r="B760" i="75"/>
  <c r="B100" i="75"/>
  <c r="B710" i="75"/>
  <c r="B1359" i="75"/>
  <c r="B809" i="75"/>
  <c r="B1250" i="75"/>
  <c r="B1317" i="75"/>
  <c r="B825" i="75"/>
  <c r="B1266" i="75"/>
  <c r="B1283" i="75"/>
  <c r="B1098" i="75"/>
  <c r="B1107" i="75"/>
  <c r="B602" i="75"/>
  <c r="B184" i="75"/>
  <c r="B1024" i="75"/>
  <c r="B1189" i="75"/>
  <c r="B1164" i="75"/>
  <c r="B157" i="75"/>
  <c r="B192" i="75"/>
  <c r="B801" i="75"/>
  <c r="B468" i="75"/>
  <c r="B989" i="75"/>
  <c r="B354" i="75"/>
  <c r="B519" i="75"/>
  <c r="B1156" i="75"/>
  <c r="B289" i="75"/>
  <c r="B643" i="75"/>
  <c r="B1222" i="75"/>
  <c r="B859" i="75"/>
  <c r="B963" i="75"/>
  <c r="B1090" i="75"/>
  <c r="B701" i="75"/>
  <c r="B1056" i="75"/>
  <c r="B899" i="75"/>
  <c r="B676" i="75"/>
  <c r="B419" i="75"/>
  <c r="B84" i="75"/>
  <c r="B1065" i="75"/>
  <c r="B867" i="75"/>
  <c r="B726" i="75"/>
  <c r="B585" i="75"/>
  <c r="B1205" i="75"/>
  <c r="B618" i="75"/>
  <c r="B610" i="75"/>
  <c r="B427" i="75"/>
  <c r="B233" i="75"/>
  <c r="B635" i="75"/>
  <c r="B116" i="75"/>
  <c r="B1258" i="75"/>
  <c r="B1139" i="75"/>
  <c r="B132" i="75"/>
  <c r="B718" i="75"/>
  <c r="B851" i="75"/>
  <c r="B249" i="75"/>
  <c r="B313" i="75"/>
  <c r="B492" i="75"/>
  <c r="B346" i="75"/>
  <c r="B1231" i="75"/>
  <c r="B577" i="75"/>
  <c r="B281" i="75"/>
  <c r="B1073" i="75"/>
  <c r="B435" i="75"/>
  <c r="B593" i="75"/>
  <c r="B1197" i="75"/>
  <c r="B1392" i="75"/>
  <c r="B544" i="75"/>
  <c r="B510" i="75"/>
  <c r="B1383" i="75"/>
  <c r="B955" i="75"/>
  <c r="B265" i="75"/>
  <c r="B842" i="75"/>
  <c r="B1115" i="75"/>
  <c r="B378" i="75"/>
  <c r="B734" i="75"/>
  <c r="B527" i="75"/>
  <c r="B484" i="75"/>
  <c r="B552" i="75"/>
  <c r="B92" i="75"/>
  <c r="B108" i="75"/>
  <c r="B1173" i="75"/>
  <c r="B329" i="75"/>
  <c r="B1342" i="75"/>
  <c r="B915" i="75"/>
  <c r="B410" i="75"/>
  <c r="B939" i="75"/>
  <c r="B750" i="75"/>
  <c r="B1131" i="75"/>
  <c r="B225" i="75"/>
  <c r="B660" i="75"/>
  <c r="B321" i="75"/>
  <c r="B124" i="75"/>
  <c r="B443" i="75"/>
  <c r="B1291" i="75"/>
  <c r="B997" i="75"/>
  <c r="B692" i="75"/>
  <c r="B834" i="75"/>
  <c r="B208" i="75"/>
  <c r="B569" i="75"/>
  <c r="B1048" i="75"/>
  <c r="B476" i="75"/>
  <c r="B883" i="75"/>
  <c r="B1325" i="75"/>
  <c r="B68" i="75"/>
  <c r="B273" i="75"/>
  <c r="B875" i="75"/>
  <c r="B1309" i="75"/>
  <c r="B297" i="75"/>
  <c r="B1014" i="75"/>
  <c r="B768" i="75"/>
  <c r="B362" i="75"/>
  <c r="B1214" i="75"/>
  <c r="B1300" i="75"/>
  <c r="B370" i="75"/>
  <c r="B1040" i="75"/>
  <c r="B1240" i="75"/>
  <c r="B784" i="75"/>
  <c r="B76" i="75"/>
  <c r="B337" i="75"/>
  <c r="B742" i="75"/>
  <c r="B1274" i="75"/>
  <c r="B1032" i="75"/>
  <c r="B817" i="75"/>
  <c r="B1123" i="75"/>
  <c r="B166" i="75"/>
  <c r="B257" i="75"/>
  <c r="B241" i="75"/>
  <c r="B560" i="75"/>
  <c r="B386" i="75"/>
  <c r="B1375" i="75"/>
  <c r="B923" i="75"/>
  <c r="B148" i="75"/>
  <c r="B200" i="75"/>
  <c r="B668" i="75"/>
  <c r="B402" i="75"/>
  <c r="B1334" i="75"/>
  <c r="B1006" i="75"/>
  <c r="B1351" i="75"/>
  <c r="B460" i="75"/>
  <c r="B972" i="75"/>
  <c r="B176" i="75"/>
  <c r="B793" i="75"/>
  <c r="B1181" i="75"/>
  <c r="B1081" i="75"/>
  <c r="B1147" i="75"/>
  <c r="B52" i="75"/>
  <c r="B56" i="75"/>
  <c r="B652" i="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962F5359-6C39-46BA-BD06-639BE02D47B5}">
      <text>
        <r>
          <rPr>
            <b/>
            <sz val="9"/>
            <color indexed="81"/>
            <rFont val="Tahoma"/>
            <family val="2"/>
          </rPr>
          <t>Alison Pilling:</t>
        </r>
        <r>
          <rPr>
            <sz val="9"/>
            <color indexed="81"/>
            <rFont val="Tahoma"/>
            <family val="2"/>
          </rPr>
          <t xml:space="preserve">
drop down data in rows 1-3 column J.</t>
        </r>
      </text>
    </comment>
    <comment ref="J5" authorId="0" shapeId="0" xr:uid="{C7BD8701-314A-4F66-A511-1C281456FA55}">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Meriel Robson</author>
  </authors>
  <commentList>
    <comment ref="B14" authorId="0" shapeId="0" xr:uid="{00000000-0006-0000-0300-000001000000}">
      <text>
        <r>
          <rPr>
            <sz val="8"/>
            <color indexed="81"/>
            <rFont val="Tahoma"/>
            <family val="2"/>
          </rPr>
          <t>Name, 3 line description of key qualifications and experience</t>
        </r>
      </text>
    </comment>
    <comment ref="B22" authorId="1" shapeId="0" xr:uid="{00000000-0006-0000-0300-000002000000}">
      <text>
        <r>
          <rPr>
            <b/>
            <sz val="9"/>
            <color indexed="81"/>
            <rFont val="Tahoma"/>
            <family val="2"/>
          </rPr>
          <t>Not required for PEFC in Latvia, Sweden, Denmark, or Norway</t>
        </r>
        <r>
          <rPr>
            <sz val="9"/>
            <color indexed="81"/>
            <rFont val="Tahoma"/>
            <family val="2"/>
          </rPr>
          <t xml:space="preserve">
</t>
        </r>
      </text>
    </comment>
    <comment ref="B24" authorId="0" shapeId="0" xr:uid="{00000000-0006-0000-0300-000003000000}">
      <text>
        <r>
          <rPr>
            <sz val="8"/>
            <color indexed="81"/>
            <rFont val="Tahoma"/>
            <family val="2"/>
          </rPr>
          <t>Name, 3 line description of key qualifications and experience</t>
        </r>
      </text>
    </comment>
    <comment ref="B34" authorId="0" shapeId="0" xr:uid="{00000000-0006-0000-0300-000004000000}">
      <text>
        <r>
          <rPr>
            <sz val="8"/>
            <color indexed="81"/>
            <rFont val="Tahoma"/>
            <family val="2"/>
          </rPr>
          <t>include name of site visited, items seen and issues discussed</t>
        </r>
      </text>
    </comment>
    <comment ref="B42" authorId="0" shapeId="0" xr:uid="{00000000-0006-0000-0300-000005000000}">
      <text>
        <r>
          <rPr>
            <sz val="8"/>
            <color indexed="81"/>
            <rFont val="Tahoma"/>
            <family val="2"/>
          </rPr>
          <t xml:space="preserve">Edit this section to name standard used, version of standard (e.g. draft number), date standard finalised. </t>
        </r>
      </text>
    </comment>
    <comment ref="B49" authorId="0" shapeId="0" xr:uid="{00000000-0006-0000-0300-000006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C31" authorId="0" shapeId="0" xr:uid="{82919475-A19A-428D-ADDE-4C36D1A087AF}">
      <text>
        <r>
          <rPr>
            <sz val="8"/>
            <color indexed="81"/>
            <rFont val="Tahoma"/>
            <family val="2"/>
          </rPr>
          <t>Name, 3 line description of key qualifications and experience</t>
        </r>
      </text>
    </comment>
    <comment ref="C57" authorId="0" shapeId="0" xr:uid="{96BF1B47-A271-4B17-A6AD-F113E2549D63}">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500-000001000000}">
      <text>
        <r>
          <rPr>
            <sz val="8"/>
            <color indexed="81"/>
            <rFont val="Tahoma"/>
            <family val="2"/>
          </rPr>
          <t>Name and 3 line description of key qualifications and experience</t>
        </r>
      </text>
    </comment>
    <comment ref="B59"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C8D4F449-2A8B-4B4C-AACE-2BAEF6D533A7}">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FB738BB1-A6A3-4D10-9B78-161D9DD1E4DD}">
      <text>
        <r>
          <rPr>
            <b/>
            <sz val="9"/>
            <color indexed="81"/>
            <rFont val="Tahoma"/>
            <family val="2"/>
          </rPr>
          <t>Private, State or Community</t>
        </r>
        <r>
          <rPr>
            <sz val="9"/>
            <color indexed="81"/>
            <rFont val="Tahoma"/>
            <family val="2"/>
          </rPr>
          <t xml:space="preserve">
</t>
        </r>
      </text>
    </comment>
    <comment ref="T10" authorId="0" shapeId="0" xr:uid="{B469253A-F469-436A-8832-42B3F7FD7512}">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E00-000001000000}">
      <text>
        <r>
          <rPr>
            <b/>
            <sz val="8"/>
            <color indexed="81"/>
            <rFont val="Tahoma"/>
            <family val="2"/>
          </rPr>
          <t>MA/S1/S2/S3/S4/RA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0F00-000001000000}">
      <text/>
    </comment>
    <comment ref="B15" authorId="0" shapeId="0" xr:uid="{00000000-0006-0000-0F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0F00-000003000000}">
      <text>
        <r>
          <rPr>
            <b/>
            <sz val="8"/>
            <color indexed="81"/>
            <rFont val="Tahoma"/>
            <family val="2"/>
          </rPr>
          <t xml:space="preserve">SA: </t>
        </r>
        <r>
          <rPr>
            <sz val="8"/>
            <color indexed="81"/>
            <rFont val="Tahoma"/>
            <family val="2"/>
          </rPr>
          <t>See Tab A14 for Product Codes</t>
        </r>
      </text>
    </comment>
    <comment ref="D15" authorId="1" shapeId="0" xr:uid="{00000000-0006-0000-0F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<sst xmlns="http://schemas.openxmlformats.org/spreadsheetml/2006/main" count="3807" uniqueCount="1785">
  <si>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</si>
  <si>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</si>
  <si>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</si>
  <si>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</si>
  <si>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UK</t>
  </si>
  <si>
    <t xml:space="preserve">Standard: </t>
  </si>
  <si>
    <r>
      <t>UKWAS v4.0 (2018)</t>
    </r>
    <r>
      <rPr>
        <sz val="14"/>
        <color indexed="10"/>
        <rFont val="Cambria"/>
        <family val="1"/>
      </rPr>
      <t xml:space="preserve">
</t>
    </r>
  </si>
  <si>
    <t>Certificate Code:</t>
  </si>
  <si>
    <t>PEFC License Code:</t>
  </si>
  <si>
    <t>Date of certificate issue:</t>
  </si>
  <si>
    <t>Date of expiry of certificate:</t>
  </si>
  <si>
    <t>Assessment date</t>
  </si>
  <si>
    <t>Date Report Finalised/ Updated</t>
  </si>
  <si>
    <t>SA Auditor</t>
  </si>
  <si>
    <t>Checked by</t>
  </si>
  <si>
    <t>Approved by</t>
  </si>
  <si>
    <t>PA</t>
  </si>
  <si>
    <t>19-21 Nov 2018 and 7-8 Feb 2019</t>
  </si>
  <si>
    <t>Rebecca Haskell</t>
  </si>
  <si>
    <t>Rob Shaw</t>
  </si>
  <si>
    <t>MA</t>
  </si>
  <si>
    <t>11-13 December 2019</t>
  </si>
  <si>
    <t>Andy Grundy</t>
  </si>
  <si>
    <t>S1</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</si>
  <si>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</si>
  <si>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</si>
  <si>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</si>
  <si>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</si>
  <si>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</si>
  <si>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</si>
  <si>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</si>
  <si>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</si>
  <si>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</si>
  <si>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</si>
  <si>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 April 2020.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</si>
  <si>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</si>
  <si>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</si>
  <si>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</si>
  <si>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</si>
  <si>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</si>
  <si>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</si>
  <si>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</si>
  <si>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</si>
  <si>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</si>
  <si>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</si>
  <si>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</si>
  <si>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PEFC FM</t>
  </si>
  <si>
    <t>PEFC</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</si>
  <si>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</si>
  <si>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</si>
  <si>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</si>
  <si>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</si>
  <si>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</si>
  <si>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</si>
  <si>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</si>
  <si>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</si>
  <si>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</si>
  <si>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</si>
  <si>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</si>
  <si>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</si>
  <si>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</si>
  <si>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Andrew Bronwin</t>
  </si>
  <si>
    <t>1.2.5</t>
  </si>
  <si>
    <t>Business address</t>
  </si>
  <si>
    <t>Brynllys, 11 High St, Llandrindod Wells, Powys, LD1 6AG</t>
  </si>
  <si>
    <t>Street/Town(City)/State(County)/Zip(Postal code)</t>
  </si>
  <si>
    <t xml:space="preserve">Forest owner(s), or </t>
  </si>
  <si>
    <t>1.2.6</t>
  </si>
  <si>
    <t>Country</t>
  </si>
  <si>
    <t>Wood procurement organisation(s), or</t>
  </si>
  <si>
    <t>1.2.7</t>
  </si>
  <si>
    <t>Tel</t>
  </si>
  <si>
    <t>01597 825900</t>
  </si>
  <si>
    <t>Forest contractor(s):</t>
  </si>
  <si>
    <t>1.2.8</t>
  </si>
  <si>
    <t>Fax</t>
  </si>
  <si>
    <t>01597 825550</t>
  </si>
  <si>
    <t>Felling operations contractor</t>
  </si>
  <si>
    <t>1.2.9</t>
  </si>
  <si>
    <t>e-mail</t>
  </si>
  <si>
    <t xml:space="preserve">andrew@bronwin.co.uk </t>
  </si>
  <si>
    <t>Silvicultural contractor, or</t>
  </si>
  <si>
    <t>1.2.10</t>
  </si>
  <si>
    <t>web page address</t>
  </si>
  <si>
    <t>http://www.bronwin.co.uk/</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</si>
  <si>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</si>
  <si>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</si>
  <si>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</si>
  <si>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</si>
  <si>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</si>
  <si>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</si>
  <si>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None</t>
  </si>
  <si>
    <t>Scope of certificate</t>
  </si>
  <si>
    <t>1.3.1</t>
  </si>
  <si>
    <t>Type of certificate</t>
  </si>
  <si>
    <t>Group</t>
  </si>
  <si>
    <t xml:space="preserve">Single / Group </t>
  </si>
  <si>
    <t>Single</t>
  </si>
  <si>
    <t>1.3.1.a</t>
  </si>
  <si>
    <t>Type of operation</t>
  </si>
  <si>
    <t>1.3.2a</t>
  </si>
  <si>
    <r>
      <t>Name(s) of the forest</t>
    </r>
    <r>
      <rPr>
        <sz val="11"/>
        <rFont val="Cambria"/>
        <family val="1"/>
      </rPr>
      <t>/organisations covered by the certificate</t>
    </r>
  </si>
  <si>
    <t>Forests included in the Andrew Bronwin &amp; Co. Group scheme. See Annex 7 for detail</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</si>
  <si>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</si>
  <si>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</si>
  <si>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</si>
  <si>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</si>
  <si>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</si>
  <si>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</si>
  <si>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</si>
  <si>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</si>
  <si>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</si>
  <si>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</si>
  <si>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Wales</t>
  </si>
  <si>
    <t>1.3.6</t>
  </si>
  <si>
    <t>Latitude</t>
  </si>
  <si>
    <t>52* 15'N</t>
  </si>
  <si>
    <t>x deg, x min E or W - Coordinates should refer to the center of the FMU.
For Groups/Multiple FMUs write: "refer to A7".</t>
  </si>
  <si>
    <t>1.3.7</t>
  </si>
  <si>
    <t>Longitude</t>
  </si>
  <si>
    <t>3*20' W</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</si>
  <si>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</si>
  <si>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</si>
  <si>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</si>
  <si>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</si>
  <si>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</si>
  <si>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</si>
  <si>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</si>
  <si>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</si>
  <si>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</si>
  <si>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</si>
  <si>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</si>
  <si>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</si>
  <si>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</si>
  <si>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</si>
  <si>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</si>
  <si>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</si>
  <si>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</si>
  <si>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</si>
  <si>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</si>
  <si>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</si>
  <si>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</si>
  <si>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</si>
  <si>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</si>
  <si>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</si>
  <si>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</si>
  <si>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</si>
  <si>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</si>
  <si>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</si>
  <si>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</si>
  <si>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</si>
  <si>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Private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</si>
  <si>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</si>
  <si>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</si>
  <si>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</si>
  <si>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</si>
  <si>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</si>
  <si>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</si>
  <si>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</si>
  <si>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</si>
  <si>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</si>
  <si>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</si>
  <si>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</si>
  <si>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</si>
  <si>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</si>
  <si>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</si>
  <si>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</si>
  <si>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</si>
  <si>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</si>
  <si>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</si>
  <si>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</si>
  <si>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</si>
  <si>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</si>
  <si>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</si>
  <si>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</si>
  <si>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</si>
  <si>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</si>
  <si>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</si>
  <si>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</si>
  <si>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Coniferous dominant</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</si>
  <si>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</si>
  <si>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</si>
  <si>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</si>
  <si>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</si>
  <si>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</si>
  <si>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Semi-Natural &amp; Mixed Plantation &amp; Natural Forest</t>
  </si>
  <si>
    <t>Area of forest classified as 'high conservation value forest'</t>
  </si>
  <si>
    <t>List of High Nature Values</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</si>
  <si>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</si>
  <si>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</si>
  <si>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</si>
  <si>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</si>
  <si>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</si>
  <si>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</si>
  <si>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</si>
  <si>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</si>
  <si>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</si>
  <si>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</si>
  <si>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</si>
  <si>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</si>
  <si>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</si>
  <si>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</si>
  <si>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</si>
  <si>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</si>
  <si>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Exotic</t>
  </si>
  <si>
    <t>Not applicable/Indigenous/Exotic/
Mixed Indigenous and exotic</t>
  </si>
  <si>
    <t>1.4.7</t>
  </si>
  <si>
    <t>Principal Species</t>
  </si>
  <si>
    <t>see annex 3</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</si>
  <si>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</si>
  <si>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</si>
  <si>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</si>
  <si>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</si>
  <si>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</si>
  <si>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</si>
  <si>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</si>
  <si>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</si>
  <si>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fuelwood, sawnwood</t>
  </si>
  <si>
    <t>Round wood / Treated roundwood / Firewood / Sawn timber/ Charcoal / Non timber products – specify / Other - specify</t>
  </si>
  <si>
    <t>1.4.10</t>
  </si>
  <si>
    <t xml:space="preserve">Point of sale </t>
  </si>
  <si>
    <t>Mostly delivered in - small amount of roadside</t>
  </si>
  <si>
    <t xml:space="preserve">Standing / Roadside / Delivered </t>
  </si>
  <si>
    <t>1.4.11</t>
  </si>
  <si>
    <t>Number of workers – Employees</t>
  </si>
  <si>
    <t>m: 4
f:2</t>
  </si>
  <si>
    <t>Number male/female</t>
  </si>
  <si>
    <t>Total:</t>
  </si>
  <si>
    <t>1.4.12</t>
  </si>
  <si>
    <t>Contractors/Community/other workers</t>
  </si>
  <si>
    <t>m: Approx. 40
f: 0</t>
  </si>
  <si>
    <t>No</t>
  </si>
  <si>
    <t>1.4.13</t>
  </si>
  <si>
    <t>Pilot Project</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</si>
  <si>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</si>
  <si>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</si>
  <si>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</si>
  <si>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</si>
  <si>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</si>
  <si>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</si>
  <si>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</si>
  <si>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</si>
  <si>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</si>
  <si>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</si>
  <si>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</si>
  <si>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</si>
  <si>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</si>
  <si>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</si>
  <si>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</si>
  <si>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</si>
  <si>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</si>
  <si>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</si>
  <si>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</si>
  <si>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</si>
  <si>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</si>
  <si>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</si>
  <si>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</si>
  <si>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NO</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</si>
  <si>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</si>
  <si>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</si>
  <si>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</si>
  <si>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</si>
  <si>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</si>
  <si>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</si>
  <si>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</si>
  <si>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</si>
  <si>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</si>
  <si>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</si>
  <si>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</si>
  <si>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</si>
  <si>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</si>
  <si>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</si>
  <si>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</si>
  <si>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</si>
  <si>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Example CARs for guidance (delete from audit report)</t>
  </si>
  <si>
    <t>see Also A15 Opening &amp; Closing Meeting Checklist</t>
  </si>
  <si>
    <t>CARs from MA</t>
  </si>
  <si>
    <t>There is a template for gap analysis  ( Form 1.1c UK Woodland Assurance Scheme (UKWAS) /FSC Inspection Booklet' - Oct 18 version seen) which is used for undertaking a gap report for large sites / new members who are not already resource - managed by Bronwin prior to entry.  For  these resource - managed sites, unwritten assessment is undertaken.  Procedures are described briefly in the Schedule to the Owners agreement ( doc 1.3) 'Procedures for inclusion and exclusion of the Woodland for certification under the Standard'; however document 1.1 Group Policy Statement does not describe these procedures.  All members are Resource - managed and the sites which entered the scheme during the past year  were already managed by Bronwin prior to entry.  No change to management was required to meet requirements.  There is, however, a danger of non-compliance in that the procedures for checking that sites meet all the requirements for group membership before they become members of the group scheme do not clarify the different approaches taken for existing resource - managed sites and new sites and are stated in the Schedule of the Owner's agreement, not the Group Policy Statement.</t>
  </si>
  <si>
    <t>UKWAS 2.2.1l</t>
  </si>
  <si>
    <t xml:space="preserve">The organisation shall ensure that all areas in the WMU shall be covered by management planning documentation which shall be retained for at least five years and shall incorporate: Plans for implementation, first five years in detail         </t>
  </si>
  <si>
    <t>The new template used by NRW is UKFS compliant, not UKWAS compliant as was the case in previous versions; also the template is designed for NRW use so that the recorded start date of the management plan is the date the plan is approved by NRW which is likely to be some time after the plan was produced.  Although Bronwin &amp; Co. were involved in discusssions with NRW managers regarding the new template it was not until they started using it that it became apparent that there is no provision for recording plan period at draft stage</t>
  </si>
  <si>
    <t>The client has already informed NRW of the issue and requested for the template to be amended.  In the meantime the decision has been taken to record the plan period in the first section of the new template where it is possible for the client to type free text ie Section 2b - Description of your forest or woodland.  The Fennifach plan has included the following wording 'This plan covers the period 2018 - 2028 (with proposed felling 2028 - 2038) and Bronwin managers are to draw up a list of plans drafted using the new template and add similar wording.  They are undertaking a formal pilot project for NRW regarding use of the new template so as well as the less formal feedback they have already provided they will provide further feedback during the formal pilot project feedback process.</t>
  </si>
  <si>
    <t>Within 12 months of report finalisation</t>
  </si>
  <si>
    <t>S2 Dec 2019 - NRW management plan template still makes no provision for recording plan period on the front page, so all management plans drafted by A Bronwin &amp; Co now include this information as the first line of Section 2b 'Describe your forest management unit'. Fully compliant plans seen for all sites visited during S2 audit and for the relevant S1 sites where this issue had been raised</t>
  </si>
  <si>
    <t>Closed</t>
  </si>
  <si>
    <t>Group Checklist  2.5</t>
  </si>
  <si>
    <t>Root cause identified by client as being historic changes - the Group scheme used to have members which were group members as well as resource  - managed but in recent years there has been  a shift towards resource - managed members only.  The supporting paperwork has not kept pace - it has been some considerable time since there has been a situation where a site entering the scheme has not been a site already resource - managed by Bronwin prior to entry and  not requiring changes to management to ensure compliance prior to entry.</t>
  </si>
  <si>
    <t>Group Policy statement is to be updated to reflect the unwritten procedures which have been in place ( and which are compliant )</t>
  </si>
  <si>
    <r>
      <rPr>
        <b/>
        <sz val="11"/>
        <rFont val="Cambria"/>
        <family val="1"/>
      </rPr>
      <t xml:space="preserve">S2 Dec 2019 - </t>
    </r>
    <r>
      <rPr>
        <sz val="11"/>
        <rFont val="Cambria"/>
        <family val="1"/>
      </rPr>
      <t xml:space="preserve">Revised document 1.1 Group Policy statement seen ( August 2019),  clearly stating procedures for checking existing resource - managed sites and new sites prior to entering the scheme and document 1.3 Owners agreement Schedule also describes the procedure, which is fully compliant. </t>
    </r>
  </si>
  <si>
    <t xml:space="preserve">Immediately on certification the group must include their PEFC COC code on all delivery notes and sales invoices issued for certified product. This will be checked at S1 audit. </t>
  </si>
  <si>
    <t>UKWAS 3.2.2</t>
  </si>
  <si>
    <t>Harvesting and timber sales documentation shall enable all timber to be traced back to the woodland of origin and all invoices and delivery notes of PEFC sales shall include the allocated chain of custody code.</t>
  </si>
  <si>
    <t>N/A - group entering PEFC certification so no requirement for provision of PEFC code currently</t>
  </si>
  <si>
    <t>Draft documentation provided at audit - to be submitted to SA for checking prior to use</t>
  </si>
  <si>
    <t>From first sale of PEFC material, to be checked at next surveillance audit.</t>
  </si>
  <si>
    <t>12/12/19 PEFC sales checked at S1 audit - correct use of certificate code and seen</t>
  </si>
  <si>
    <t>CARs from S1</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</si>
  <si>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</si>
  <si>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</si>
  <si>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</si>
  <si>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</si>
  <si>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</si>
  <si>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 xml:space="preserve">19 November 2018  Opening meeting
19, 20 &amp; 21 November Audit: Review of documentation [&amp; Group systems], staff interviews
19 November  Site visit Group Member Dwr Cymru Welsh Water FMU Elan Estate
19 November Site visit [Group member R H Coldwell Trust);] FMU Llechwedd Ddu
20 November Site visit Group Member Dwr Cymru Welsh Water FMU Llyn Brenig
20 November Site visit Group Member Nantclywd EstateT/A Nantclywd Farms FMU Nantclywd 
21 November Document review
21 November Closing meeting
</t>
  </si>
  <si>
    <t>7 February 2019 Opening meeting / document review for PEFC only sites</t>
  </si>
  <si>
    <t xml:space="preserve">8 February 2019 Site visits Group Member  Fennifach Trust 2 FMU Fennifach /  Group Member Mrs A-M Capie, FMU Dinas Estate                                                                                              8 February 2019 Closing meeting                                                                                                                                                                                                                                                                                                  </t>
  </si>
  <si>
    <t>Estimate of person days to implement assessment</t>
  </si>
  <si>
    <r>
      <t xml:space="preserve">Assessment team </t>
    </r>
    <r>
      <rPr>
        <sz val="11"/>
        <rFont val="Cambria"/>
        <family val="1"/>
      </rPr>
      <t>- See also A15 Checklist for Opening and Closing Meeting</t>
    </r>
  </si>
  <si>
    <t>The assessment team consisted of: (give names and organisation)</t>
  </si>
  <si>
    <t>Rebecca Haskell (auditor), BSc Agricultural and Food Marketing, MSc Forestry, CMIOSH.  30 years experience working in UK Forestry / Woodland Management in both public and charitable sectors, inlcuding several years' practice as H&amp;S Manager for a woodland conservation charity.</t>
  </si>
  <si>
    <t>Team members’ c.v.’s are held on file at the SA office.</t>
  </si>
  <si>
    <t>3.2.1</t>
  </si>
  <si>
    <t>Report author</t>
  </si>
  <si>
    <t>Report Peer review</t>
  </si>
  <si>
    <t>The Inspection report and draft Soil Association Certification decision was reviewed by a Peer Review Panel consisting of:</t>
  </si>
  <si>
    <t>not applicable - PEFC UK have confirmed that Peer review not required where PEFC being added to an existing FSC certificate under UKWAS.</t>
  </si>
  <si>
    <t>The Inspection report and draft SA Cert decision was also sent to the client for comment.</t>
  </si>
  <si>
    <t>Certification decision</t>
  </si>
  <si>
    <t>See annex 11</t>
  </si>
  <si>
    <t>Rationale for approach to assessment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</si>
  <si>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Limited. </t>
  </si>
  <si>
    <t>Justification for selection of items and places inspected</t>
  </si>
  <si>
    <t>Sites were selected to include a range of forest types and management activities and to visit sites were operations were in progress or had recently been carried out</t>
  </si>
  <si>
    <r>
      <t xml:space="preserve">Elan Estate - </t>
    </r>
    <r>
      <rPr>
        <sz val="11"/>
        <rFont val="Cambria"/>
        <family val="1"/>
      </rPr>
      <t xml:space="preserve">Management planning documentation and records reviewed in office with manager .  General drive round externally to view site in the landscape context and internally eg road network, public rights of way, proximity of neighbours. No live operations during field visit but site visit included recently harvested area at Cpt. 14k - larch felled and restocked with broadleaves.  Various parts of the SSSI visited  eg Cpt. 4 and Cpt. 40 where consent had been obtained for felling operations undertaken recently. Other areas of the SSSI viewed from across valley where not accessible.  Cpt. 9 - restocked 18 years ago with oak, but considerable birch regeneration - respaced in recent years,  Cpt. 4 - area of larch felled 2 years ago, areas of mature Douglas Fir; also area of Spruce managed under group shelterwood system. </t>
    </r>
  </si>
  <si>
    <r>
      <t xml:space="preserve">Llechwedd Ddu - </t>
    </r>
    <r>
      <rPr>
        <sz val="11"/>
        <rFont val="Cambria"/>
        <family val="1"/>
      </rPr>
      <t>Management planning documentation and records reviewed in office with manager.  Cpts. 1 &amp; 2 visited where infected larch had been felled recently.  The rest of the site was viewed from a vantage point near these compartments, then accessed via the timber haulage route.  Areas of road upgrade seen; also borrow pit where stone for upgrade was won.  Cpts. 3 &amp; 4 recently felled and mounded areas seen.  Riparian zones and broadleaf areas seen and management of broadleaves on poor soil / exposed site discussed.</t>
    </r>
  </si>
  <si>
    <r>
      <t xml:space="preserve">Llyn Brenig </t>
    </r>
    <r>
      <rPr>
        <sz val="11"/>
        <rFont val="Cambria"/>
        <family val="1"/>
      </rPr>
      <t>Management planning documentation and records reviewed in office on previous day with manager. Site visit included Cpt. 9k felled 2016, restocked 2017 - discussed use of fallow period and nematodes to control weevils.  Cpt.9o - ground preparation in progress - excavator operator interviewed. Cpt. 6 c - respaced spruce.  Duck Island - felled and restocked with broadleaves and Coastal Redwood - future landscape feature.  Cpt. 6a - area where willow had been mulched and regrowth sprayed.  Natural reserves / areas managed for biodiversity seen eg cpts 7c,7e,7f.  Recent clear fell in Cpts. 12c and 12 f.  Live thinning operation visited in Cpt. 10f - harvester operator interviewed. Cpt. 6b - viewed from across reservoir - site of Osprey nest seen and management of harvesting operations in the area discussed.</t>
    </r>
  </si>
  <si>
    <r>
      <t xml:space="preserve">Nant Clwyd Estate </t>
    </r>
    <r>
      <rPr>
        <sz val="11"/>
        <rFont val="Cambria"/>
        <family val="1"/>
      </rPr>
      <t>Management planning documentation and records reviewed in office on previous day with manager. General drive round the Estate to see the landscape scale - site comprised of a large number of individual woodlands within the wider Nant Clwyd estate / farms.  Cpt 2 m clear fell visited - discussed species choice and maintenance of veteran broadleaves.  Various areas of PAWS / ASNW seen eg cpt. 23 - due for thinning - to remove Larch and favour DF and native broadleaves.  Various areas seen where the shoot is active - eg feed rides in cpts 23, 38 and  13. Cpt 26 Larch clear fell / hardwood thinning recently undertaken.  Amenity woodland next to houses cpt. 8.</t>
    </r>
  </si>
  <si>
    <r>
      <t xml:space="preserve">Dinas Estate - </t>
    </r>
    <r>
      <rPr>
        <sz val="11"/>
        <rFont val="Cambria"/>
        <family val="1"/>
      </rPr>
      <t>Management planning documentation and records reviewed in office on previous day with manager. Site visit included view of site from main A470,  Cpt. 7area managed for biodiversity, Cpt. 2a area clear felled 2017 and restocked - discussed visibility in landscape and hylobius issues.  Cpt 1, 3a and 3c - to be thinned 2019, various areas of broadleaf planting to bolster existing broadleaf belts, Larch cpt. 3b to be felled ( phytophora).  Track network driven and assessed and areas of ancient woodland managed for biodiversity inspected ( cpts, 4 and 6a).</t>
    </r>
  </si>
  <si>
    <r>
      <t>Fennifach -</t>
    </r>
    <r>
      <rPr>
        <sz val="11"/>
        <rFont val="Cambria"/>
        <family val="1"/>
      </rPr>
      <t xml:space="preserve"> Management planning documentation and records reviewed in office on previous day with manager. Site visit included Cpt. 10 roadside clear fell, cpt. 8b overstood coppice to be cleared and chipped - discussed whole tree harvesting / soil protection.  Cpt. 8b recently clear felled, cpt. 8d recently thinned to favour native broadleaves- on slope above SSSI watercourse.  Cpt. 4b/d restock visited; also SAM (hillfort) and discussed future management as agreed with Cadw.</t>
    </r>
  </si>
  <si>
    <t>Standards used (inc version and date approved)</t>
  </si>
  <si>
    <r>
      <t xml:space="preserve">The forest management was evaluated against the PEFC-endorsed national standard for </t>
    </r>
    <r>
      <rPr>
        <sz val="11"/>
        <rFont val="Palatino"/>
      </rPr>
      <t>UK  entitled UKWAS v4.0 (2018)</t>
    </r>
    <r>
      <rPr>
        <sz val="11"/>
        <rFont val="Palatino"/>
        <family val="1"/>
      </rPr>
      <t>. A copy of the standard is available at www.pefc.org</t>
    </r>
  </si>
  <si>
    <t xml:space="preserve">AND </t>
  </si>
  <si>
    <t>The group system was evaluated against the Soil Association Certification Limited Group Certification Standard and Checklist.</t>
  </si>
  <si>
    <t>3.7.1</t>
  </si>
  <si>
    <t>Adaptations/Modifications to standard</t>
  </si>
  <si>
    <t xml:space="preserve">Stakeholder consultation process </t>
  </si>
  <si>
    <t>3.8.1</t>
  </si>
  <si>
    <t>Summary of stakeholder process</t>
  </si>
  <si>
    <t xml:space="preserve"> Prior to audit 130 stakeholders were contacted on 4/9/18, 16 via email and 114 by post and invited to provide feedback.  Four responses to this consultation exercise were received.  Further details of consultation can be seen in report Tab A2 'Consultation'.  During audit no members of the public  were encountered during site visits so there was no opportunity to conduct stakeholder interviews other than with contractors - one excavator operator and one harvester operator who were working on site at Llyn Brenig were interviewed,  as were administration and site management staff at Bronwin &amp; Co's offices at Llandrindod Wells. All contractor / Bronwin staff interviewed showed good knowledge of certification as relevant to their job roles.</t>
  </si>
  <si>
    <t>See A2 for summary of issues raised by stakeholders and SA response</t>
  </si>
  <si>
    <t>Observations</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</si>
  <si>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</si>
  <si>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</si>
  <si>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</si>
  <si>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</si>
  <si>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</si>
  <si>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</si>
  <si>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</si>
  <si>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</si>
  <si>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</si>
  <si>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</si>
  <si>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</si>
  <si>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r>
      <t xml:space="preserve">FIRST SURVEILLANCE - </t>
    </r>
    <r>
      <rPr>
        <b/>
        <i/>
        <sz val="11"/>
        <color indexed="12"/>
        <rFont val="Cambria"/>
        <family val="1"/>
      </rPr>
      <t>edit text in blue as appropriate and change to black text before submitting report for review</t>
    </r>
  </si>
  <si>
    <t>Surveillance Assessment dates</t>
  </si>
  <si>
    <t>11-13 Dec 2019</t>
  </si>
  <si>
    <t>Itinerary</t>
  </si>
  <si>
    <t>11/12/19 Opening meeting</t>
  </si>
  <si>
    <t>11/12/19 and 13/12/19 Audit: Review of documentation [&amp; Group systems], staff interviews</t>
  </si>
  <si>
    <t>11/12/19 Site visit - Trustees of Powis Castle Estate - Powis Castle Estate</t>
  </si>
  <si>
    <t>12/12/19 Site visits -  J Chichester - Llangoed Estate, A Bronwin - Tylecrwn</t>
  </si>
  <si>
    <t>13/12/19 Site visit - Huw Evans-Bevan - Tregoyd Estate</t>
  </si>
  <si>
    <t>13/12/2019 Document review</t>
  </si>
  <si>
    <t>13/12/19 Closing meeting</t>
  </si>
  <si>
    <t>Estimate of person days to complete surveillance assessment</t>
  </si>
  <si>
    <t>Summary of person days including time spent on preparatory work, actual audit days, consultation and report writing (excluding travel)</t>
  </si>
  <si>
    <t>5 days</t>
  </si>
  <si>
    <t>Justification for increasing and decreasing factors</t>
  </si>
  <si>
    <t xml:space="preserve">Factors increasing auditing time: Infrastructure,  HCVs present. </t>
  </si>
  <si>
    <t>Factors decreasing auditing time: Plantations, Limited forestry activities</t>
  </si>
  <si>
    <t>Surveillance Assessment team</t>
  </si>
  <si>
    <t>The assessment team consisted of:</t>
  </si>
  <si>
    <t>Team members’ c.v.’s are held on file.</t>
  </si>
  <si>
    <t>6.3.1</t>
  </si>
  <si>
    <t>Assessment process</t>
  </si>
  <si>
    <t>6.4.1</t>
  </si>
  <si>
    <t>Criteria assessed at audit</t>
  </si>
  <si>
    <t xml:space="preserve">Criteria were selected for assessment based on •areas of potential weakness /related to previous CARs or issues, •  relating to key objectives and on going activities and • to ensure that all principles are assessed at least once during the 4 surveillance visits.
</t>
  </si>
  <si>
    <t xml:space="preserve">The following criteria were assessed: ). UKWAS 4.0 Sections 1 &amp; 4
Plus any Criteria where existing CAR
Plus any Criteria where non-compliance observed during audit
Plus following criteria as applicable:  UKWAS indicators where HCV present: 2.3.1(c), 2.3.2(b), 2.3.2(c), 2.9.1, 2.15.1(d), 2.15.2 
</t>
  </si>
  <si>
    <t>Stakeholder consultation</t>
  </si>
  <si>
    <t>Prior to audit 10 stakeholders were contacted via email and 82 via post on 9/9/19 and invited to provide feedback.  Two responsed to this consultation exercise were received. Further details of consultation can be seen in report Tab A2 'Consultation'.   During audit no members of the public  were encountered during site visits so there was no opportunity to conduct stakeholder interviews with members of the public; however at Powis the land agent, shoot caption and one estate worker were interviewed.  All  interviewed showed good knowledge of certification as relevant to their job roles.</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</si>
  <si>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</si>
  <si>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</si>
  <si>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</si>
  <si>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</si>
  <si>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r>
      <t xml:space="preserve">Powis Castle Estate </t>
    </r>
    <r>
      <rPr>
        <sz val="11"/>
        <rFont val="Cambria"/>
        <family val="1"/>
      </rPr>
      <t>Management planning documentation and records reviewed in office with manager. Interview with land agent at Estate office and brief meeting with owner. General drive round the Estate to see the landscape scale - site comprised of a large number of individual woodlands within the wider landscape.  Site visits included Main Block - various areas of PAWS / Restored PAWS / ASNW; viewed 'The Mount' across the valley.  Various areas where shoot is active visited.  Cpt 8a PAWS restoration planted winter 2018, areas where rhododendron and laurel had been cleared, oak clear fell 0.5ha coupes.  Crowthers - scheduled ancient monument seen in Cpt. 130; also area due for selective fell cpt. 128.  Moel y Golfa SSSI - discussed potential future management.  Cpt. 87 - oak beat-up operations being undertaken; estate staff  and shoot captain interviewed.  Cpt. 121/122 recent clear fell - discusse restock and management of pond / wetland area.</t>
    </r>
  </si>
  <si>
    <r>
      <t xml:space="preserve">Llangoed Estate </t>
    </r>
    <r>
      <rPr>
        <sz val="11"/>
        <rFont val="Cambria"/>
        <family val="1"/>
      </rPr>
      <t xml:space="preserve"> Management planning documentation and records reviewed in office with manager. Site visits included various PAWS restoration sites - cpts 59,22b and 12d.  Long Term Retentions and Natural reserves seen; a range areas of broadleaves, some managed predominantly for timber production and some for biodiversity eg cpt. 64a.  SSSI seen from a distance.</t>
    </r>
  </si>
  <si>
    <r>
      <t xml:space="preserve">Tylecrwn  </t>
    </r>
    <r>
      <rPr>
        <sz val="11"/>
        <rFont val="Cambria"/>
        <family val="1"/>
      </rPr>
      <t>Management planning documentation and records reviewed with owner.  Site visit included overview of whole site but focussing on recent PAWS restoration - felled and awaiting restock.  Long term retentions / natural reserves seen and areas of retained broadleaves around clear fell - discussed restock species / planning.</t>
    </r>
  </si>
  <si>
    <r>
      <t xml:space="preserve">Tregoyd Estate  </t>
    </r>
    <r>
      <rPr>
        <sz val="11"/>
        <rFont val="Cambria"/>
        <family val="1"/>
      </rPr>
      <t>Management planning documentation and records reviewed in office with manager. Site visit included areas where shoot operating , including pheasant pen in Cpt4, felling of larch in Cpt 1 ( part), Cpt. 8 conifer area felled in recent years and restocked with conifer, cpts. 2,3,6,4 Ash dominant woodland; SSSI predominantly Ash woodland - discussed management of infected Ash / timing of operations within SSSI to protect dormouse habitat.</t>
    </r>
  </si>
  <si>
    <t>6.8.</t>
  </si>
  <si>
    <t>Confirmation of scope</t>
  </si>
  <si>
    <t xml:space="preserve">The assessment team reviewed the current scope of the certificate in terms of certified forest area and products being produced. Since the previous evaluation members have left and members have joined the group scheme but the total number of members remains the same.  Details can be seen in Tab A7 'Members and FMU's'. </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</si>
  <si>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</si>
  <si>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</si>
  <si>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</si>
  <si>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</si>
  <si>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</si>
  <si>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</si>
  <si>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</si>
  <si>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r>
      <t xml:space="preserve">SECOND SURVEILLANCE - </t>
    </r>
    <r>
      <rPr>
        <b/>
        <i/>
        <sz val="11"/>
        <color indexed="12"/>
        <rFont val="Cambria"/>
        <family val="1"/>
      </rPr>
      <t>edit text in blue as appropriate and change to black text before submitting report for review</t>
    </r>
  </si>
  <si>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</si>
  <si>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</si>
  <si>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</si>
  <si>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</si>
  <si>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</si>
  <si>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</si>
  <si>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</si>
  <si>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7.1a</t>
  </si>
  <si>
    <r>
      <t xml:space="preserve">Any deviation from the audit plan and their reasons? </t>
    </r>
    <r>
      <rPr>
        <sz val="11"/>
        <color indexed="12"/>
        <rFont val="Cambria"/>
        <family val="1"/>
      </rPr>
      <t>Y/N</t>
    </r>
    <r>
      <rPr>
        <sz val="11"/>
        <rFont val="Cambria"/>
        <family val="1"/>
      </rPr>
      <t xml:space="preserve"> If Y describe issues below):</t>
    </r>
  </si>
  <si>
    <t>7.1b</t>
  </si>
  <si>
    <r>
      <t xml:space="preserve">Any significant issues impacting on the audit programme </t>
    </r>
    <r>
      <rPr>
        <sz val="11"/>
        <color indexed="12"/>
        <rFont val="Cambria"/>
        <family val="1"/>
      </rPr>
      <t>Y/N</t>
    </r>
    <r>
      <rPr>
        <sz val="11"/>
        <rFont val="Cambria"/>
        <family val="1"/>
      </rPr>
      <t xml:space="preserve"> (If Y describe issues below):</t>
    </r>
  </si>
  <si>
    <t>Summary of person days including time spent on preparatory work, actual audit days - state dates/times for opening and closing meetings, and dates/times for each location visited within itinerary, consultation and report writing (excluding travel)</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</si>
  <si>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</si>
  <si>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</si>
  <si>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</si>
  <si>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7.3.1</t>
  </si>
  <si>
    <t>Audit Objectives, Criteria and Standards used (inc version and date approved)</t>
  </si>
  <si>
    <t>7.4.1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</si>
  <si>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</si>
  <si>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7.4.2</t>
  </si>
  <si>
    <t>The Audit Criteria are contained in the relevant PEFC Scheme and normative documents, and are effectively reprodcued through the checklists and other elements of this Report Template and Soil Association Certification's Management system.</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</si>
  <si>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</si>
  <si>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</si>
  <si>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7.4.3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</si>
  <si>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</si>
  <si>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</si>
  <si>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x consultees were contacted</t>
  </si>
  <si>
    <t>x responses were received</t>
  </si>
  <si>
    <t>Consultation was carried out on day/month/200x</t>
  </si>
  <si>
    <t>x visits/interviews were held by phone/in person during audit…</t>
  </si>
  <si>
    <t>See A2 for summary of issues raised by stakeholders and SA Cert response</t>
  </si>
  <si>
    <t>E.g. compartment 15 visited 12.5.05, harvesting in progress observed, contractors interviewed, yield control discussed with manager.</t>
  </si>
  <si>
    <t>E.g. management planning documentation and records reviewed in office with manager 13.5.06</t>
  </si>
  <si>
    <t>etc.</t>
  </si>
  <si>
    <t>7.8.</t>
  </si>
  <si>
    <t>The assessment team reviewed the current scope of the certificate in terms of PEFC certified forest area and products being produced. There was no change since the previous evaluation.</t>
  </si>
  <si>
    <t>7.10.</t>
  </si>
  <si>
    <t>x</t>
  </si>
  <si>
    <t xml:space="preserve">UKWAS x.x, </t>
  </si>
  <si>
    <t>ANNEX 1 CHECKLIST for : United Kingdom</t>
  </si>
  <si>
    <t>Standard version:</t>
  </si>
  <si>
    <t>UKWAS 4.0</t>
  </si>
  <si>
    <t>Region/Country:</t>
  </si>
  <si>
    <t>United Kingdom</t>
  </si>
  <si>
    <r>
      <t>PEFC</t>
    </r>
    <r>
      <rPr>
        <b/>
        <i/>
        <sz val="11"/>
        <color indexed="30"/>
        <rFont val="Cambria"/>
        <family val="1"/>
      </rPr>
      <t xml:space="preserve"> (delete as applicable)</t>
    </r>
  </si>
  <si>
    <t>In United Kingdom, the PEFC endorsed national standard UKWAS is used.</t>
  </si>
  <si>
    <t>Indicative Audit Programme for Certfication Cycle
NOTE - This Programme will be subject to change. Some Indicators will be audited more than once, due to CARs, presence of High Conservation Factors, etc</t>
  </si>
  <si>
    <t>RA</t>
  </si>
  <si>
    <t xml:space="preserve">Ukwas v4.0 ref </t>
  </si>
  <si>
    <t>Legal compliance and UKWAS conformance</t>
  </si>
  <si>
    <t>●</t>
  </si>
  <si>
    <t>Management planning</t>
  </si>
  <si>
    <t>Woodland operations</t>
  </si>
  <si>
    <t>Natural, historical and cultural environment</t>
  </si>
  <si>
    <t>People, communities and workers</t>
  </si>
  <si>
    <t>A.2.</t>
  </si>
  <si>
    <t xml:space="preserve">All promotional trademark designs seen during audit meet PEFC Trademark requirements.
</t>
  </si>
  <si>
    <t>n/a no trademark use to date.</t>
  </si>
  <si>
    <t>A.3</t>
  </si>
  <si>
    <t>Does the Certificate Holder have a PEFC trademark license agreement with the National PEFC body and hereinunder a written procedure for use of the PEFC logo?</t>
  </si>
  <si>
    <t>No planned use of PEFC trademark</t>
  </si>
  <si>
    <t>n/a no trademark use to date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</si>
  <si>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</si>
  <si>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</si>
  <si>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Not assessed at MA</t>
  </si>
  <si>
    <r>
      <rPr>
        <b/>
        <sz val="10"/>
        <rFont val="Cambria"/>
        <family val="1"/>
      </rPr>
      <t>All sites</t>
    </r>
    <r>
      <rPr>
        <sz val="10"/>
        <rFont val="Cambria"/>
        <family val="1"/>
      </rPr>
      <t xml:space="preserve"> - no evidence of non-compliance.  Felling licence seen for </t>
    </r>
    <r>
      <rPr>
        <b/>
        <sz val="10"/>
        <rFont val="Cambria"/>
        <family val="1"/>
      </rPr>
      <t xml:space="preserve">Powis </t>
    </r>
    <r>
      <rPr>
        <sz val="10"/>
        <rFont val="Cambria"/>
        <family val="1"/>
      </rPr>
      <t xml:space="preserve">and managers showed good overall knowledge of relevant legislation eg the implications of the Wellbeing of Future Generations Act on forestry activities such as maintaining / enhancing PAWS 'for the benefit of future generations.' Managers are ICF members, Andrew Bronwin is also a MRICS and active within FISA, so the organisation is well - placed regarding awareness of any new legislation and how to implement its requirements.
</t>
    </r>
  </si>
  <si>
    <t>Y</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</si>
  <si>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</si>
  <si>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r>
      <rPr>
        <b/>
        <sz val="10"/>
        <rFont val="Cambria"/>
        <family val="1"/>
      </rPr>
      <t>All sites</t>
    </r>
    <r>
      <rPr>
        <sz val="10"/>
        <rFont val="Cambria"/>
        <family val="1"/>
      </rPr>
      <t xml:space="preserve"> - no evidence of non-compliance.  Managers are ICF members, Andrew Bronwin is also a MRICS and active within FISA, so the organisation is well - placed regarding awareness of any new legislation / codes of practice / good practice guidelines and how to implement their requirements.
</t>
    </r>
  </si>
  <si>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</si>
  <si>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</si>
  <si>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r>
      <t xml:space="preserve">All sites </t>
    </r>
    <r>
      <rPr>
        <sz val="10"/>
        <rFont val="Cambria"/>
        <family val="1"/>
      </rPr>
      <t xml:space="preserve">- freehold. Various examples of proof of ownership seen eg  </t>
    </r>
    <r>
      <rPr>
        <b/>
        <sz val="10"/>
        <rFont val="Cambria"/>
        <family val="1"/>
      </rPr>
      <t>Llangoed</t>
    </r>
    <r>
      <rPr>
        <sz val="10"/>
        <rFont val="Cambria"/>
        <family val="1"/>
      </rPr>
      <t xml:space="preserve"> Land Registry Title document WA569207 and map. At </t>
    </r>
    <r>
      <rPr>
        <b/>
        <sz val="10"/>
        <rFont val="Cambria"/>
        <family val="1"/>
      </rPr>
      <t xml:space="preserve">Powis </t>
    </r>
    <r>
      <rPr>
        <sz val="10"/>
        <rFont val="Cambria"/>
        <family val="1"/>
      </rPr>
      <t xml:space="preserve">the land agent confirmed ownership by the Earls of Powis since 1587 and provided examples of title plans eg Title Plan CYM517462 for Middle Park and Long Mountain; also copy of 1801 Inclosure Acts map indicating ownership.  </t>
    </r>
  </si>
  <si>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</si>
  <si>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</si>
  <si>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t xml:space="preserve">All sites </t>
    </r>
    <r>
      <rPr>
        <sz val="10"/>
        <rFont val="Cambria"/>
        <family val="1"/>
      </rPr>
      <t xml:space="preserve">- freehold. Various examples of proof of ownership seen eg  </t>
    </r>
    <r>
      <rPr>
        <b/>
        <sz val="10"/>
        <rFont val="Cambria"/>
        <family val="1"/>
      </rPr>
      <t>Llangoed</t>
    </r>
    <r>
      <rPr>
        <sz val="10"/>
        <rFont val="Cambria"/>
        <family val="1"/>
      </rPr>
      <t xml:space="preserve"> Land Registry Title document WA569207 and map. At </t>
    </r>
    <r>
      <rPr>
        <b/>
        <sz val="10"/>
        <rFont val="Cambria"/>
        <family val="1"/>
      </rPr>
      <t xml:space="preserve">Powis </t>
    </r>
    <r>
      <rPr>
        <sz val="10"/>
        <rFont val="Cambria"/>
        <family val="1"/>
      </rPr>
      <t xml:space="preserve">the land agent confirmed ownership and provided examples of title plans eg Title Plan CYM517462 for Middle Park and Long Mountain, plus associated map; also copy of 1801 Inclosure Acts map.  </t>
    </r>
  </si>
  <si>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</si>
  <si>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</si>
  <si>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</si>
  <si>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</si>
  <si>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t xml:space="preserve">All sites </t>
    </r>
    <r>
      <rPr>
        <sz val="10"/>
        <rFont val="Cambria"/>
        <family val="1"/>
      </rPr>
      <t xml:space="preserve">- freehold. No restrictions to undertake operations reported by managers.  Various examples of proof of ownership seen eg  </t>
    </r>
    <r>
      <rPr>
        <b/>
        <sz val="10"/>
        <rFont val="Cambria"/>
        <family val="1"/>
      </rPr>
      <t>Llangoed</t>
    </r>
    <r>
      <rPr>
        <sz val="10"/>
        <rFont val="Cambria"/>
        <family val="1"/>
      </rPr>
      <t xml:space="preserve"> Land Registry Title document WA569207 and map. At </t>
    </r>
    <r>
      <rPr>
        <b/>
        <sz val="10"/>
        <rFont val="Cambria"/>
        <family val="1"/>
      </rPr>
      <t xml:space="preserve">Powis </t>
    </r>
    <r>
      <rPr>
        <sz val="10"/>
        <rFont val="Cambria"/>
        <family val="1"/>
      </rPr>
      <t xml:space="preserve">the land agent confirmed ownership and provided examples of title plans eg Title Plan CYM517462 for Middle Park and Long Mountain, plus associated map; also copy of 1801 Inclosure Acts map.  </t>
    </r>
  </si>
  <si>
    <t xml:space="preserve">1.1.3 e) </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</si>
  <si>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</si>
  <si>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t xml:space="preserve">All sites </t>
    </r>
    <r>
      <rPr>
        <sz val="10"/>
        <rFont val="Cambria"/>
        <family val="1"/>
      </rPr>
      <t xml:space="preserve">- freehold. No examples of non-payment of such charges noted with no instances of breach of grant conditions.  Various examples of proof of ownership seen eg  </t>
    </r>
    <r>
      <rPr>
        <b/>
        <sz val="10"/>
        <rFont val="Cambria"/>
        <family val="1"/>
      </rPr>
      <t>Llangoed</t>
    </r>
    <r>
      <rPr>
        <sz val="10"/>
        <rFont val="Cambria"/>
        <family val="1"/>
      </rPr>
      <t xml:space="preserve"> Land Registry Title document WA569207 and map. At </t>
    </r>
    <r>
      <rPr>
        <b/>
        <sz val="10"/>
        <rFont val="Cambria"/>
        <family val="1"/>
      </rPr>
      <t xml:space="preserve">Powis </t>
    </r>
    <r>
      <rPr>
        <sz val="10"/>
        <rFont val="Cambria"/>
        <family val="1"/>
      </rPr>
      <t xml:space="preserve">the land agent confirmed ownership and provided examples of title plans eg Title Plan CYM517462 for Middle Park and Long Mountain, plus associated map; also copy of 1801 Inclosure Acts map.  </t>
    </r>
  </si>
  <si>
    <t>1.1.4 a)</t>
  </si>
  <si>
    <t>1.1.4 a) Mechanisms shall be employed to identify, prevent and resolve disputes over tenure claims and use rights through appropriate consultation with interested parties. 
Verifiers: 
Use of dispute resolution mechanism.</t>
  </si>
  <si>
    <r>
      <t xml:space="preserve">All sites - </t>
    </r>
    <r>
      <rPr>
        <sz val="10"/>
        <rFont val="Cambria"/>
        <family val="1"/>
      </rPr>
      <t>no such disputes</t>
    </r>
    <r>
      <rPr>
        <b/>
        <sz val="10"/>
        <rFont val="Cambria"/>
        <family val="1"/>
      </rPr>
      <t xml:space="preserve">.  </t>
    </r>
    <r>
      <rPr>
        <sz val="10"/>
        <rFont val="Cambria"/>
        <family val="1"/>
      </rPr>
      <t xml:space="preserve">Managers have access to advice should such disputes occur. Land agent at </t>
    </r>
    <r>
      <rPr>
        <b/>
        <sz val="10"/>
        <rFont val="Cambria"/>
        <family val="1"/>
      </rPr>
      <t>Powis</t>
    </r>
    <r>
      <rPr>
        <sz val="10"/>
        <rFont val="Cambria"/>
        <family val="1"/>
      </rPr>
      <t xml:space="preserve"> confirmed that private water supplies only serve estate houses and that, as the woodland is held in discretionary trust, case law suggests that were any adverse possession claims be made, they would be disallowed by the courts.  He confirmed that no such claims had been made.</t>
    </r>
  </si>
  <si>
    <t>1.1.4 b)</t>
  </si>
  <si>
    <t>1.1.4 b) Where possible, the owner/manager shall seek to resolve disputes out of court and in a timely manner. 
Verifiers: 
Use of dispute resolution mechanism.</t>
  </si>
  <si>
    <r>
      <t xml:space="preserve">All sites - </t>
    </r>
    <r>
      <rPr>
        <sz val="10"/>
        <rFont val="Cambria"/>
        <family val="1"/>
      </rPr>
      <t>no such disputes</t>
    </r>
    <r>
      <rPr>
        <b/>
        <sz val="10"/>
        <rFont val="Cambria"/>
        <family val="1"/>
      </rPr>
      <t xml:space="preserve">.  </t>
    </r>
    <r>
      <rPr>
        <sz val="10"/>
        <rFont val="Cambria"/>
        <family val="1"/>
      </rPr>
      <t>Managers have access to advice should such disputes occur.</t>
    </r>
    <r>
      <rPr>
        <b/>
        <sz val="10"/>
        <rFont val="Cambria"/>
        <family val="1"/>
      </rPr>
      <t xml:space="preserve"> </t>
    </r>
  </si>
  <si>
    <t>1.1.5 a)</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</si>
  <si>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</si>
  <si>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Signed declaration of commitment seen for each site visited.</t>
  </si>
  <si>
    <t>1.1.5 b)</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</si>
  <si>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</si>
  <si>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Signed declaration of commitment seen for each site visited, which would be made publicly available on request, should such a request be made.</t>
  </si>
  <si>
    <t>1.1.6 a)</t>
  </si>
  <si>
    <t>1.1.6 a) There shall be conformance to guidance on anti-corruption legislation. 
Verifiers: 
• Discussion with the owner/manager
• Written procedures
• Public statement of policy.</t>
  </si>
  <si>
    <r>
      <t xml:space="preserve">All sites </t>
    </r>
    <r>
      <rPr>
        <sz val="10"/>
        <rFont val="Cambria"/>
        <family val="1"/>
      </rPr>
      <t>- no non-compliance noted and staff showed very good awareness of requirements. One manager had been in  a situation where it appeared he was being offered a bribe.  He reported this to Andrew Bronwin.</t>
    </r>
    <r>
      <rPr>
        <b/>
        <sz val="10"/>
        <rFont val="Cambria"/>
        <family val="1"/>
      </rPr>
      <t xml:space="preserve"> </t>
    </r>
    <r>
      <rPr>
        <sz val="10"/>
        <rFont val="Cambria"/>
        <family val="1"/>
      </rPr>
      <t>The land agent at Powis confirmed that he had recently undertaken anti-fraud / cyber training and that under the terms of his employment he was required to declare any 'presents'.</t>
    </r>
  </si>
  <si>
    <t>1.1.6 b)</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</si>
  <si>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</si>
  <si>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Not a large enterprise; however as a MRICS Andrew Bronwin holds AML ( Anti Money Laundering) approval and is bound by the RICS Professional Standards and Guidance document ' Countering bribery, corruption, money laundering and terrorist financing'. </t>
  </si>
  <si>
    <t xml:space="preserve">1.1.7 </t>
  </si>
  <si>
    <t>1.1.7 There shall be compliance with legislation relating to the transportation and trade of forest products, including, where relevant, the EU Timber Regulation (EUTR) and phytosanitary requirements.
Verifiers: 
• Relevant procedures and records.</t>
  </si>
  <si>
    <r>
      <rPr>
        <b/>
        <sz val="10"/>
        <rFont val="Cambria"/>
        <family val="1"/>
      </rPr>
      <t xml:space="preserve">All sites </t>
    </r>
    <r>
      <rPr>
        <sz val="10"/>
        <rFont val="Cambria"/>
        <family val="1"/>
      </rPr>
      <t>- no non-compliance noted and managers showed good awareness of requirements.   Statutory Plant Health Notice sign-off letter seen for larch removal at</t>
    </r>
    <r>
      <rPr>
        <b/>
        <sz val="10"/>
        <rFont val="Cambria"/>
        <family val="1"/>
      </rPr>
      <t xml:space="preserve"> Powis.</t>
    </r>
  </si>
  <si>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</si>
  <si>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</si>
  <si>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All sites - no such activities reported and site visits confirmed no evidence of illegal activities.  All sites are in rural areas and/or surrounded by tenanted farmland within the same ownership.</t>
  </si>
  <si>
    <t>Genetically modified organisms</t>
  </si>
  <si>
    <t xml:space="preserve">1.3.1 Genetically modified organisms (GMOs) shall not be used.
Verifiers: 
• Plant supply records
• Discussion with the owner/manager.
</t>
  </si>
  <si>
    <r>
      <rPr>
        <b/>
        <sz val="10"/>
        <rFont val="Cambria"/>
        <family val="1"/>
      </rPr>
      <t xml:space="preserve">All sites </t>
    </r>
    <r>
      <rPr>
        <sz val="10"/>
        <rFont val="Cambria"/>
        <family val="1"/>
      </rPr>
      <t>- no use of GMOs</t>
    </r>
  </si>
  <si>
    <t xml:space="preserve">Long term policy and objectives
</t>
  </si>
  <si>
    <t>2.1.1 a)</t>
  </si>
  <si>
    <t>2.1.1 a) The owner/manager shall have a long term policy and management objectives which are environmentally sound, socially beneficial and economically viable. 
Verifiers: 
• Discussion with the owner/manager and workers
• Management planning documentation
• Toolbox talks</t>
  </si>
  <si>
    <r>
      <t>All sites</t>
    </r>
    <r>
      <rPr>
        <sz val="10"/>
        <rFont val="Cambria"/>
        <family val="1"/>
      </rPr>
      <t xml:space="preserve"> - fully described within management plan documentation</t>
    </r>
  </si>
  <si>
    <t xml:space="preserve">Not assessed at S1 </t>
  </si>
  <si>
    <t>2.1.1 b)</t>
  </si>
  <si>
    <t>2.1.1 b) The policy and objectives, or summaries thereof, shall be proactively communicated to workers consistent with their roles and responsibilities. 
Verifiers: 
• Discussion with the owner/manager and workers
• Management planning documentation
• Toolbox talks</t>
  </si>
  <si>
    <r>
      <t>All sites</t>
    </r>
    <r>
      <rPr>
        <sz val="10"/>
        <rFont val="Cambria"/>
        <family val="1"/>
      </rPr>
      <t xml:space="preserve"> - fully described within management plan documentation.  Discussed with managers and all showed good awareness. </t>
    </r>
  </si>
  <si>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</si>
  <si>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</si>
  <si>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</si>
  <si>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</si>
  <si>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r>
      <t>All sites</t>
    </r>
    <r>
      <rPr>
        <sz val="10"/>
        <rFont val="Cambria"/>
        <family val="1"/>
      </rPr>
      <t xml:space="preserve"> -  described within management plan documentation and discussed with managers.</t>
    </r>
  </si>
  <si>
    <t>2.1.3 b)</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</si>
  <si>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</si>
  <si>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r>
      <rPr>
        <b/>
        <sz val="10"/>
        <rFont val="Cambria"/>
        <family val="1"/>
      </rPr>
      <t>All sites</t>
    </r>
    <r>
      <rPr>
        <sz val="10"/>
        <rFont val="Cambria"/>
        <family val="1"/>
      </rPr>
      <t>- discussed with Andrew Bronwin who confirmed necessary investment in place.  Income figures from recent harvesting operations seen.</t>
    </r>
  </si>
  <si>
    <t xml:space="preserve">Documentation
</t>
  </si>
  <si>
    <t>2.2.1 a)</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</si>
  <si>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</si>
  <si>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r>
      <t xml:space="preserve">All sites </t>
    </r>
    <r>
      <rPr>
        <sz val="10"/>
        <rFont val="Cambria"/>
        <family val="1"/>
      </rPr>
      <t>- fully compliant management plans and associated maps seen for all sites visited, though see CAR 2018.1 raised under 2.2.1 l below regarding plan period not being recorded on Natural Resources Wales ( NRW) management plan templates.</t>
    </r>
  </si>
  <si>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</si>
  <si>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</si>
  <si>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All sites </t>
    </r>
    <r>
      <rPr>
        <sz val="10"/>
        <rFont val="Cambria"/>
        <family val="1"/>
      </rPr>
      <t>- fully addressed in management plans and associated maps</t>
    </r>
  </si>
  <si>
    <t xml:space="preserve">2.2.1  c) </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</si>
  <si>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</si>
  <si>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r>
      <t xml:space="preserve">All sites </t>
    </r>
    <r>
      <rPr>
        <sz val="10"/>
        <rFont val="Cambria"/>
        <family val="1"/>
      </rPr>
      <t>- fully addressed in management plans and associated maps and verified during site visits</t>
    </r>
  </si>
  <si>
    <t>2.2.1  d)</t>
  </si>
  <si>
    <t>2.2.1  d) Identification of special characteristics and sensitivities of the woodland and appropriate treatments. 
Verifiers: 
• Management planning documentation 
• Appropriate maps and records.</t>
  </si>
  <si>
    <r>
      <t xml:space="preserve">All sites </t>
    </r>
    <r>
      <rPr>
        <sz val="10"/>
        <rFont val="Cambria"/>
        <family val="1"/>
      </rPr>
      <t>- fully addressed in management plans and associated maps - verified during site visits</t>
    </r>
  </si>
  <si>
    <t>2.2.1  e)</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</si>
  <si>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</si>
  <si>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r>
      <t xml:space="preserve">All sites </t>
    </r>
    <r>
      <rPr>
        <sz val="10"/>
        <rFont val="Cambria"/>
        <family val="1"/>
      </rPr>
      <t>- fully addressed in management plans and associated maps - verified during site visits eg</t>
    </r>
    <r>
      <rPr>
        <b/>
        <sz val="10"/>
        <rFont val="Cambria"/>
        <family val="1"/>
      </rPr>
      <t xml:space="preserve"> Elan </t>
    </r>
    <r>
      <rPr>
        <sz val="10"/>
        <rFont val="Cambria"/>
        <family val="1"/>
      </rPr>
      <t>- management of SSSI areas /</t>
    </r>
    <r>
      <rPr>
        <b/>
        <sz val="10"/>
        <rFont val="Cambria"/>
        <family val="1"/>
      </rPr>
      <t xml:space="preserve"> Nant Clwyd / Fennifach</t>
    </r>
    <r>
      <rPr>
        <sz val="10"/>
        <rFont val="Cambria"/>
        <family val="1"/>
      </rPr>
      <t xml:space="preserve"> - PAWS restoration / management</t>
    </r>
  </si>
  <si>
    <t>2.2.1  f)</t>
  </si>
  <si>
    <t>2.2.1  f) Identification of community and social needs and sensitivities. 
Verifiers: 
• Management planning documentation 
• Appropriate maps and records.</t>
  </si>
  <si>
    <r>
      <rPr>
        <b/>
        <sz val="10"/>
        <rFont val="Cambria"/>
        <family val="1"/>
      </rPr>
      <t>All sites</t>
    </r>
    <r>
      <rPr>
        <sz val="10"/>
        <rFont val="Cambria"/>
        <family val="1"/>
      </rPr>
      <t xml:space="preserve"> - included within management plans as relevant to the nature of the site eg Elan and Llyn Brenig - high public access, </t>
    </r>
    <r>
      <rPr>
        <b/>
        <sz val="10"/>
        <rFont val="Cambria"/>
        <family val="1"/>
      </rPr>
      <t>Nant Clywd</t>
    </r>
    <r>
      <rPr>
        <sz val="10"/>
        <rFont val="Cambria"/>
        <family val="1"/>
      </rPr>
      <t xml:space="preserve"> woodland forms part of the wider estate - area of amenity woodland identified near community/ woodland management takes into account the needs of the shoot ( objective in management plan) , </t>
    </r>
    <r>
      <rPr>
        <b/>
        <sz val="10"/>
        <rFont val="Cambria"/>
        <family val="1"/>
      </rPr>
      <t>Llechwedd</t>
    </r>
    <r>
      <rPr>
        <sz val="10"/>
        <rFont val="Cambria"/>
        <family val="1"/>
      </rPr>
      <t xml:space="preserve"> - in Landscape Character Area but hardly visible from the A44 trunk road and little public use of site. </t>
    </r>
    <r>
      <rPr>
        <b/>
        <sz val="10"/>
        <rFont val="Cambria"/>
        <family val="1"/>
      </rPr>
      <t xml:space="preserve">Dinas </t>
    </r>
    <r>
      <rPr>
        <sz val="10"/>
        <rFont val="Cambria"/>
        <family val="1"/>
      </rPr>
      <t xml:space="preserve">- cpt. 7 identified in the management plan to be  managed predominantly for biodiversity, safety and recreation as there is a popular footpath running through it. </t>
    </r>
    <r>
      <rPr>
        <b/>
        <sz val="10"/>
        <rFont val="Cambria"/>
        <family val="1"/>
      </rPr>
      <t xml:space="preserve">Fennifach - </t>
    </r>
    <r>
      <rPr>
        <sz val="10"/>
        <rFont val="Cambria"/>
        <family val="1"/>
      </rPr>
      <t>little if any public use of site</t>
    </r>
  </si>
  <si>
    <t xml:space="preserve">2.2.1  g) </t>
  </si>
  <si>
    <t>2.2.1  g) Prioritised objectives, with verifiable targets to measure progress. 
Verifiers: 
• Management planning documentation 
• Appropriate maps and records.</t>
  </si>
  <si>
    <r>
      <t xml:space="preserve">All sites </t>
    </r>
    <r>
      <rPr>
        <sz val="10"/>
        <rFont val="Cambria"/>
        <family val="1"/>
      </rPr>
      <t>- fully addressed within management planning documentation</t>
    </r>
  </si>
  <si>
    <t>2.2.1  h)</t>
  </si>
  <si>
    <t>2.2.1  h) Rationale for management prescriptions
Verifiers: 
• Management planning documentation 
• Appropriate maps and records.</t>
  </si>
  <si>
    <t>2.2.1  i)</t>
  </si>
  <si>
    <t>2.2.1  i) Outline planned felling and regeneration over the next 20 years. 
Verifiers: 
• Management planning documentation 
• Appropriate maps and records.</t>
  </si>
  <si>
    <r>
      <rPr>
        <b/>
        <sz val="10"/>
        <rFont val="Cambria"/>
        <family val="1"/>
      </rPr>
      <t xml:space="preserve">All sites - </t>
    </r>
    <r>
      <rPr>
        <sz val="10"/>
        <rFont val="Cambria"/>
        <family val="1"/>
      </rPr>
      <t>20 year felling maps provided and regeneration plans addressed within management plan documentation, within Long Term Vision / Management objectives / description of woodland sections</t>
    </r>
  </si>
  <si>
    <t>2.2.1  j)</t>
  </si>
  <si>
    <t>2.2.1  j) Where applicable annual allowable harvest of non-timber woodland products (NTWPs). 
Verifiers: 
• Management planning documentation 
• Appropriate maps and records.</t>
  </si>
  <si>
    <r>
      <t xml:space="preserve">All sites </t>
    </r>
    <r>
      <rPr>
        <sz val="10"/>
        <rFont val="Cambria"/>
        <family val="1"/>
      </rPr>
      <t>- no harvesting of NTWPs</t>
    </r>
  </si>
  <si>
    <t xml:space="preserve">2.2.1  k) </t>
  </si>
  <si>
    <t>2.2.1  k) Rationale for the operational techniques to be used. 
Verifiers: 
• Management planning documentation 
• Appropriate maps and records.</t>
  </si>
  <si>
    <t>2.2.1  l)</t>
  </si>
  <si>
    <t>2.2.1  l) Plans for implementation, first five years in detail.  
Verifiers: 
• Management planning documentation 
• Appropriate maps and records.</t>
  </si>
  <si>
    <r>
      <t xml:space="preserve">Although every site audited had a current management plan in place, including five year plans for implementation and associated maps,  the Natural Resources Wales (NRW) template being used for </t>
    </r>
    <r>
      <rPr>
        <b/>
        <sz val="10"/>
        <rFont val="Cambria"/>
        <family val="1"/>
      </rPr>
      <t>Llechwedd Ddu, Nant Clywd</t>
    </r>
    <r>
      <rPr>
        <sz val="10"/>
        <rFont val="Cambria"/>
        <family val="1"/>
      </rPr>
      <t xml:space="preserve"> and </t>
    </r>
    <r>
      <rPr>
        <b/>
        <sz val="10"/>
        <rFont val="Cambria"/>
        <family val="1"/>
      </rPr>
      <t xml:space="preserve">Fennifach </t>
    </r>
    <r>
      <rPr>
        <sz val="10"/>
        <rFont val="Cambria"/>
        <family val="1"/>
      </rPr>
      <t xml:space="preserve">did not have a section for recording plan period ie start and end dates.  Although there was reference within each plan to 'Year 1, Year 2 etc. in some places and dates eg 2018 in others, nowhere within the </t>
    </r>
    <r>
      <rPr>
        <b/>
        <sz val="10"/>
        <rFont val="Cambria"/>
        <family val="1"/>
      </rPr>
      <t xml:space="preserve">Llechwedd Ddu and Nant Clywd </t>
    </r>
    <r>
      <rPr>
        <sz val="10"/>
        <rFont val="Cambria"/>
        <family val="1"/>
      </rPr>
      <t xml:space="preserve">plans were these linked ie there was nothing to indicate which calendar year 'Year 1' referred to / which management plan year '2018' referred to.  At </t>
    </r>
    <r>
      <rPr>
        <b/>
        <sz val="10"/>
        <rFont val="Cambria"/>
        <family val="1"/>
      </rPr>
      <t xml:space="preserve">Fennifach </t>
    </r>
    <r>
      <rPr>
        <sz val="10"/>
        <rFont val="Cambria"/>
        <family val="1"/>
      </rPr>
      <t>the 'Description of your forest or woodland' section had been used by the manager to record the plan period.</t>
    </r>
  </si>
  <si>
    <t>N</t>
  </si>
  <si>
    <t>Minor CAR 2018.1</t>
  </si>
  <si>
    <t>NRW management plan template still makes no provision for recording plan period on the front page, so all management plans drafted by A Bronwin &amp; Co now include this information as the first line of Section 2b 'Describe your forest management unit'. Fully compliant plans seen for all sites visited</t>
  </si>
  <si>
    <t xml:space="preserve">2.2.1  m) </t>
  </si>
  <si>
    <t>2.2.1  m) Appropriate maps.  
Verifiers: 
• Management planning documentation 
• Appropriate maps and records.</t>
  </si>
  <si>
    <r>
      <t xml:space="preserve">All sites </t>
    </r>
    <r>
      <rPr>
        <sz val="10"/>
        <rFont val="Cambria"/>
        <family val="1"/>
      </rPr>
      <t>- full range of maps as follows: Compartments, Constraints, Scheduled Ancient Monuments ( where applicable), all relevant designations ( where applicable eg Elan SSSI), Flood Risk, Future Operations, Monitoring, Felling and Biodiversity &amp; Reserves.</t>
    </r>
  </si>
  <si>
    <t>2.2.1  n)</t>
  </si>
  <si>
    <t>2.2.1  n) Plans to monitor at least those elements identified under section 2.15.1 against the objectives. 
Verifiers: 
• Management planning documentation 
• Appropriate maps and records.</t>
  </si>
  <si>
    <r>
      <rPr>
        <b/>
        <sz val="10"/>
        <rFont val="Cambria"/>
        <family val="1"/>
      </rPr>
      <t xml:space="preserve">All sites </t>
    </r>
    <r>
      <rPr>
        <sz val="10"/>
        <rFont val="Cambria"/>
        <family val="1"/>
      </rPr>
      <t xml:space="preserve">- fully addressed in management plans and associated 'Monitoring' maps.  A 'Forms to Mobile' App is used for capturing monitoring.  There are a range of forms which are completed by managers at site visits as relevant, these forms being Accident Report, Biodiversity Monitoring, H&amp;S Inspection form ( for Operational monitoring) and a general 'Site Diary / Monitoring Form'.  </t>
    </r>
  </si>
  <si>
    <t>2.2.2</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</si>
  <si>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</si>
  <si>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r>
      <t xml:space="preserve">All sites </t>
    </r>
    <r>
      <rPr>
        <sz val="10"/>
        <rFont val="Cambria"/>
        <family val="1"/>
      </rPr>
      <t>- discussed with managers during audit.  Although no requests have been made, management plans, appropriately redacted where relevant to comply with GDPR ( data protection regulations) would be provided on request.</t>
    </r>
  </si>
  <si>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</si>
  <si>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</si>
  <si>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r>
      <t xml:space="preserve">All sites - </t>
    </r>
    <r>
      <rPr>
        <sz val="10"/>
        <rFont val="Cambria"/>
        <family val="1"/>
      </rPr>
      <t xml:space="preserve">the intention is to review management plans at least every 10 years.  Plan periods seen on </t>
    </r>
    <r>
      <rPr>
        <b/>
        <sz val="10"/>
        <rFont val="Cambria"/>
        <family val="1"/>
      </rPr>
      <t xml:space="preserve">Elan Valley </t>
    </r>
    <r>
      <rPr>
        <sz val="10"/>
        <rFont val="Cambria"/>
        <family val="1"/>
      </rPr>
      <t>( 1 April 2017 - 31 March 2026) and</t>
    </r>
    <r>
      <rPr>
        <b/>
        <sz val="10"/>
        <rFont val="Cambria"/>
        <family val="1"/>
      </rPr>
      <t xml:space="preserve"> Llyn Brenig</t>
    </r>
    <r>
      <rPr>
        <sz val="10"/>
        <rFont val="Cambria"/>
        <family val="1"/>
      </rPr>
      <t xml:space="preserve"> (1 April 2017 - 31 March 2027) </t>
    </r>
    <r>
      <rPr>
        <b/>
        <sz val="10"/>
        <rFont val="Cambria"/>
        <family val="1"/>
      </rPr>
      <t xml:space="preserve">Dinas </t>
    </r>
    <r>
      <rPr>
        <sz val="10"/>
        <rFont val="Cambria"/>
        <family val="1"/>
      </rPr>
      <t xml:space="preserve">(1 April 2017 - 31 March 2027) and </t>
    </r>
    <r>
      <rPr>
        <b/>
        <sz val="10"/>
        <rFont val="Cambria"/>
        <family val="1"/>
      </rPr>
      <t xml:space="preserve">Fennifach </t>
    </r>
    <r>
      <rPr>
        <sz val="10"/>
        <rFont val="Cambria"/>
        <family val="1"/>
      </rPr>
      <t xml:space="preserve">(2018 - 2028) The new NRW template used for the plans for </t>
    </r>
    <r>
      <rPr>
        <b/>
        <sz val="10"/>
        <rFont val="Cambria"/>
        <family val="1"/>
      </rPr>
      <t xml:space="preserve">Llechwedd Ddu, Fennifach </t>
    </r>
    <r>
      <rPr>
        <sz val="10"/>
        <rFont val="Cambria"/>
        <family val="1"/>
      </rPr>
      <t xml:space="preserve">and </t>
    </r>
    <r>
      <rPr>
        <b/>
        <sz val="10"/>
        <rFont val="Cambria"/>
        <family val="1"/>
      </rPr>
      <t xml:space="preserve">Nant Clwyd </t>
    </r>
    <r>
      <rPr>
        <sz val="10"/>
        <rFont val="Cambria"/>
        <family val="1"/>
      </rPr>
      <t xml:space="preserve">does include wording relating to the plans being for  a 10 year period but, as identified in 2.2.1 l above, the NRW template does not make provision for plan period to be recorded - see CAR 2018.1 above relating to </t>
    </r>
    <r>
      <rPr>
        <b/>
        <sz val="10"/>
        <rFont val="Cambria"/>
        <family val="1"/>
      </rPr>
      <t>Llechwedd Ddu and Nant Clwyd.</t>
    </r>
    <r>
      <rPr>
        <sz val="10"/>
        <rFont val="Cambria"/>
        <family val="1"/>
      </rPr>
      <t xml:space="preserve">  Note - in the </t>
    </r>
    <r>
      <rPr>
        <b/>
        <sz val="10"/>
        <rFont val="Cambria"/>
        <family val="1"/>
      </rPr>
      <t>Fennifach</t>
    </r>
    <r>
      <rPr>
        <sz val="10"/>
        <rFont val="Cambria"/>
        <family val="1"/>
      </rPr>
      <t xml:space="preserve"> plan the first sentence of the  'Description of your forest or woodland' section has been used by the manager to record the management plan period (2018 - 2028).</t>
    </r>
  </si>
  <si>
    <t>Consultation and co-operation</t>
  </si>
  <si>
    <t>2.3.1 a)</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</si>
  <si>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</si>
  <si>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All sites -  all above requirements are fulfilled as appropriate to the nature of each site and scale of operations eg at </t>
    </r>
    <r>
      <rPr>
        <b/>
        <sz val="10"/>
        <rFont val="Cambria"/>
        <family val="1"/>
      </rPr>
      <t xml:space="preserve">Elan and Llyn Brenig </t>
    </r>
    <r>
      <rPr>
        <sz val="10"/>
        <rFont val="Cambria"/>
        <family val="1"/>
      </rPr>
      <t xml:space="preserve">Welsh Water - owned sites with Ranger service and high public access,  there is greater liaison than at </t>
    </r>
    <r>
      <rPr>
        <b/>
        <sz val="10"/>
        <rFont val="Cambria"/>
        <family val="1"/>
      </rPr>
      <t>Llechwedd Ddu</t>
    </r>
    <r>
      <rPr>
        <sz val="10"/>
        <rFont val="Cambria"/>
        <family val="1"/>
      </rPr>
      <t xml:space="preserve"> which is more isolated or at </t>
    </r>
    <r>
      <rPr>
        <b/>
        <sz val="10"/>
        <rFont val="Cambria"/>
        <family val="1"/>
      </rPr>
      <t>Nant Clwyd, Dinas and Fennifach each</t>
    </r>
    <r>
      <rPr>
        <sz val="10"/>
        <rFont val="Cambria"/>
        <family val="1"/>
      </rPr>
      <t xml:space="preserve"> of which form part of a wider estate so many stakeholders have some connection with the estate eg tenant farmers / employees; also the shoot captain at Nant Clwyd.  A list of stakeholders is kept ( seen during audit) and within Doc 1.2 'company structure and individual manager responsibilities, it is clearly stated that managers are responsible for 'liaison with Forestry Commission England, Natural Resources Wales, neighbours and other interested parties' and document 1.10 'procedure for stakeholder consultation' clearly states organisational requirements - Oct 2018 version seen during audit. Prior to audit 130 stakeholders were contacted and four responses received of which three were very positive. Contact details are clearly stated on the company website.</t>
    </r>
  </si>
  <si>
    <t>2.3.1 b)</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</si>
  <si>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</si>
  <si>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A list of stakeholders is kept ( seen during audit) and within Doc 1.2 'company structure and individual manager responsibilities, it is clearly stated that managers are responsible for 'liaison with Forestry Commission England, Natural Resources Wales, neighbours and other interested parties' and document 1.10 'procedure for stakeholder consultation' clearly states organisational requirements - Oct 2018 version seen during audit. Although no high impact operations were being undertaken during site visits, at </t>
    </r>
    <r>
      <rPr>
        <b/>
        <sz val="10"/>
        <rFont val="Cambria"/>
        <family val="1"/>
      </rPr>
      <t>Llyn Brenig</t>
    </r>
    <r>
      <rPr>
        <sz val="10"/>
        <rFont val="Cambria"/>
        <family val="1"/>
      </rPr>
      <t xml:space="preserve"> the manager described how, when an area near the visitor centre was being clear felled, Facebook was used by the Welsh Water Rangers to inform members of the public.  Other examples of informing users of high impact operations included annual liaison with the shoot at</t>
    </r>
    <r>
      <rPr>
        <b/>
        <sz val="10"/>
        <rFont val="Cambria"/>
        <family val="1"/>
      </rPr>
      <t xml:space="preserve"> Nant Clywd </t>
    </r>
    <r>
      <rPr>
        <sz val="10"/>
        <rFont val="Cambria"/>
        <family val="1"/>
      </rPr>
      <t>where details of annual harvesting operations were provided and timing discussed ( minutes of meeting seen). Contact details are clearly stated on the company website.</t>
    </r>
  </si>
  <si>
    <t>2.3.1 c)</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</si>
  <si>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</si>
  <si>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A list of stakeholders is kept (seen during audit) and within Doc 1.2 'company structure and individual manager responsibilities, it is clearly stated that managers are responsible for 'liaison with Forestry Commission England, Natural Resources Wales, neighbours and other interested parties' and document 1.10 'procedure for stakeholder consultation' clearly states organisational requirements - Nov 2019 version seen during audit. Contact details are clearly stated on the company website No live operations being undertaken at any site visited during audit other than very small scale tree planting at </t>
    </r>
    <r>
      <rPr>
        <b/>
        <sz val="10"/>
        <rFont val="Cambria"/>
        <family val="1"/>
      </rPr>
      <t>Powis.</t>
    </r>
    <r>
      <rPr>
        <sz val="10"/>
        <rFont val="Cambria"/>
        <family val="1"/>
      </rPr>
      <t xml:space="preserve">  Shoots operate at </t>
    </r>
    <r>
      <rPr>
        <b/>
        <sz val="10"/>
        <rFont val="Cambria"/>
        <family val="1"/>
      </rPr>
      <t xml:space="preserve">Powis </t>
    </r>
    <r>
      <rPr>
        <sz val="10"/>
        <rFont val="Cambria"/>
        <family val="1"/>
      </rPr>
      <t xml:space="preserve">and </t>
    </r>
    <r>
      <rPr>
        <b/>
        <sz val="10"/>
        <rFont val="Cambria"/>
        <family val="1"/>
      </rPr>
      <t>Tregoyd</t>
    </r>
    <r>
      <rPr>
        <sz val="10"/>
        <rFont val="Cambria"/>
        <family val="1"/>
      </rPr>
      <t xml:space="preserve"> - regular informal liaison and annual formal meetings undertaken; minutes of 14/3/19 Powis shoot meeting seen and the land agent was interviewed, who stated that this annual meeting was 'really useful.' </t>
    </r>
  </si>
  <si>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</si>
  <si>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</si>
  <si>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rPr>
        <b/>
        <sz val="10"/>
        <rFont val="Cambria"/>
        <family val="1"/>
      </rPr>
      <t xml:space="preserve">All sites - </t>
    </r>
    <r>
      <rPr>
        <sz val="10"/>
        <rFont val="Cambria"/>
        <family val="1"/>
      </rPr>
      <t>a list of stakeholders is kept ( seen during audit) and within Doc 1.2 'company structure and individual manager responsibilities, it is clearly stated that managers are responsible for 'liaison with Forestry Commission England, Natural Resources Wales, neighbours and other interested parties' and document 1.10 'procedure for stakeholder consultation' clearly states organisational requirements - Oct 2018 version seen during audit. Various methods of consultation have been used eg use of Facebook at</t>
    </r>
    <r>
      <rPr>
        <b/>
        <sz val="10"/>
        <rFont val="Cambria"/>
        <family val="1"/>
      </rPr>
      <t xml:space="preserve"> Llyn Brenig,</t>
    </r>
    <r>
      <rPr>
        <sz val="10"/>
        <rFont val="Cambria"/>
        <family val="1"/>
      </rPr>
      <t xml:space="preserve"> formal meeting with owner, shoot and other parties at </t>
    </r>
    <r>
      <rPr>
        <b/>
        <sz val="10"/>
        <rFont val="Cambria"/>
        <family val="1"/>
      </rPr>
      <t>Nant Clwyd,</t>
    </r>
    <r>
      <rPr>
        <sz val="10"/>
        <rFont val="Cambria"/>
        <family val="1"/>
      </rPr>
      <t xml:space="preserve"> stakeholder consultation process prior to audit involving postal and email contact with stakeholders. Contact details are clearly stated on the company website.</t>
    </r>
  </si>
  <si>
    <t>2.3.1 e)</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</si>
  <si>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</si>
  <si>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rPr>
        <b/>
        <sz val="10"/>
        <rFont val="Cambria"/>
        <family val="1"/>
      </rPr>
      <t xml:space="preserve">All sites </t>
    </r>
    <r>
      <rPr>
        <sz val="10"/>
        <rFont val="Cambria"/>
        <family val="1"/>
      </rPr>
      <t>- no examples of requests for ongoing dialogue and engagement reported.  Generally there have been very few responses to consultation exercises with the only example being at</t>
    </r>
    <r>
      <rPr>
        <b/>
        <sz val="10"/>
        <rFont val="Cambria"/>
        <family val="1"/>
      </rPr>
      <t xml:space="preserve"> Llyn Brenig </t>
    </r>
    <r>
      <rPr>
        <sz val="10"/>
        <rFont val="Cambria"/>
        <family val="1"/>
      </rPr>
      <t>where email correspondence was seen during audit relating to timing of harvesting operations and a rally event - correspondence between the site manager, rally organisers and owner's agent seen. Contact details are clearly stated on the company website.</t>
    </r>
  </si>
  <si>
    <t>2.3.1 f)</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</si>
  <si>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</si>
  <si>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Prior to audit 130 stakeholders were contacted on 4/9/18, 16 via email and 114 by post and invited to provide feedback. Audit site visits commenced on 19/11/18. Contact details are clearly stated on the company website.</t>
  </si>
  <si>
    <t>2.3.2 a)</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</si>
  <si>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</si>
  <si>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r>
      <t xml:space="preserve">All sites - </t>
    </r>
    <r>
      <rPr>
        <sz val="10"/>
        <rFont val="Cambria"/>
        <family val="1"/>
      </rPr>
      <t xml:space="preserve">no landscape scale wildlife management issues ( no / extremely few deer at all sites visited). Some squirrel issues at Nant Clwyd but no signficant damage seen, control is undertaken within the estate and there are no forestry neighbours. Managers showed good awareness of neighbours eg </t>
    </r>
    <r>
      <rPr>
        <b/>
        <sz val="10"/>
        <rFont val="Cambria"/>
        <family val="1"/>
      </rPr>
      <t xml:space="preserve">Llechwedd Ddu </t>
    </r>
    <r>
      <rPr>
        <sz val="10"/>
        <rFont val="Cambria"/>
        <family val="1"/>
      </rPr>
      <t>where there is neighbouring NRW forestry, the manager had liaised with NRW regarding felling operations.</t>
    </r>
  </si>
  <si>
    <t>2.3.2 b)</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</si>
  <si>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</si>
  <si>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t xml:space="preserve">All sites - </t>
    </r>
    <r>
      <rPr>
        <sz val="10"/>
        <rFont val="Cambria"/>
        <family val="1"/>
      </rPr>
      <t>no such issues</t>
    </r>
  </si>
  <si>
    <r>
      <rPr>
        <b/>
        <sz val="10"/>
        <rFont val="Cambria"/>
        <family val="1"/>
      </rPr>
      <t>All sites</t>
    </r>
    <r>
      <rPr>
        <sz val="10"/>
        <rFont val="Cambria"/>
        <family val="1"/>
      </rPr>
      <t xml:space="preserve"> - no significant deer problem.  Some rhododendron and laurel at </t>
    </r>
    <r>
      <rPr>
        <b/>
        <sz val="10"/>
        <rFont val="Cambria"/>
        <family val="1"/>
      </rPr>
      <t>Powis</t>
    </r>
    <r>
      <rPr>
        <sz val="10"/>
        <rFont val="Cambria"/>
        <family val="1"/>
      </rPr>
      <t xml:space="preserve"> but as the woodland are part of the wider estate there are no near neighbours with whom to cooperate - control is being undertaken by estate staff; similarly grey squirrel control is being undertaken by estate staff but there are no opportunities for wider cooperation. </t>
    </r>
    <r>
      <rPr>
        <b/>
        <sz val="10"/>
        <rFont val="Cambria"/>
        <family val="1"/>
      </rPr>
      <t xml:space="preserve"> Llangoed</t>
    </r>
    <r>
      <rPr>
        <sz val="10"/>
        <rFont val="Cambria"/>
        <family val="1"/>
      </rPr>
      <t xml:space="preserve"> and </t>
    </r>
    <r>
      <rPr>
        <b/>
        <sz val="10"/>
        <rFont val="Cambria"/>
        <family val="1"/>
      </rPr>
      <t xml:space="preserve">Tregoyd </t>
    </r>
    <r>
      <rPr>
        <sz val="10"/>
        <rFont val="Cambria"/>
        <family val="1"/>
      </rPr>
      <t xml:space="preserve">are also part of wider estates with no opportunity for wider cooperation and no significant issues.  </t>
    </r>
    <r>
      <rPr>
        <b/>
        <sz val="10"/>
        <rFont val="Cambria"/>
        <family val="1"/>
      </rPr>
      <t>Tylecrwn</t>
    </r>
    <r>
      <rPr>
        <sz val="10"/>
        <rFont val="Cambria"/>
        <family val="1"/>
      </rPr>
      <t xml:space="preserve"> is surrounded by farmland and there are no invasive plant species / current issues with invasive mammals.</t>
    </r>
  </si>
  <si>
    <t>2.3.2 c)</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</si>
  <si>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</si>
  <si>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rPr>
        <b/>
        <sz val="10"/>
        <rFont val="Cambria"/>
        <family val="1"/>
      </rPr>
      <t xml:space="preserve">All sites - </t>
    </r>
    <r>
      <rPr>
        <sz val="10"/>
        <rFont val="Cambria"/>
        <family val="1"/>
      </rPr>
      <t>no opportunities for landscape scale conservation initiatives</t>
    </r>
  </si>
  <si>
    <t>Productive potential of the WMU</t>
  </si>
  <si>
    <t>2.4.1</t>
  </si>
  <si>
    <t>2.4.1 The owner/manager shall plan and implement measures to maintain and/or enhance long-term soil and hydrological functions.
Verifiers: 
• Management planning documentation
• Field observation.</t>
  </si>
  <si>
    <r>
      <t xml:space="preserve">All sites </t>
    </r>
    <r>
      <rPr>
        <sz val="10"/>
        <rFont val="Cambria"/>
        <family val="1"/>
      </rPr>
      <t xml:space="preserve">- managers showed good knowledge of soil protection and during site visits no instances of poor management seen. </t>
    </r>
    <r>
      <rPr>
        <b/>
        <sz val="10"/>
        <rFont val="Cambria"/>
        <family val="1"/>
      </rPr>
      <t xml:space="preserve"> Elan </t>
    </r>
    <r>
      <rPr>
        <sz val="10"/>
        <rFont val="Cambria"/>
        <family val="1"/>
      </rPr>
      <t xml:space="preserve">and </t>
    </r>
    <r>
      <rPr>
        <b/>
        <sz val="10"/>
        <rFont val="Cambria"/>
        <family val="1"/>
      </rPr>
      <t>Llyn Brenig</t>
    </r>
    <r>
      <rPr>
        <sz val="10"/>
        <rFont val="Cambria"/>
        <family val="1"/>
      </rPr>
      <t xml:space="preserve">  are both owned by Welsh Water and surround reservoirs, at </t>
    </r>
    <r>
      <rPr>
        <b/>
        <sz val="10"/>
        <rFont val="Cambria"/>
        <family val="1"/>
      </rPr>
      <t xml:space="preserve">Lechwedd Ddu </t>
    </r>
    <r>
      <rPr>
        <sz val="10"/>
        <rFont val="Cambria"/>
        <family val="1"/>
      </rPr>
      <t xml:space="preserve">the watercourses drain into the River Wye SSSI / SAC  and at both </t>
    </r>
    <r>
      <rPr>
        <b/>
        <sz val="10"/>
        <rFont val="Cambria"/>
        <family val="1"/>
      </rPr>
      <t xml:space="preserve">Dinas and Fennifach </t>
    </r>
    <r>
      <rPr>
        <sz val="10"/>
        <rFont val="Cambria"/>
        <family val="1"/>
      </rPr>
      <t>watercourses drain into the River Usk SSSI/ SAC - all detailed / addressed within management plan documentation.</t>
    </r>
  </si>
  <si>
    <t>2.4.2 a)</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</si>
  <si>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</si>
  <si>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r>
      <rPr>
        <b/>
        <sz val="10"/>
        <rFont val="Cambria"/>
        <family val="1"/>
      </rPr>
      <t>All sites</t>
    </r>
    <r>
      <rPr>
        <sz val="10"/>
        <rFont val="Cambria"/>
        <family val="1"/>
      </rPr>
      <t xml:space="preserve"> - plans are careful to ensure long-term productive potential. Inspection on the ground showed good quality work, consistent with management objectives.  Comprehensive records kept of YC data and post-operations reconciliations of volume removed with yield tables are recorded - seen during audit. It is noted that reconciliations are very close to yield table predictions</t>
    </r>
  </si>
  <si>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</si>
  <si>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</si>
  <si>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r>
      <t xml:space="preserve">All sites </t>
    </r>
    <r>
      <rPr>
        <sz val="10"/>
        <rFont val="Cambria"/>
        <family val="1"/>
      </rPr>
      <t>-  plans are careful to ensure long-term productive potential. Inspection on the ground showed well - managed forests, consistent with management objectives and with no evidence of long-term detriment to the quality and value of stands.</t>
    </r>
  </si>
  <si>
    <t>2.4.3</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</si>
  <si>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</si>
  <si>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r>
      <t xml:space="preserve">All sites </t>
    </r>
    <r>
      <rPr>
        <sz val="10"/>
        <rFont val="Cambria"/>
        <family val="1"/>
      </rPr>
      <t>- no such activities</t>
    </r>
  </si>
  <si>
    <t>2.4.4</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</si>
  <si>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</si>
  <si>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</si>
  <si>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</si>
  <si>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</si>
  <si>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t>All sites</t>
    </r>
    <r>
      <rPr>
        <sz val="10"/>
        <rFont val="Cambria"/>
        <family val="1"/>
      </rPr>
      <t xml:space="preserve"> - no new planting and management plans for all sites indicate whether Environmental Impact assessments or other appraisals eg Habitat Regulations Assessment are required.  Where these have been required eg European Protected Species Screening Assessment, these have been undertaken eg at</t>
    </r>
    <r>
      <rPr>
        <b/>
        <sz val="10"/>
        <rFont val="Cambria"/>
        <family val="1"/>
      </rPr>
      <t xml:space="preserve"> Llechwedd Ddu</t>
    </r>
    <r>
      <rPr>
        <sz val="10"/>
        <rFont val="Cambria"/>
        <family val="1"/>
      </rPr>
      <t xml:space="preserve"> as part of felling licence application - seen during audit.</t>
    </r>
  </si>
  <si>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</si>
  <si>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</si>
  <si>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t xml:space="preserve">All sites </t>
    </r>
    <r>
      <rPr>
        <sz val="10"/>
        <rFont val="Cambria"/>
        <family val="1"/>
      </rPr>
      <t>- incorporated into management planning documentation. No adverse environmental impacts of management activities noted during site visits.</t>
    </r>
  </si>
  <si>
    <t>2.5.2</t>
  </si>
  <si>
    <t xml:space="preserve">2.5.2 The impacts of woodland plans shall be considered at a landscape level, taking due account of the interaction with adjoining land and other nearby habitats.
Verifiers: 
• Management planning documentation
• Maps
• Discussion with the owner/manager.
</t>
  </si>
  <si>
    <r>
      <t xml:space="preserve">All sites </t>
    </r>
    <r>
      <rPr>
        <sz val="10"/>
        <rFont val="Cambria"/>
        <family val="1"/>
      </rPr>
      <t>- addressed in management plans and associated maps as relevant to size and location.</t>
    </r>
    <r>
      <rPr>
        <sz val="10"/>
        <rFont val="Cambria"/>
        <family val="1"/>
      </rPr>
      <t xml:space="preserve"> </t>
    </r>
  </si>
  <si>
    <t>2.5.3 a)</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</si>
  <si>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</si>
  <si>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r>
      <t xml:space="preserve">All sites </t>
    </r>
    <r>
      <rPr>
        <sz val="10"/>
        <rFont val="Cambria"/>
        <family val="1"/>
      </rPr>
      <t>- addressed in management plans.  Flood Risk maps seen for all sites. Fire plans produced separate to management plan documentation as well as fire risk being addressed within the main management plan.</t>
    </r>
  </si>
  <si>
    <t>2.5.3 b)</t>
  </si>
  <si>
    <t>2.5.3 b) Planting and restructuring plans shall be designed to mitigate the risk of damage from natural hazards. 
Verifiers: 
• Management planning documentation
• Discussion with the owner/manager.</t>
  </si>
  <si>
    <r>
      <t xml:space="preserve">All sites - </t>
    </r>
    <r>
      <rPr>
        <sz val="10"/>
        <rFont val="Cambria"/>
        <family val="1"/>
      </rPr>
      <t>management planning documentation has various sections ( Plant Health, Water &amp; Soil, Environmental and Resilience) where these are addressed.  Managers showed good knowledge and species choice / variety in restocking plans indicated that such risks had been taken into consideration.</t>
    </r>
  </si>
  <si>
    <t>Woodland creation</t>
  </si>
  <si>
    <t>2.6.1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</si>
  <si>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</si>
  <si>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r>
      <t xml:space="preserve">All sites </t>
    </r>
    <r>
      <rPr>
        <sz val="10"/>
        <rFont val="Cambria"/>
        <family val="1"/>
      </rPr>
      <t>- no new woodlands</t>
    </r>
  </si>
  <si>
    <t>Woodland restructuring</t>
  </si>
  <si>
    <t>2.7.1</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</si>
  <si>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</si>
  <si>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r>
      <t>All sites</t>
    </r>
    <r>
      <rPr>
        <sz val="10"/>
        <rFont val="Cambria"/>
        <family val="1"/>
      </rPr>
      <t xml:space="preserve"> - where diversity of age and species did not already exist, restructuring is taking place eg </t>
    </r>
    <r>
      <rPr>
        <b/>
        <sz val="10"/>
        <rFont val="Cambria"/>
        <family val="1"/>
      </rPr>
      <t>Nant Clwyd, Dinas and Fennifach</t>
    </r>
    <r>
      <rPr>
        <sz val="10"/>
        <rFont val="Cambria"/>
        <family val="1"/>
      </rPr>
      <t xml:space="preserve"> - existing structure very diverse, </t>
    </r>
    <r>
      <rPr>
        <b/>
        <sz val="10"/>
        <rFont val="Cambria"/>
        <family val="1"/>
      </rPr>
      <t>Elan</t>
    </r>
    <r>
      <rPr>
        <sz val="10"/>
        <rFont val="Cambria"/>
        <family val="1"/>
      </rPr>
      <t xml:space="preserve"> - restructuring has been ongoing for the past 15 years and is continuing, </t>
    </r>
    <r>
      <rPr>
        <b/>
        <sz val="10"/>
        <rFont val="Cambria"/>
        <family val="1"/>
      </rPr>
      <t>Lechwedd Ddu and Llyn Brenig</t>
    </r>
    <r>
      <rPr>
        <sz val="10"/>
        <rFont val="Cambria"/>
        <family val="1"/>
      </rPr>
      <t xml:space="preserve"> undergoing restructure.</t>
    </r>
  </si>
  <si>
    <t>Tree species selection</t>
  </si>
  <si>
    <t>2.8.1 a)</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</si>
  <si>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</si>
  <si>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r>
      <t xml:space="preserve">All sites </t>
    </r>
    <r>
      <rPr>
        <sz val="10"/>
        <rFont val="Cambria"/>
        <family val="1"/>
      </rPr>
      <t>- no new woodlands.  Existing woodlands -  all of the above fully addressed in management plans. Managers showed good knowledge when interviewed.</t>
    </r>
  </si>
  <si>
    <t>2.8.1 b)</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</si>
  <si>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</si>
  <si>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r>
      <t xml:space="preserve">All sites - </t>
    </r>
    <r>
      <rPr>
        <sz val="10"/>
        <rFont val="Cambria"/>
        <family val="1"/>
      </rPr>
      <t>addressed in management plans - no non-compliance observed during site visits</t>
    </r>
  </si>
  <si>
    <t>2.8.1 c)</t>
  </si>
  <si>
    <t xml:space="preserve">2.8.1 c) Native species shall be preferred to non-native. If non-native species are used it shall be shown that they will clearly outperform native species in meeting the owner’s objectives or in achieving long-term forest resilience. </t>
  </si>
  <si>
    <r>
      <t xml:space="preserve">All sites </t>
    </r>
    <r>
      <rPr>
        <sz val="10"/>
        <rFont val="Cambria"/>
        <family val="1"/>
      </rPr>
      <t>- non-native conifer species used - outperform native species and meet owner's objectives but each site contains a proportion of native broadleaves, varying from 51% at Elan to approx. 19% at Llechwedd Ddu where conditions are not favourable for native broadleaves</t>
    </r>
  </si>
  <si>
    <t>Non-native species</t>
  </si>
  <si>
    <t>2.9.1 a)</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</si>
  <si>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</si>
  <si>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t xml:space="preserve">All sites - </t>
    </r>
    <r>
      <rPr>
        <sz val="10"/>
        <rFont val="Cambria"/>
        <family val="1"/>
      </rPr>
      <t>no invasive non-native tree species</t>
    </r>
  </si>
  <si>
    <t>2.9.1 b)</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</si>
  <si>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</si>
  <si>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r>
      <t xml:space="preserve">All sites - </t>
    </r>
    <r>
      <rPr>
        <sz val="10"/>
        <rFont val="Cambria"/>
        <family val="1"/>
      </rPr>
      <t>no non-native plant or animal species introduced apart from pheasants at Nant Clywd as part of the estate shoot.  No adverse impacts noted during site visits.</t>
    </r>
  </si>
  <si>
    <r>
      <t xml:space="preserve">All sites - </t>
    </r>
    <r>
      <rPr>
        <sz val="10"/>
        <rFont val="Cambria"/>
        <family val="1"/>
      </rPr>
      <t xml:space="preserve">no non-native plant or animal species introduced apart from pheasants at </t>
    </r>
    <r>
      <rPr>
        <b/>
        <sz val="10"/>
        <rFont val="Cambria"/>
        <family val="1"/>
      </rPr>
      <t>Powis</t>
    </r>
    <r>
      <rPr>
        <sz val="10"/>
        <rFont val="Cambria"/>
        <family val="1"/>
      </rPr>
      <t xml:space="preserve"> and </t>
    </r>
    <r>
      <rPr>
        <b/>
        <sz val="10"/>
        <rFont val="Cambria"/>
        <family val="1"/>
      </rPr>
      <t>Tregoyd</t>
    </r>
    <r>
      <rPr>
        <sz val="10"/>
        <rFont val="Cambria"/>
        <family val="1"/>
      </rPr>
      <t xml:space="preserve"> as part of the estate shoots.  No adverse impacts noted during site visits.</t>
    </r>
  </si>
  <si>
    <t>2.9.1 c)</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</si>
  <si>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</si>
  <si>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r>
      <t xml:space="preserve">All sites - </t>
    </r>
    <r>
      <rPr>
        <sz val="10"/>
        <rFont val="Cambria"/>
        <family val="1"/>
      </rPr>
      <t>no new introductions.  Pheasants released at Nant Clwyd as part of the estate shoot which has been running for many years.  No adverse impacts noted.</t>
    </r>
  </si>
  <si>
    <t>Silvicultural systems</t>
  </si>
  <si>
    <t>2.10.1 a)</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</si>
  <si>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</si>
  <si>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r>
      <rPr>
        <b/>
        <sz val="10"/>
        <rFont val="Cambria"/>
        <family val="1"/>
      </rPr>
      <t xml:space="preserve">All sites </t>
    </r>
    <r>
      <rPr>
        <sz val="10"/>
        <rFont val="Cambria"/>
        <family val="1"/>
      </rPr>
      <t>- clear thought has been given to silvicultural systems which are appropriate to both the site and owner / management objectives - managers showed good knowledge and management intentions stated in management plans. Overall approach for all sites is clear fell - restock system used in conifer areas and LISS systems in broadleaves.  There is a presumption towards thinning of conifer stands unless prevented by site conditions.</t>
    </r>
  </si>
  <si>
    <t>2.10.1 b)</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</si>
  <si>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</si>
  <si>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r>
      <t xml:space="preserve">All sites </t>
    </r>
    <r>
      <rPr>
        <sz val="10"/>
        <rFont val="Cambria"/>
        <family val="1"/>
      </rPr>
      <t>- fully addressed in management plans with diversity being increased during plan periods.  LISS sytems used in broadleaf management.  Some use of shelterwood system seen in conifer management at Elan.</t>
    </r>
  </si>
  <si>
    <t>2.10.2 a)</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</si>
  <si>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</si>
  <si>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r>
      <t xml:space="preserve">All sites </t>
    </r>
    <r>
      <rPr>
        <sz val="10"/>
        <rFont val="Cambria"/>
        <family val="1"/>
      </rPr>
      <t>- LISS used in all areas of semi-natural woodlands where present. Verified during site visits.</t>
    </r>
  </si>
  <si>
    <t>2.10.2 b)</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</si>
  <si>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</si>
  <si>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r>
      <t xml:space="preserve">All sites </t>
    </r>
    <r>
      <rPr>
        <sz val="10"/>
        <rFont val="Cambria"/>
        <family val="1"/>
      </rPr>
      <t>- fully compliant - verified during site visits</t>
    </r>
  </si>
  <si>
    <t>Conservation</t>
  </si>
  <si>
    <t>2.11.1 a)</t>
  </si>
  <si>
    <t>2.11.1 a) Management planning shall identify a minimum of 15% of the WMU where management for conservation and enhancement of biodiversity is the primary objective. 
Verifiers: 
• Management planning documentation including maps
• Field observation.</t>
  </si>
  <si>
    <r>
      <t>All sites -</t>
    </r>
    <r>
      <rPr>
        <sz val="10"/>
        <rFont val="Cambria"/>
        <family val="1"/>
      </rPr>
      <t>areas of at least this size identified within management plans and on associated maps.  Verified during site visits.</t>
    </r>
  </si>
  <si>
    <t>2.11.1 b)</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</si>
  <si>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</si>
  <si>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r>
      <t xml:space="preserve">All sites </t>
    </r>
    <r>
      <rPr>
        <sz val="10"/>
        <rFont val="Cambria"/>
        <family val="1"/>
      </rPr>
      <t>- all of the above, where present, identified within management plans and on associated maps.  Checked during field visits.</t>
    </r>
  </si>
  <si>
    <t>2.11.2 a)</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</si>
  <si>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</si>
  <si>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r>
      <t xml:space="preserve">All sites </t>
    </r>
    <r>
      <rPr>
        <sz val="10"/>
        <rFont val="Cambria"/>
        <family val="1"/>
      </rPr>
      <t>- all the above, where present, addressed within management plans eg SSSI at</t>
    </r>
    <r>
      <rPr>
        <b/>
        <sz val="10"/>
        <rFont val="Cambria"/>
        <family val="1"/>
      </rPr>
      <t xml:space="preserve"> Elan</t>
    </r>
    <r>
      <rPr>
        <sz val="10"/>
        <rFont val="Cambria"/>
        <family val="1"/>
      </rPr>
      <t xml:space="preserve">, PAWS at </t>
    </r>
    <r>
      <rPr>
        <b/>
        <sz val="10"/>
        <rFont val="Cambria"/>
        <family val="1"/>
      </rPr>
      <t xml:space="preserve">Nant Clwyd and Fennifach, </t>
    </r>
    <r>
      <rPr>
        <sz val="10"/>
        <rFont val="Cambria"/>
        <family val="1"/>
      </rPr>
      <t xml:space="preserve">ASNW at </t>
    </r>
    <r>
      <rPr>
        <b/>
        <sz val="10"/>
        <rFont val="Cambria"/>
        <family val="1"/>
      </rPr>
      <t xml:space="preserve">Dinas. </t>
    </r>
    <r>
      <rPr>
        <sz val="10"/>
        <rFont val="Cambria"/>
        <family val="1"/>
      </rPr>
      <t xml:space="preserve"> Evidence of approriate management seen during site visits; also fixed point photography monitoring eg PAWS hotspots </t>
    </r>
  </si>
  <si>
    <t>2.11.2 b)</t>
  </si>
  <si>
    <t>2.11.2 b) Management strategies and actions shall be developed in consultation with statutory bodies, interested parties and experts. 
Verifiers: 
• Management planning documentation
• Discussion with the owner/manager
• Specialist surveys.</t>
  </si>
  <si>
    <r>
      <t xml:space="preserve">All sites </t>
    </r>
    <r>
      <rPr>
        <sz val="10"/>
        <rFont val="Cambria"/>
        <family val="1"/>
      </rPr>
      <t xml:space="preserve">- management plans in place, agreed with NRW.  </t>
    </r>
    <r>
      <rPr>
        <b/>
        <sz val="10"/>
        <rFont val="Cambria"/>
        <family val="1"/>
      </rPr>
      <t>Elan</t>
    </r>
    <r>
      <rPr>
        <sz val="10"/>
        <rFont val="Cambria"/>
        <family val="1"/>
      </rPr>
      <t xml:space="preserve"> - SSSI consent documentation seen for operations within the SSSI.  </t>
    </r>
    <r>
      <rPr>
        <b/>
        <sz val="10"/>
        <rFont val="Cambria"/>
        <family val="1"/>
      </rPr>
      <t>Llyn Brenig</t>
    </r>
    <r>
      <rPr>
        <sz val="10"/>
        <rFont val="Cambria"/>
        <family val="1"/>
      </rPr>
      <t xml:space="preserve"> - advice sought regarding harvesting in proximity to Osprey nest site - timing of operations / size of exclusion zones agreed through discussion with Rangers. At </t>
    </r>
    <r>
      <rPr>
        <b/>
        <sz val="10"/>
        <rFont val="Cambria"/>
        <family val="1"/>
      </rPr>
      <t>Nant Clwyd</t>
    </r>
    <r>
      <rPr>
        <sz val="10"/>
        <rFont val="Cambria"/>
        <family val="1"/>
      </rPr>
      <t xml:space="preserve"> the wooded estate has been managed by the same person for over 50 years, who has comprehensive knowledge of the site and has handed day to day management over to a new manager whilst still retaining an interest.  This knowledge, including  comprehensive compartment records / written notes from previous years are used to inform management. At </t>
    </r>
    <r>
      <rPr>
        <b/>
        <sz val="10"/>
        <rFont val="Cambria"/>
        <family val="1"/>
      </rPr>
      <t>Fennifach</t>
    </r>
    <r>
      <rPr>
        <sz val="10"/>
        <rFont val="Cambria"/>
        <family val="1"/>
      </rPr>
      <t xml:space="preserve"> Cadw had been consulted regarding harvesting operations on a Scheduled Ancient Monument (SAM) and Cadw Scheduled Monument Consent granted for restock proposal for cpt. 4c.</t>
    </r>
  </si>
  <si>
    <t>Protection</t>
  </si>
  <si>
    <t>2.12.1</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</si>
  <si>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</si>
  <si>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r>
      <t xml:space="preserve">All sites </t>
    </r>
    <r>
      <rPr>
        <sz val="10"/>
        <rFont val="Cambria"/>
        <family val="1"/>
      </rPr>
      <t>- few, if any deer present. No signs of deer damage seen during site visits.</t>
    </r>
  </si>
  <si>
    <t>2.12.2</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</si>
  <si>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</si>
  <si>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r>
      <t xml:space="preserve">All sites - </t>
    </r>
    <r>
      <rPr>
        <sz val="10"/>
        <rFont val="Cambria"/>
        <family val="1"/>
      </rPr>
      <t>Emergency response / fire plans seen clearly stating actions to be taken.  No sites are at high risk of fire.</t>
    </r>
  </si>
  <si>
    <t>Conversion</t>
  </si>
  <si>
    <t>2.13.1 a)</t>
  </si>
  <si>
    <t xml:space="preserve">2.13.1 a) Woodland identified in sections 4.1-4.3 shall not be converted to plantation or non-forested land. 
Verifiers: 
• No evidence of conversion
• Field observation
• Discussion with the owner/manager
• Management planning documentation.
</t>
  </si>
  <si>
    <r>
      <t xml:space="preserve">All sites </t>
    </r>
    <r>
      <rPr>
        <sz val="10"/>
        <rFont val="Cambria"/>
        <family val="1"/>
      </rPr>
      <t>- no such conversions</t>
    </r>
  </si>
  <si>
    <t>2.13.1 b)</t>
  </si>
  <si>
    <t xml:space="preserve">2.13.1 b) Areas converted from ancient and other semi-natural woodlands after 1994 shall not normally qualify for certification. </t>
  </si>
  <si>
    <r>
      <t xml:space="preserve">All sites </t>
    </r>
    <r>
      <rPr>
        <sz val="10"/>
        <rFont val="Cambria"/>
        <family val="1"/>
      </rPr>
      <t>- no such areas</t>
    </r>
  </si>
  <si>
    <t>2.13.2 a)</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</si>
  <si>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</si>
  <si>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</si>
  <si>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</si>
  <si>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</si>
  <si>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</si>
  <si>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</si>
  <si>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 xml:space="preserve">2.13.3 b) Christmas trees shall be grown using traditional, non-intensive techniques. </t>
  </si>
  <si>
    <t>Implementation, amendment and revision of the plan</t>
  </si>
  <si>
    <t>2.14.1</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</si>
  <si>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</si>
  <si>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r>
      <t xml:space="preserve">All sites - </t>
    </r>
    <r>
      <rPr>
        <sz val="10"/>
        <rFont val="Cambria"/>
        <family val="1"/>
      </rPr>
      <t>work programmes checked against management planning documentation and operations undertaken on the ground.  No significant deviation observed, other than where felling of Larch has been required due to Statutory Plant Health Notices but even these have not compromised the ecological integrity of the woodland.</t>
    </r>
  </si>
  <si>
    <t>Monitoring</t>
  </si>
  <si>
    <t>2.15.1 a)</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</si>
  <si>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</si>
  <si>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r>
      <t xml:space="preserve">All sites - </t>
    </r>
    <r>
      <rPr>
        <sz val="10"/>
        <rFont val="Cambria"/>
        <family val="1"/>
      </rPr>
      <t xml:space="preserve">monitoring plans form part of each management plan, with monitoring of all management plan objectives. A 'Forms to Mobile' App is used for capturing the majority of this monitoring, though other forms are used as relevant eg for </t>
    </r>
    <r>
      <rPr>
        <b/>
        <sz val="10"/>
        <rFont val="Cambria"/>
        <family val="1"/>
      </rPr>
      <t>Nant Clwyd</t>
    </r>
    <r>
      <rPr>
        <sz val="10"/>
        <rFont val="Cambria"/>
        <family val="1"/>
      </rPr>
      <t xml:space="preserve"> the management objective relating to the pheasant shoot is monitored via liaison with the shoot / exchange of information at an annual meeting ( minutes seen during audit for past two annual meetings). The 'Forms to Mobile' App provides a range of forms which are completed by managers at site visits as relevant, these forms being Accident Report, Biodiversity Monitoring, H&amp;S Inspection form ( for Operational monitoring) and a general 'Site Diary / Monitoring Form'.  Examples of completed forms seen for each site and during site visits the operational monitoring form was completed and signed by the operators on the live harvesting and ground preparation sites at </t>
    </r>
    <r>
      <rPr>
        <b/>
        <sz val="10"/>
        <rFont val="Cambria"/>
        <family val="1"/>
      </rPr>
      <t>Llyn Brenig</t>
    </r>
    <r>
      <rPr>
        <sz val="10"/>
        <rFont val="Cambria"/>
        <family val="1"/>
      </rPr>
      <t>.</t>
    </r>
  </si>
  <si>
    <t>2.15.1 b)</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</si>
  <si>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</si>
  <si>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r>
      <rPr>
        <b/>
        <sz val="10"/>
        <rFont val="Cambria"/>
        <family val="1"/>
      </rPr>
      <t xml:space="preserve">All sites </t>
    </r>
    <r>
      <rPr>
        <sz val="10"/>
        <rFont val="Cambria"/>
        <family val="1"/>
      </rPr>
      <t xml:space="preserve">- monitoring plans form part of each management plan, with monitoring of all management plan objectives - seen for all sites visited. The 'Forms to Mobile' App provides a consistent approach to recording site visit monitoring. Examples of completed Biodiversity Monitoring, H&amp;S Inspection form ( for Operational monitoring) and  'Site Diary / Monitoring Form' seen for all sites visited.  </t>
    </r>
  </si>
  <si>
    <t>2.15.1 c)</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</si>
  <si>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</si>
  <si>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r>
      <t xml:space="preserve">All sites </t>
    </r>
    <r>
      <rPr>
        <sz val="10"/>
        <rFont val="Cambria"/>
        <family val="1"/>
      </rPr>
      <t>- all of the above, where applicable, are monitored and records seen, whether  on the 'Forms to Mobile' App or FEPA records for pesticide applications / harvesting returns.  Managers showed very good knowledge of monitoring requirements.</t>
    </r>
  </si>
  <si>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</si>
  <si>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</si>
  <si>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r>
      <t xml:space="preserve">All sites - </t>
    </r>
    <r>
      <rPr>
        <sz val="10"/>
        <rFont val="Cambria"/>
        <family val="1"/>
      </rPr>
      <t xml:space="preserve">monitoring programme is derived from management planning information, which includes identification of special features.  Good examples of monitoring seen eg PAWS, results of ride management operations ( increase in biodiversity) </t>
    </r>
  </si>
  <si>
    <r>
      <t xml:space="preserve">All sites - </t>
    </r>
    <r>
      <rPr>
        <sz val="10"/>
        <rFont val="Cambria"/>
        <family val="1"/>
      </rPr>
      <t>monitoring programme is derived from management planning information, which includes identification of special features.  Examples of monitoring of special features, including  seen for each site visited, including PAWS, ASNW,  results of ride management operations (increase in biodiversity) except for Powis which has only recently entered the group scheme, so no special features monitoring yet due.</t>
    </r>
  </si>
  <si>
    <t xml:space="preserve">2.15.2 </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</si>
  <si>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</si>
  <si>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r>
      <t xml:space="preserve">All sites </t>
    </r>
    <r>
      <rPr>
        <sz val="10"/>
        <rFont val="Cambria"/>
        <family val="1"/>
      </rPr>
      <t>- although no management plans were due for revision at time of audit, discussions with managers indicated that they were very clear as to the requirements for / benefits of using monitoring results to inform management planning and this was common practice.  Use of the 'Forms to Mobile' App will streamline the process as the monitoring records will be easily available and in a standard format.</t>
    </r>
  </si>
  <si>
    <r>
      <t xml:space="preserve">All sites </t>
    </r>
    <r>
      <rPr>
        <sz val="10"/>
        <rFont val="Cambria"/>
        <family val="1"/>
      </rPr>
      <t>- although no management plans were due for revision at time of audit, discussions with managers indicated that they were very clear as to the requirements for / benefits of using monitoring results to inform management planning and this was common practice.  Use of the 'Forms to Mobile' App has streamlined the process as the monitoring records are now easily available and in a standard format.</t>
    </r>
  </si>
  <si>
    <t>2.15.3</t>
  </si>
  <si>
    <t>2.15.3 Monitoring findings, or summaries thereof, shall be made publicly available upon request.
Verfiers: 
• Written or verbal evidence of responses to requests.</t>
  </si>
  <si>
    <r>
      <t xml:space="preserve">All sites </t>
    </r>
    <r>
      <rPr>
        <sz val="10"/>
        <rFont val="Cambria"/>
        <family val="1"/>
      </rPr>
      <t>- no such requests but managers confirmed that findings would be made available if requested.</t>
    </r>
  </si>
  <si>
    <t>General</t>
  </si>
  <si>
    <t>3.1.1</t>
  </si>
  <si>
    <t>3.1.1 Woodland operations shall conform to forestry best practice guidance. 
Verifiers: 
• Field observation
• Discussion with the owner/manager and workers
• Monitoring and internal audit records.</t>
  </si>
  <si>
    <r>
      <t>All sites  -</t>
    </r>
    <r>
      <rPr>
        <sz val="10"/>
        <rFont val="Cambria"/>
        <family val="1"/>
      </rPr>
      <t>the only</t>
    </r>
    <r>
      <rPr>
        <sz val="10"/>
        <rFont val="Cambria"/>
        <family val="1"/>
      </rPr>
      <t xml:space="preserve"> live operations visited during audit were at Llyn Brenig - ground preparation (mounding) and thinning operations.  Excavator operator interviewed had been briefed regarding  siting mounds to ensure correct planting distances would be maintained from the watercourse on site and no non-compliance with best practice seen.  Harvester operator intertviewed - again showed good knowledge and site was tidy and well - managed.  At other sites, no live operations but - harvested areas were visited -  all very tidy and giving the appearance of having been very well managed and with no evidence of non-compliance.</t>
    </r>
  </si>
  <si>
    <t>3.1.2</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</si>
  <si>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</si>
  <si>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r>
      <t xml:space="preserve">All sites </t>
    </r>
    <r>
      <rPr>
        <sz val="10"/>
        <rFont val="Cambria"/>
        <family val="1"/>
      </rPr>
      <t xml:space="preserve">- felling licences seen for all planned / recently undertaken harvesting eg  </t>
    </r>
    <r>
      <rPr>
        <b/>
        <sz val="10"/>
        <rFont val="Cambria"/>
        <family val="1"/>
      </rPr>
      <t>Dinas</t>
    </r>
    <r>
      <rPr>
        <sz val="10"/>
        <rFont val="Cambria"/>
        <family val="1"/>
      </rPr>
      <t xml:space="preserve"> felling licence Ref. 050/211/16-17, </t>
    </r>
    <r>
      <rPr>
        <b/>
        <sz val="10"/>
        <rFont val="Cambria"/>
        <family val="1"/>
      </rPr>
      <t>Lechwedd Ddu</t>
    </r>
    <r>
      <rPr>
        <sz val="10"/>
        <rFont val="Cambria"/>
        <family val="1"/>
      </rPr>
      <t xml:space="preserve"> felling licence 050/311/17/18; also Statutory Plant Health Notice SPHN 17-05657-01 ( Cpts. 1a and 2a).  SSSI consent seen for harvesting at Elan ( Cpt. 40). Contracts seen for a range of recent / current harvesting operations; also pre-commencement / site monitoring documentation.  No instances where agreed haulage routes were required but managers explained that the same hauliers were used, with whom they have a good relationship.  Haulage agreements also seen for all recent / current harvesting operations.  Both Elan and Llyn Brenig are owned by Welsh Water and surround reservoirs - managers showed very good knowledge of water protection requirements and no evidence of non-compliance seen during site visits.</t>
    </r>
  </si>
  <si>
    <t>3.1.3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</si>
  <si>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</si>
  <si>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r>
      <t xml:space="preserve">All sites </t>
    </r>
    <r>
      <rPr>
        <sz val="10"/>
        <rFont val="Cambria"/>
        <family val="1"/>
      </rPr>
      <t xml:space="preserve">- pre-commencement and ongoing monitoring documentation seen for a range of operations which had recently been undertaken; also contracts / risk assessments / emergency procedures for harvesting operations.  Managers showed good knowledge of biosecurity - auditor was required to spray her boots with disinfectant spray before site visit to </t>
    </r>
    <r>
      <rPr>
        <b/>
        <sz val="10"/>
        <rFont val="Cambria"/>
        <family val="1"/>
      </rPr>
      <t xml:space="preserve">Llyn Brenig </t>
    </r>
    <r>
      <rPr>
        <sz val="10"/>
        <rFont val="Cambria"/>
        <family val="1"/>
      </rPr>
      <t xml:space="preserve">as previous day's visit had included visits to sites where larch had been felled under SPHN.  The only site where live operations were ongoing during site visit was </t>
    </r>
    <r>
      <rPr>
        <b/>
        <sz val="10"/>
        <rFont val="Cambria"/>
        <family val="1"/>
      </rPr>
      <t>Llyn Brenig</t>
    </r>
    <r>
      <rPr>
        <sz val="10"/>
        <rFont val="Cambria"/>
        <family val="1"/>
      </rPr>
      <t>, where excavator operator ( ground preparation) and harvester operator were interviewed.  Both showed very good knowledge of all the above requirements and spillage kits seen for both operators.</t>
    </r>
  </si>
  <si>
    <t>3.1.4</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</si>
  <si>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</si>
  <si>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r>
      <t xml:space="preserve">All sites  - </t>
    </r>
    <r>
      <rPr>
        <sz val="10"/>
        <rFont val="Cambria"/>
        <family val="1"/>
      </rPr>
      <t>no reports of such damage or evidence seen on site. Harvesting contract requires contractor to notify Bronwin manager if European Protected Species (EPS) is encountered during operations. Contracts and associated maps seen for current / recent operations at all sites - maps included any features / constraints.  Harvester operator was interviewed at Llyn Brenig and asked what action he would take if he identified such species, or any other feature - he explained that he would contact the Bronwin manager immediately and would move to work in another area until informed that he could return.  Both harvester operator and excavator operator interviewed at Llyn Brenig showed good knowledge of protection of conservation / cultural / historic features and explained that they were provided with maps showing 'no-go' areas.</t>
    </r>
  </si>
  <si>
    <t>Harvest operations</t>
  </si>
  <si>
    <t>3.2.1 a)</t>
  </si>
  <si>
    <t>3.2.1 a) Timber and non-timber woodland products (NTWPs) shall be harvested efficiently and with minimum loss or damage to environmental values. 
Verifiers: • Field observation
• Discussion with the owner/manager.</t>
  </si>
  <si>
    <r>
      <t xml:space="preserve">All sites </t>
    </r>
    <r>
      <rPr>
        <sz val="10"/>
        <rFont val="Cambria"/>
        <family val="1"/>
      </rPr>
      <t>- all site visits included recently - harvested areas and Llyn Brenig site visit also included live thinnings operation.  All sites seen were tidy and showed no evidence of inefficient harvesting /environmental damage.</t>
    </r>
  </si>
  <si>
    <t>3.2.1 b)</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</si>
  <si>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</si>
  <si>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r>
      <t xml:space="preserve">All sites - </t>
    </r>
    <r>
      <rPr>
        <sz val="10"/>
        <rFont val="Cambria"/>
        <family val="1"/>
      </rPr>
      <t>no evidence of any such damage seen and felled timber had been / was being removed from site in a timely manner.  No burning operations.</t>
    </r>
  </si>
  <si>
    <t>3.2.2</t>
  </si>
  <si>
    <t>3.2.2 Harvesting and sales documentation shall enable all timber and non-timber woodland products (NTWPs) that are to be supplied as certified to be traced back to the woodland of origin.
Verifiers: 
• Harvesting output records
• Contract documents
• Sales documentation.</t>
  </si>
  <si>
    <r>
      <t xml:space="preserve">All sites - </t>
    </r>
    <r>
      <rPr>
        <sz val="10"/>
        <rFont val="Cambria"/>
        <family val="1"/>
      </rPr>
      <t xml:space="preserve">no sales of NTWPs.  Currently no sales of PEFC timber and managers are aware that immediately on certification the group must include their PEFC COC code on all delivery notes and sales invoices issued for certified product. Draft documentation seen during audit - final versions to be checked at S1 audit. </t>
    </r>
  </si>
  <si>
    <t>Obs 2018.3</t>
  </si>
  <si>
    <t>3.2.3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</si>
  <si>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</si>
  <si>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r>
      <t xml:space="preserve">All sites </t>
    </r>
    <r>
      <rPr>
        <sz val="10"/>
        <rFont val="Cambria"/>
        <family val="1"/>
      </rPr>
      <t xml:space="preserve">- no such operations being undertaken, though at </t>
    </r>
    <r>
      <rPr>
        <b/>
        <sz val="10"/>
        <rFont val="Cambria"/>
        <family val="1"/>
      </rPr>
      <t xml:space="preserve">Fennifach </t>
    </r>
    <r>
      <rPr>
        <sz val="10"/>
        <rFont val="Cambria"/>
        <family val="1"/>
      </rPr>
      <t>whole tree harvesting of overstood coppice in Cpt. 8b ( part) is planned.  The area was visited during audit and the proposed operation described in detail by the manager.  No stump removal will be involved and the area is next to the forest road, almost adjacent to the bay where the chipper will be located.  The operation will be undertaken using a forwarder with tree shears attachment.  No adverse impacts noted, the manager showed excellent knowledge and could demonstrate clear management benefit.</t>
    </r>
  </si>
  <si>
    <t>3.2.4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</si>
  <si>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</si>
  <si>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r>
      <t xml:space="preserve">All sites </t>
    </r>
    <r>
      <rPr>
        <sz val="10"/>
        <rFont val="Cambria"/>
        <family val="1"/>
      </rPr>
      <t>- no burning.  Written guidance is in place ( Doc 1.9 'Lop &amp; top burning policy' - Oct 18 version seen) stating lop and top burning policy.  Within the guidance it is stated that the presumption will be that forest materials will not be burnt unless there is no practical alternative that does not involve excessive cost or the environmental risk is greater if the forest materials are not burnt and that before any forest materials are burnt the forest manager will complete a decision record form to assess the need for burning, the environmental risks in doing so and the alternatives considered and the reasons for rejecting those alternatives. This will include:
a) A description of the non-burning options (e.g. wind rowing)
b) The reasons for rejecting the non-burning options
c) An evaluation of the environmental risk of burning</t>
    </r>
  </si>
  <si>
    <t>Forest roads and associated infrastructure</t>
  </si>
  <si>
    <t>3.3.1</t>
  </si>
  <si>
    <t xml:space="preserve">3.3.1 All necessary consents shall be obtained for construction, extension and upgrades of:
• Forest roads
• Mineral extraction sites
• Other infrastructure.
Verifiers: 
• Records of consents
• Environmental assessment where required.
</t>
  </si>
  <si>
    <r>
      <t xml:space="preserve">All sites </t>
    </r>
    <r>
      <rPr>
        <sz val="10"/>
        <rFont val="Cambria"/>
        <family val="1"/>
      </rPr>
      <t>- no road construction / extension work  undertaken or planned.  Some road upgrade work seen at Llechwedd Ddu but only 'patching', with no consents / environmental assessments required.</t>
    </r>
  </si>
  <si>
    <t>3.3.2</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</si>
  <si>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</si>
  <si>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r>
      <t xml:space="preserve">All sites </t>
    </r>
    <r>
      <rPr>
        <sz val="10"/>
        <rFont val="Cambria"/>
        <family val="1"/>
      </rPr>
      <t xml:space="preserve">- all tracks and associated infrastructure seen to be in good order.  At </t>
    </r>
    <r>
      <rPr>
        <b/>
        <sz val="10"/>
        <rFont val="Cambria"/>
        <family val="1"/>
      </rPr>
      <t>Llyn Brenig</t>
    </r>
    <r>
      <rPr>
        <sz val="10"/>
        <rFont val="Cambria"/>
        <family val="1"/>
      </rPr>
      <t xml:space="preserve"> Rally Wales uses some of the road network for a car rally.  Email exchanges between Bronwin manager, rally representative and Welsh Water land agent relating to road maintenance planning seen - timing of harvesting is planned around the rally so that grading of roads can be undertaken in the most efficient manner.</t>
    </r>
  </si>
  <si>
    <t>Pesticides, biological control agents and fertilisers</t>
  </si>
  <si>
    <t>3.4.1 a)</t>
  </si>
  <si>
    <t xml:space="preserve">3.4.1 a) The use of pesticides and fertilisers shall be avoided where practicable. 
Verifiers: 
• Discussion with the owner/manager
• Pesticide policy or position statement.
</t>
  </si>
  <si>
    <r>
      <rPr>
        <b/>
        <sz val="10"/>
        <rFont val="Cambria"/>
        <family val="1"/>
      </rPr>
      <t xml:space="preserve">All sites </t>
    </r>
    <r>
      <rPr>
        <sz val="10"/>
        <rFont val="Cambria"/>
        <family val="1"/>
      </rPr>
      <t xml:space="preserve">Chemical reduction policy in place, which includes a Decision Record form and commitment to formal review of chemical usage at least every 5 years . Oct 18 version seen. No fertiliser use.  Chemical usage recorded and reviewed annually as part of Annual Review of Objectives exercise - latest copy seen. In addition to the organisation - wide policy, individual management plans include a section on pesticide and herbicide use describing overall policy and relating this to specific site issues eg Elan - fine grasses, hylobius and clay weevil are identified.  </t>
    </r>
  </si>
  <si>
    <t>3.4.1 b)</t>
  </si>
  <si>
    <t>3.4.1 b) The use of pesticides, biological control agents and fertilisers shall be minimised. 
Verifiers: 
• Discussion with the owner/manager
• Pesticide policy or position statement.</t>
  </si>
  <si>
    <r>
      <t>All sites - c</t>
    </r>
    <r>
      <rPr>
        <sz val="10"/>
        <rFont val="Cambria"/>
        <family val="1"/>
      </rPr>
      <t>hemical reduction policy in place, which includes a Decision Record form and commitment to formal review of chemical usage at least every 5 years . Oct 18 version seen. No fertiliser use.  Chemical usage recorded and reviewed annually as part of Annual Review of Objectives exercise - latest copy seen. In addition to the organisation - wide policy, individual management plans include a section on pesticide and herbicide use, which includes the statement 'The policy of Andrew Bronwin &amp; Co is to use chemicals only where there is no practical alternative which does not entail excessive cost.'</t>
    </r>
  </si>
  <si>
    <t>3.4.1 c)</t>
  </si>
  <si>
    <t>3.4.1 c) Damage to environmental values from pesticide and biological control agent use shall be avoided, mitigated and/or repaired, and steps shall be taken to avoid recurrence. 
Verifiers: 
• Discussion with the owner/manager
• Pesticide policy or position statement.</t>
  </si>
  <si>
    <r>
      <t>All sites - chemical reduction policy in place.  FEPA records seen for recent operations eg spot spraying of Gazelle ( weevil control) at</t>
    </r>
    <r>
      <rPr>
        <b/>
        <sz val="10"/>
        <rFont val="Cambria"/>
        <family val="1"/>
      </rPr>
      <t xml:space="preserve"> Elan and Fennifach </t>
    </r>
    <r>
      <rPr>
        <sz val="10"/>
        <rFont val="Cambria"/>
        <family val="1"/>
      </rPr>
      <t xml:space="preserve"> and glyphosate application at </t>
    </r>
    <r>
      <rPr>
        <b/>
        <sz val="10"/>
        <rFont val="Cambria"/>
        <family val="1"/>
      </rPr>
      <t>Dinas</t>
    </r>
    <r>
      <rPr>
        <sz val="10"/>
        <rFont val="Cambria"/>
        <family val="1"/>
      </rPr>
      <t xml:space="preserve">; also contractor job instruction, pre-commencement checklist and contractor certificate of competence.  No reported instances of environmental damage occurring. </t>
    </r>
  </si>
  <si>
    <t>3.4.2 a)</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</si>
  <si>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</si>
  <si>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r>
      <t xml:space="preserve">All sites - </t>
    </r>
    <r>
      <rPr>
        <sz val="10"/>
        <rFont val="Cambria"/>
        <family val="1"/>
      </rPr>
      <t>addressed in the chemical reduction policy and site - specific information included in individual management plans.</t>
    </r>
  </si>
  <si>
    <t>3.4.2 b)</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</si>
  <si>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</si>
  <si>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r>
      <t>All sites - c</t>
    </r>
    <r>
      <rPr>
        <sz val="10"/>
        <rFont val="Cambria"/>
        <family val="1"/>
      </rPr>
      <t>hemical reduction policy in place, which includes a Decision Record form and commitment to formal review of chemical usage at least every 5 years . Oct 18 version seen.  Chemical usage recorded and reviewed annually as part of Annual Review of Objectives exercise - latest copy seen. In addition to the organisation - wide policy, individual management plans include a section on pesticide and herbicide use, which includes the statement 'The policy of Andrew Bronwin &amp; Co is to use chemicals only where there is no practical alternative which does not entail excessive cost.'</t>
    </r>
  </si>
  <si>
    <t>3.4.2 c)</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</si>
  <si>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</si>
  <si>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r>
      <t xml:space="preserve">All sites - </t>
    </r>
    <r>
      <rPr>
        <sz val="10"/>
        <rFont val="Cambria"/>
        <family val="1"/>
      </rPr>
      <t xml:space="preserve">chemical reduction policy in place, which includes a Decision Record form and commitment to formal review of chemical usage at least every 5 years . Oct 18 version seen.  Chemical usage recorded and reviewed annually as part of Annual Review of Objectives exercise - latest copy seen. In addition to the organisation - wide policy, individual management plans include a section on pesticide and herbicide use, which includes the statement 'The policy of Andrew Bronwin &amp; Co is to use chemicals only where there is no practical alternative which does not entail excessive cost.' At Llyn Brenig hylobius management is via fallow period and use of nematodes instead of use of pesticides - other landowners in the area ( NRW) use this approach ie landscape scale approach, which the manager reports as working well. </t>
    </r>
  </si>
  <si>
    <t>3.4.2 d)</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</si>
  <si>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</si>
  <si>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r>
      <t xml:space="preserve">All sites </t>
    </r>
    <r>
      <rPr>
        <sz val="10"/>
        <rFont val="Cambria"/>
        <family val="1"/>
      </rPr>
      <t>- historic usage records kept for all group scheme members - seen during audit.  Chemical reduction policy includes provision for reviewing usage at least every five years.</t>
    </r>
  </si>
  <si>
    <t>3.4.3</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</si>
  <si>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</si>
  <si>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r>
      <t xml:space="preserve">All sites </t>
    </r>
    <r>
      <rPr>
        <sz val="10"/>
        <rFont val="Cambria"/>
        <family val="1"/>
      </rPr>
      <t xml:space="preserve">- COSHH assessments and risk assessments seen; also pre-commencement checklist for chemical spraying operations eg at </t>
    </r>
    <r>
      <rPr>
        <b/>
        <sz val="10"/>
        <rFont val="Cambria"/>
        <family val="1"/>
      </rPr>
      <t>Elan</t>
    </r>
    <r>
      <rPr>
        <sz val="10"/>
        <rFont val="Cambria"/>
        <family val="1"/>
      </rPr>
      <t>, which included reference to emergency planning / spillage kits. No chemicals are held by Andrew Bronwin &amp; Co - chemicals are ordered from supplier as required and sent directly to the contractors.  Effort has been made to ensure that quantity supplied matched quantity required so that there are no issues of excess product requiring storage, but any excess would be held by the contractor, not returned to A Bronwin - contractors have provision for storage but A Bronwin does not. FEPA records seen for a range of operations; also certificates of competence seen for every contractor involved in chemical spraying operations at the sites audited where spraying had been undertaken.</t>
    </r>
  </si>
  <si>
    <t>3.4.4 a)</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</si>
  <si>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</si>
  <si>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r>
      <t xml:space="preserve">All sites </t>
    </r>
    <r>
      <rPr>
        <sz val="10"/>
        <rFont val="Cambria"/>
        <family val="1"/>
      </rPr>
      <t>- addressed in chemical reduction policy.  FEPA records checked - no unauthorised use.  Managers showed good knowledge of requirements.</t>
    </r>
  </si>
  <si>
    <t>3.4.4 b)</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</si>
  <si>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</si>
  <si>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r>
      <t xml:space="preserve">All sites </t>
    </r>
    <r>
      <rPr>
        <sz val="10"/>
        <rFont val="Cambria"/>
        <family val="1"/>
      </rPr>
      <t>- addressed in chemical reduction policy.  FEPA records checked - no such use.  Managers showed good knowledge of requirements.</t>
    </r>
  </si>
  <si>
    <t>3.4.5 a)</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</si>
  <si>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</si>
  <si>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r>
      <t xml:space="preserve">All sites </t>
    </r>
    <r>
      <rPr>
        <sz val="10"/>
        <rFont val="Cambria"/>
        <family val="1"/>
      </rPr>
      <t>- no fertiliser use</t>
    </r>
  </si>
  <si>
    <t>3.4.5 b)</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</si>
  <si>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</si>
  <si>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</si>
  <si>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</si>
  <si>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</si>
  <si>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</si>
  <si>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r>
      <t xml:space="preserve">All sites </t>
    </r>
    <r>
      <rPr>
        <sz val="10"/>
        <rFont val="Cambria"/>
        <family val="1"/>
      </rPr>
      <t>- no bio-solids use</t>
    </r>
  </si>
  <si>
    <t>3.4.5 e)</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</si>
  <si>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</si>
  <si>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1"/>
      </rPr>
      <t>All sites</t>
    </r>
    <r>
      <rPr>
        <sz val="10"/>
        <rFont val="Cambria"/>
        <family val="1"/>
      </rPr>
      <t xml:space="preserve"> - no fertiliser use</t>
    </r>
  </si>
  <si>
    <t>Fencing</t>
  </si>
  <si>
    <t xml:space="preserve">3.5.1 </t>
  </si>
  <si>
    <t xml:space="preserve">3.5.1 Where appropriate, wildlife management and control shall be used in preference to fencing.
Verifiers: 
• Discussion with the owner/manager. 
</t>
  </si>
  <si>
    <r>
      <t xml:space="preserve">All sites - </t>
    </r>
    <r>
      <rPr>
        <sz val="10"/>
        <rFont val="Cambria"/>
        <family val="1"/>
      </rPr>
      <t>no internal rabbit / deer /stock fencing  - only boundary fences to exclude livestock.</t>
    </r>
  </si>
  <si>
    <t>3.5.2</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</si>
  <si>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</si>
  <si>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r>
      <t xml:space="preserve">All sites - </t>
    </r>
    <r>
      <rPr>
        <sz val="10"/>
        <rFont val="Cambria"/>
        <family val="1"/>
      </rPr>
      <t>no internal fencing  - only boundary fences to exclude livestock / roadside boundary fencing against public highway (</t>
    </r>
    <r>
      <rPr>
        <b/>
        <sz val="10"/>
        <rFont val="Cambria"/>
        <family val="1"/>
      </rPr>
      <t>Dinas)</t>
    </r>
    <r>
      <rPr>
        <sz val="10"/>
        <rFont val="Cambria"/>
        <family val="1"/>
      </rPr>
      <t xml:space="preserve">, other than a small amount of old fencing seen at </t>
    </r>
    <r>
      <rPr>
        <b/>
        <sz val="10"/>
        <rFont val="Cambria"/>
        <family val="1"/>
      </rPr>
      <t>Dinas,</t>
    </r>
    <r>
      <rPr>
        <sz val="10"/>
        <rFont val="Cambria"/>
        <family val="1"/>
      </rPr>
      <t xml:space="preserve"> which had no impact on access, landscape, wildlife or the historic evnvironment.</t>
    </r>
  </si>
  <si>
    <t>Waste</t>
  </si>
  <si>
    <t>3.6.1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</si>
  <si>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</si>
  <si>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r>
      <t xml:space="preserve">All sites </t>
    </r>
    <r>
      <rPr>
        <sz val="10"/>
        <rFont val="Cambria"/>
        <family val="1"/>
      </rPr>
      <t>- no waste seen on site and managers reported that this is usual - no requirements for litter picking / disposal of fly-tipped materials. Environmental Policy Statement ( Doc 1.22 - Oct 18 version seen) addresses sustainable waste management</t>
    </r>
  </si>
  <si>
    <t>3.6.2</t>
  </si>
  <si>
    <t xml:space="preserve">3.6.2 The owner/manager shall prepare and implement a prioritised plan to manage and progressively remove redundant materials.
Verfiers: 
• Field observation
• Removal plan
• Budget.
</t>
  </si>
  <si>
    <r>
      <t xml:space="preserve">All sites </t>
    </r>
    <r>
      <rPr>
        <sz val="10"/>
        <rFont val="Cambria"/>
        <family val="1"/>
      </rPr>
      <t>- no such materials seen on site or reported by managers</t>
    </r>
  </si>
  <si>
    <t>Pollution</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</si>
  <si>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</si>
  <si>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r>
      <rPr>
        <b/>
        <sz val="10"/>
        <rFont val="Cambria"/>
        <family val="1"/>
      </rPr>
      <t>All sites -</t>
    </r>
    <r>
      <rPr>
        <sz val="10"/>
        <rFont val="Cambria"/>
        <family val="1"/>
      </rPr>
      <t xml:space="preserve"> harvesting contract includes section on use of biodegradable lubricants where feasible.  No evidence of diffuse pollution seen during site visits to recently - completed / live harvesting operations.  Emergency plans seen for a range of contracts detailing specific site-related relevant information eg Ffenifach where thinning operations had been undertaken on a slope above a SSSI watercourse.  Excavator and harvester operators interviewed during site visit at </t>
    </r>
    <r>
      <rPr>
        <b/>
        <sz val="10"/>
        <rFont val="Cambria"/>
        <family val="1"/>
      </rPr>
      <t>Llyn Brenig</t>
    </r>
    <r>
      <rPr>
        <sz val="10"/>
        <rFont val="Cambria"/>
        <family val="1"/>
      </rPr>
      <t xml:space="preserve"> showed good knowledge - spillage kits seen and storage of fuels and oils /  refuelling discussed - appropriately located grab tank seen on harvesting site.</t>
    </r>
  </si>
  <si>
    <t>3.7.2</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</si>
  <si>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</si>
  <si>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r>
      <t xml:space="preserve">All sites </t>
    </r>
    <r>
      <rPr>
        <sz val="10"/>
        <rFont val="Cambria"/>
        <family val="1"/>
      </rPr>
      <t>- included in pre-commencement meetings - seen examples for a range of operations.  The only live operations during site visits were ground preparation and harvesting at</t>
    </r>
    <r>
      <rPr>
        <b/>
        <sz val="10"/>
        <rFont val="Cambria"/>
        <family val="1"/>
      </rPr>
      <t xml:space="preserve"> Llyn Brenig </t>
    </r>
    <r>
      <rPr>
        <sz val="10"/>
        <rFont val="Cambria"/>
        <family val="1"/>
      </rPr>
      <t>- spillage kits seen for excavator and harvester.</t>
    </r>
  </si>
  <si>
    <t>Statutory designated sites and protected species</t>
  </si>
  <si>
    <t>4.1.1 a)</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</si>
  <si>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</si>
  <si>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All sites - </t>
    </r>
    <r>
      <rPr>
        <sz val="10"/>
        <rFont val="Cambria"/>
        <family val="1"/>
      </rPr>
      <t xml:space="preserve">all such areas identified in management plans and associated 'designations' and 'biodiversity and managed rides' maps.  European Protected Species Policy Statement ( doc 1.20) in place - Nov 2019 version seen during audit. All sites visited included areas of PAWS / ASNW and  SSSI's present at </t>
    </r>
    <r>
      <rPr>
        <b/>
        <sz val="10"/>
        <rFont val="Cambria"/>
        <family val="1"/>
      </rPr>
      <t xml:space="preserve">Powis </t>
    </r>
    <r>
      <rPr>
        <sz val="10"/>
        <rFont val="Cambria"/>
        <family val="1"/>
      </rPr>
      <t xml:space="preserve">(Montgomery Canal and Moel Y Golfa woodland) </t>
    </r>
    <r>
      <rPr>
        <b/>
        <sz val="10"/>
        <rFont val="Cambria"/>
        <family val="1"/>
      </rPr>
      <t xml:space="preserve"> Llangoed </t>
    </r>
    <r>
      <rPr>
        <sz val="10"/>
        <rFont val="Cambria"/>
        <family val="1"/>
      </rPr>
      <t xml:space="preserve">( River Wye) and </t>
    </r>
    <r>
      <rPr>
        <b/>
        <sz val="10"/>
        <rFont val="Cambria"/>
        <family val="1"/>
      </rPr>
      <t xml:space="preserve">Tregoyd </t>
    </r>
    <r>
      <rPr>
        <sz val="10"/>
        <rFont val="Cambria"/>
        <family val="1"/>
      </rPr>
      <t>(dormouse habitat).  SSSI citations seen.  No activity within / near SSSI's other than at Tregoyd where diseased Ash is present and Andrew Bronwin has met the NRW SSSI officer to discuss management.  Email correspondence seen agreeing management works - to commence in Spring 2020.</t>
    </r>
  </si>
  <si>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</si>
  <si>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</si>
  <si>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Powis </t>
    </r>
    <r>
      <rPr>
        <sz val="10"/>
        <rFont val="Cambria"/>
        <family val="1"/>
      </rPr>
      <t xml:space="preserve">and </t>
    </r>
    <r>
      <rPr>
        <b/>
        <sz val="10"/>
        <rFont val="Cambria"/>
        <family val="1"/>
      </rPr>
      <t xml:space="preserve">Llangoed </t>
    </r>
    <r>
      <rPr>
        <sz val="10"/>
        <rFont val="Cambria"/>
        <family val="1"/>
      </rPr>
      <t xml:space="preserve">SSSI's - non-intervention management.  </t>
    </r>
    <r>
      <rPr>
        <b/>
        <sz val="10"/>
        <rFont val="Cambria"/>
        <family val="1"/>
      </rPr>
      <t xml:space="preserve">Tregoyd -  </t>
    </r>
    <r>
      <rPr>
        <sz val="10"/>
        <rFont val="Cambria"/>
        <family val="1"/>
      </rPr>
      <t>diseased Ash is present and Andrew Bronwin has met the NRW SSSI officer to discuss management.  Email correspondence seen agreeing management works - to commence in Spring 2020.</t>
    </r>
  </si>
  <si>
    <t>4.1.1 c)</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</si>
  <si>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</si>
  <si>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All sites - </t>
    </r>
    <r>
      <rPr>
        <sz val="10"/>
        <rFont val="Cambria"/>
        <family val="1"/>
      </rPr>
      <t xml:space="preserve">all such areas identified in management plans and associated 'designations' and 'biodiversity and managed rides' maps.  European Protected Species Policy Statement ( doc 1.20) in place - Nov 2019 version seen during audit. All sites visited included areas of PAWS / ASNW and  SSSI's present at </t>
    </r>
    <r>
      <rPr>
        <b/>
        <sz val="10"/>
        <rFont val="Cambria"/>
        <family val="1"/>
      </rPr>
      <t xml:space="preserve">Powis </t>
    </r>
    <r>
      <rPr>
        <sz val="10"/>
        <rFont val="Cambria"/>
        <family val="1"/>
      </rPr>
      <t xml:space="preserve">(Montgomery Canal and Moel Y Golfa woodland) </t>
    </r>
    <r>
      <rPr>
        <b/>
        <sz val="10"/>
        <rFont val="Cambria"/>
        <family val="1"/>
      </rPr>
      <t xml:space="preserve"> Llangoed </t>
    </r>
    <r>
      <rPr>
        <sz val="10"/>
        <rFont val="Cambria"/>
        <family val="1"/>
      </rPr>
      <t xml:space="preserve">( River Wye) and </t>
    </r>
    <r>
      <rPr>
        <b/>
        <sz val="10"/>
        <rFont val="Cambria"/>
        <family val="1"/>
      </rPr>
      <t xml:space="preserve">Tregoyd </t>
    </r>
    <r>
      <rPr>
        <sz val="10"/>
        <rFont val="Cambria"/>
        <family val="1"/>
      </rPr>
      <t>(dormouse habitat).  SSSI citations seen.  No activity within / near SSSI's other than at Tregoyd where diseased Ash is present and Andrew Bronwin has met the NRW SSSI officer to discuss management.  Email correspondence seen agreeing management works - to commence in Spring 2020.</t>
    </r>
    <r>
      <rPr>
        <b/>
        <sz val="10"/>
        <rFont val="Cambria"/>
        <family val="1"/>
      </rPr>
      <t xml:space="preserve">  </t>
    </r>
    <r>
      <rPr>
        <sz val="10"/>
        <rFont val="Cambria"/>
        <family val="1"/>
      </rPr>
      <t>Historic features are also identified in management plans and associated maps.  No current work that would affect historic features but a Scheduled Ancient Monument at Powis ( seen during site visits)  is within an area due for thinning in future years ( cpt. 130).  The SAM report (ref. MG143) was seen during audit and the manager explained that SAM consent would be obtained from Cadw as part of pre-operational planning activities.</t>
    </r>
  </si>
  <si>
    <t>4.1.1 d)</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</si>
  <si>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</si>
  <si>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4.1.2</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</si>
  <si>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</si>
  <si>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r>
      <t xml:space="preserve">All sites - </t>
    </r>
    <r>
      <rPr>
        <sz val="10"/>
        <rFont val="Cambria"/>
        <family val="1"/>
      </rPr>
      <t xml:space="preserve">where present, priority species and habitats are identified in management plans and associated maps - these were seen for all sites visited; also associated monitoring.  European Protected Species Policy Statement ( doc 1.20) in place - Nov 2019 version seen during audit. All sites visited included areas of PAWS / ASNW and  SSSI's present at </t>
    </r>
    <r>
      <rPr>
        <b/>
        <sz val="10"/>
        <rFont val="Cambria"/>
        <family val="1"/>
      </rPr>
      <t xml:space="preserve">Powis </t>
    </r>
    <r>
      <rPr>
        <sz val="10"/>
        <rFont val="Cambria"/>
        <family val="1"/>
      </rPr>
      <t xml:space="preserve">(Montgomery Canal and Moel Y Golfa woodland) </t>
    </r>
    <r>
      <rPr>
        <b/>
        <sz val="10"/>
        <rFont val="Cambria"/>
        <family val="1"/>
      </rPr>
      <t xml:space="preserve"> Llangoed </t>
    </r>
    <r>
      <rPr>
        <sz val="10"/>
        <rFont val="Cambria"/>
        <family val="1"/>
      </rPr>
      <t xml:space="preserve">( River Wye) and </t>
    </r>
    <r>
      <rPr>
        <b/>
        <sz val="10"/>
        <rFont val="Cambria"/>
        <family val="1"/>
      </rPr>
      <t xml:space="preserve">Tregoyd </t>
    </r>
    <r>
      <rPr>
        <sz val="10"/>
        <rFont val="Cambria"/>
        <family val="1"/>
      </rPr>
      <t>(dormouse habitat).  SSSI citations seen.  No activity within / near SSSI's other than at Tregoyd where diseased Ash is present and Andrew Bronwin has met the NRW SSSI officer to discuss management.  Email correspondence seen agreeing management works - operations are to be undertaken during April / May only, to protect dormouse populations.</t>
    </r>
  </si>
  <si>
    <t>Conservation of ancient semi-natural woodlands (ASNW)</t>
  </si>
  <si>
    <t>4.2.1 a)</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</si>
  <si>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</si>
  <si>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r>
      <t xml:space="preserve">All sites </t>
    </r>
    <r>
      <rPr>
        <sz val="10"/>
        <rFont val="Cambria"/>
        <family val="1"/>
      </rPr>
      <t xml:space="preserve">visited included areas of ASNW / PAWS, which were clearly identified in management plans and associated maps and checked during site visits. Monitoring records also seen for all sites other than Powis which is a new group member. </t>
    </r>
  </si>
  <si>
    <t>4.2.1 b)</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</si>
  <si>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</si>
  <si>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 xml:space="preserve">All sites - fully addressed in management plans and associated monitoring. </t>
  </si>
  <si>
    <t>4.2.1 c)</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</si>
  <si>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</si>
  <si>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r>
      <rPr>
        <b/>
        <sz val="10"/>
        <rFont val="Cambria"/>
        <family val="1"/>
      </rPr>
      <t xml:space="preserve">All sites </t>
    </r>
    <r>
      <rPr>
        <sz val="10"/>
        <rFont val="Cambria"/>
        <family val="1"/>
      </rPr>
      <t xml:space="preserve">- fully addressed in management plans and associated maps /  monitoring plans.  At </t>
    </r>
    <r>
      <rPr>
        <b/>
        <sz val="10"/>
        <rFont val="Cambria"/>
        <family val="1"/>
      </rPr>
      <t>Tregoyd,</t>
    </r>
    <r>
      <rPr>
        <sz val="10"/>
        <rFont val="Cambria"/>
        <family val="1"/>
      </rPr>
      <t xml:space="preserve"> diseased Ash is present on site, part of which is SSSI.  Andrew Bronwin has met the NRW SSSI officer to discuss management.  Email correspondence seen agreeing management works - operations are to be undertaken during April / May only, to protect dormouse populations. </t>
    </r>
  </si>
  <si>
    <t>Management of plantations on ancient woodland sites (PAWS)</t>
  </si>
  <si>
    <t>4.3.1 a)</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</si>
  <si>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</si>
  <si>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r>
      <t xml:space="preserve">All sites - </t>
    </r>
    <r>
      <rPr>
        <sz val="10"/>
        <rFont val="Cambria"/>
        <family val="1"/>
      </rPr>
      <t>PAWS present on all sites visited and PAWS assessments seen for a range of harvesting activities in areas of PAWS eg Llangoed Cpt. 22b, which was then inspected during site visits and management seen to be in accordance with the organisation's 'Group PAWS Policy' ( doc 1.8 - Nov 2019 version seen).  A range of recently - harvested PAWS seen at all sites visited and all were seen to have enhanced the PAWS resource eg protection and retention of remnant features and restocking with native broadleaves around such features.</t>
    </r>
  </si>
  <si>
    <t>4.3.1 b)</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</si>
  <si>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</si>
  <si>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r>
      <t xml:space="preserve">All sites - </t>
    </r>
    <r>
      <rPr>
        <sz val="10"/>
        <rFont val="Cambria"/>
        <family val="1"/>
      </rPr>
      <t>PAWS present on all sites visited and PAWS assessments seen for a range of harvesting activities in areas of PAWS eg Llangoed Cpt. 22b, which was then inspected during site visits and management seen to be in accordance with the organisation's 'Group PAWS Policy' ( doc 1.8 - Nov 2019 version seen).  A range of recently - harvested PAW seen at all sites visited and all were seen to have enhanced the PAWS resource eg protection and retention of remnant features and restocking with native broadleaves around such features.</t>
    </r>
  </si>
  <si>
    <t>Protection of conservation values in other woodlands and semi-natural habitats</t>
  </si>
  <si>
    <t>4.4.1 a)</t>
  </si>
  <si>
    <t xml:space="preserve">4.4.1 a) Areas, species and features of conservation value in other woodlands shall be identified. 
Verifiers: 
• Field observation
• Discussion with the owner/manager
• Management planning documentation
• Historical maps
• Monitoring records.
</t>
  </si>
  <si>
    <r>
      <rPr>
        <b/>
        <sz val="10"/>
        <rFont val="Cambria"/>
        <family val="1"/>
      </rPr>
      <t>All sites</t>
    </r>
    <r>
      <rPr>
        <sz val="10"/>
        <rFont val="Cambria"/>
        <family val="1"/>
      </rPr>
      <t xml:space="preserve"> -  Maintenance of rides and glades for biodiversity is clearly included as a management objective, is identified on management plan 'biodiversity and reserves' maps and can be seen on site. Monitoring plans include 'biodiversity' monitoring - records of monitoring rides seen for all sites other than Powis which is new to group scheme.  </t>
    </r>
    <r>
      <rPr>
        <b/>
        <sz val="10"/>
        <rFont val="Cambria"/>
        <family val="1"/>
      </rPr>
      <t>Powis, Llangoed</t>
    </r>
    <r>
      <rPr>
        <sz val="10"/>
        <rFont val="Cambria"/>
        <family val="1"/>
      </rPr>
      <t xml:space="preserve"> and </t>
    </r>
    <r>
      <rPr>
        <b/>
        <sz val="10"/>
        <rFont val="Cambria"/>
        <family val="1"/>
      </rPr>
      <t xml:space="preserve">Tregoyd </t>
    </r>
    <r>
      <rPr>
        <sz val="10"/>
        <rFont val="Cambria"/>
        <family val="1"/>
      </rPr>
      <t xml:space="preserve">are all estate woodlands, with large areas of native broadleaves which are managed under low impact silvicultural systems.  At </t>
    </r>
    <r>
      <rPr>
        <b/>
        <sz val="10"/>
        <rFont val="Cambria"/>
        <family val="1"/>
      </rPr>
      <t>Tyelcrwn</t>
    </r>
    <r>
      <rPr>
        <sz val="10"/>
        <rFont val="Cambria"/>
        <family val="1"/>
      </rPr>
      <t xml:space="preserve"> various areas of native broadleaf former coppice, although not designated as ASNW / PAWS / RAWS, have been identified as areas to be managed for biodiversity.</t>
    </r>
  </si>
  <si>
    <t>4.4.1 b)</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</si>
  <si>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</si>
  <si>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</si>
  <si>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 xml:space="preserve">4.4.1 c) Adverse ecological impacts shall be identified and inform management.
Verifiers: 
• Field observation
• Discussion with the owner/manager
• Management planning documentation
• Historical maps
• Monitoring records.
</t>
  </si>
  <si>
    <r>
      <rPr>
        <b/>
        <sz val="10"/>
        <rFont val="Cambria"/>
        <family val="1"/>
      </rPr>
      <t>All sites</t>
    </r>
    <r>
      <rPr>
        <sz val="10"/>
        <rFont val="Cambria"/>
        <family val="1"/>
      </rPr>
      <t xml:space="preserve"> -  Maintenance of rides and glades for biodiversity is clearly included as a management objective, is identified on management plan 'biodiversity and reserves' maps and can be seen on site. Monitoring plans include 'biodiversity' monitoring - records of monitoring rides seen for all sites other than Powis which is new to group scheme.  At </t>
    </r>
    <r>
      <rPr>
        <b/>
        <sz val="10"/>
        <rFont val="Cambria"/>
        <family val="1"/>
      </rPr>
      <t>Powis</t>
    </r>
    <r>
      <rPr>
        <sz val="10"/>
        <rFont val="Cambria"/>
        <family val="1"/>
      </rPr>
      <t xml:space="preserve"> invasive plant species are present; in particular laurel and rhododendron.  An extensive programme of clearance has been undertaken in previous years and estate staff confirmed that there is an annual programme of clearance in targeted areas as directed by A Bronwin's manager.</t>
    </r>
  </si>
  <si>
    <t>4.4.2 a)</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</si>
  <si>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</si>
  <si>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r>
      <t xml:space="preserve">Powis </t>
    </r>
    <r>
      <rPr>
        <sz val="10"/>
        <rFont val="Cambria"/>
        <family val="1"/>
      </rPr>
      <t xml:space="preserve">- a pond and associated wetland habitat was identified adjacent to a clear fell site at Cpts 121/122 - visited during audit.  A buffer area has been created which will be restocked with native broadleaves. </t>
    </r>
    <r>
      <rPr>
        <b/>
        <sz val="10"/>
        <rFont val="Cambria"/>
        <family val="1"/>
      </rPr>
      <t>All sites -</t>
    </r>
    <r>
      <rPr>
        <sz val="10"/>
        <rFont val="Cambria"/>
        <family val="1"/>
      </rPr>
      <t xml:space="preserve"> no other such habitats present other than ride networks,  the management of which is then identified in management plans and associated monitoring.  Various examples of rotational cutting of ride systems seen during site visits.</t>
    </r>
  </si>
  <si>
    <t>4.4.2 b)</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</si>
  <si>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</si>
  <si>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r>
      <rPr>
        <b/>
        <sz val="10"/>
        <rFont val="Cambria"/>
        <family val="1"/>
      </rPr>
      <t>Powis</t>
    </r>
    <r>
      <rPr>
        <sz val="10"/>
        <rFont val="Cambria"/>
        <family val="1"/>
      </rPr>
      <t xml:space="preserve"> - a pond and associated wetland habitat was identified adjacent to a clear fell site at Cpts 121/122 - visited during audit.  A buffer area has been created which will be restocked with native broadleaves. </t>
    </r>
    <r>
      <rPr>
        <b/>
        <sz val="10"/>
        <rFont val="Cambria"/>
        <family val="1"/>
      </rPr>
      <t xml:space="preserve">All sites </t>
    </r>
    <r>
      <rPr>
        <sz val="10"/>
        <rFont val="Cambria"/>
        <family val="1"/>
      </rPr>
      <t>- SAMs / historical features are identified in management plans and associated maps and safeguarded.  No live operations during site visits apart from small scale planting at Powis, but recently - completed clear fells seen at Powis, Llangoed and Tylecrwn within / adjacent to PAWS / ASNW appeared to have been well - managed with no evidence of damage to sensitive areas.</t>
    </r>
  </si>
  <si>
    <t>4.4.3</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</si>
  <si>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</si>
  <si>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r>
      <t xml:space="preserve">All sites - </t>
    </r>
    <r>
      <rPr>
        <sz val="10"/>
        <rFont val="Cambria"/>
        <family val="1"/>
      </rPr>
      <t>identified in management plans and verified on site.  At all sites, considerably more than 5% of the WMU has been identified and managed as such.</t>
    </r>
  </si>
  <si>
    <t>Watershed management and erosion control</t>
  </si>
  <si>
    <t>4.5.1 a)</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</si>
  <si>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</si>
  <si>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r>
      <t xml:space="preserve">All sites </t>
    </r>
    <r>
      <rPr>
        <sz val="10"/>
        <rFont val="Cambria"/>
        <family val="1"/>
      </rPr>
      <t>- no such areas present.  Management planning documentation includes 'Flood risk' maps.</t>
    </r>
  </si>
  <si>
    <t>4.5.1 b)</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</si>
  <si>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</si>
  <si>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r>
      <t xml:space="preserve">All sites </t>
    </r>
    <r>
      <rPr>
        <sz val="10"/>
        <rFont val="Cambria"/>
        <family val="1"/>
      </rPr>
      <t>- no areas/ activities requiring licences / consent.  Management planning documentation includes 'Flood risk' maps.</t>
    </r>
  </si>
  <si>
    <t>Maintenance of biodiversity and ecological functions</t>
  </si>
  <si>
    <t>4.6.1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</si>
  <si>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</si>
  <si>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r>
      <t xml:space="preserve">All sites - </t>
    </r>
    <r>
      <rPr>
        <sz val="10"/>
        <rFont val="Cambria"/>
        <family val="1"/>
      </rPr>
      <t>natural reserves mapped and management described within management plans.  Fully compliant regarding proportions of WMU and site visits confirmed presence and appropriate management.</t>
    </r>
  </si>
  <si>
    <t>4.6.2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</si>
  <si>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</si>
  <si>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r>
      <t xml:space="preserve">All sites </t>
    </r>
    <r>
      <rPr>
        <sz val="10"/>
        <rFont val="Cambria"/>
        <family val="1"/>
      </rPr>
      <t>- fully compliant both in terms of proportion of WMU and management; described in management plans and mapped.</t>
    </r>
    <r>
      <rPr>
        <b/>
        <sz val="10"/>
        <rFont val="Cambria"/>
        <family val="1"/>
      </rPr>
      <t xml:space="preserve"> </t>
    </r>
    <r>
      <rPr>
        <sz val="10"/>
        <rFont val="Cambria"/>
        <family val="1"/>
      </rPr>
      <t>At Powis, Llangoed and Tregoyd, all being estate woodlands, low impact silvicultural systems are used extensively and at Tylecrwn long term retentions / areas managed under LISS were seen to comprise considerably more than minimum requirements.</t>
    </r>
  </si>
  <si>
    <t>4.6.3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</si>
  <si>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</si>
  <si>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r>
      <rPr>
        <b/>
        <sz val="10"/>
        <rFont val="Cambria"/>
        <family val="1"/>
      </rPr>
      <t xml:space="preserve">All sites - </t>
    </r>
    <r>
      <rPr>
        <sz val="10"/>
        <rFont val="Cambria"/>
        <family val="1"/>
      </rPr>
      <t xml:space="preserve">site visits and discussions with managers indicated full compliance with the above.  Eg recently harvested sites at </t>
    </r>
    <r>
      <rPr>
        <b/>
        <sz val="10"/>
        <rFont val="Cambria"/>
        <family val="1"/>
      </rPr>
      <t xml:space="preserve">Llangoed </t>
    </r>
    <r>
      <rPr>
        <sz val="10"/>
        <rFont val="Cambria"/>
        <family val="1"/>
      </rPr>
      <t xml:space="preserve">(cpts. 59, 22b and 12d) </t>
    </r>
    <r>
      <rPr>
        <sz val="10"/>
        <rFont val="Cambria"/>
        <family val="1"/>
      </rPr>
      <t xml:space="preserve"> </t>
    </r>
    <r>
      <rPr>
        <b/>
        <sz val="10"/>
        <rFont val="Cambria"/>
        <family val="1"/>
      </rPr>
      <t xml:space="preserve">Tylecrwn </t>
    </r>
    <r>
      <rPr>
        <sz val="10"/>
        <rFont val="Cambria"/>
        <family val="1"/>
      </rPr>
      <t>(Cpt. 1)</t>
    </r>
    <r>
      <rPr>
        <sz val="10"/>
        <rFont val="Cambria"/>
        <family val="1"/>
      </rPr>
      <t xml:space="preserve"> with retained broadleaves which will provide future veterans.</t>
    </r>
  </si>
  <si>
    <t>4.6.4 a)</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</si>
  <si>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</si>
  <si>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r>
      <t xml:space="preserve">All sites - </t>
    </r>
    <r>
      <rPr>
        <sz val="10"/>
        <rFont val="Cambria"/>
        <family val="1"/>
      </rPr>
      <t>deadwood management discussed with managers and plenty of deadwood seen during site visits.  Deadwood management is expressly addressed within the Group PAWS policy</t>
    </r>
  </si>
  <si>
    <t>4.6.4 b)</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</si>
  <si>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</si>
  <si>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r>
      <t xml:space="preserve">All sites - </t>
    </r>
    <r>
      <rPr>
        <sz val="10"/>
        <rFont val="Cambria"/>
        <family val="1"/>
      </rPr>
      <t xml:space="preserve">deadwood management discussed with managers and plenty of deadwood seen during site visits.  Deadwood management is expressly addressed within the Group PAWS policy </t>
    </r>
  </si>
  <si>
    <t>Maintenance of local native seed sources</t>
  </si>
  <si>
    <t>4.7.1 a)</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</si>
  <si>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</si>
  <si>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r>
      <t xml:space="preserve">All sites </t>
    </r>
    <r>
      <rPr>
        <sz val="10"/>
        <rFont val="Cambria"/>
        <family val="1"/>
      </rPr>
      <t xml:space="preserve">- managers showed good awareness.  The only sites where planting had occurred in such locations were </t>
    </r>
    <r>
      <rPr>
        <b/>
        <sz val="10"/>
        <rFont val="Cambria"/>
        <family val="1"/>
      </rPr>
      <t xml:space="preserve">Powis </t>
    </r>
    <r>
      <rPr>
        <sz val="10"/>
        <rFont val="Cambria"/>
        <family val="1"/>
      </rPr>
      <t>and</t>
    </r>
    <r>
      <rPr>
        <b/>
        <sz val="10"/>
        <rFont val="Cambria"/>
        <family val="1"/>
      </rPr>
      <t xml:space="preserve"> Llangoed.</t>
    </r>
    <r>
      <rPr>
        <sz val="10"/>
        <rFont val="Cambria"/>
        <family val="1"/>
      </rPr>
      <t xml:space="preserve">  Plant suppy information seen for each and checked against seed zone maps - seen to be local provenance ( Wild Cherry- seed zone 304, Oak - seed zone 403) </t>
    </r>
  </si>
  <si>
    <t>4.7.1 b)</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</si>
  <si>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</si>
  <si>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r>
      <t xml:space="preserve">All sites </t>
    </r>
    <r>
      <rPr>
        <sz val="10"/>
        <rFont val="Cambria"/>
        <family val="1"/>
      </rPr>
      <t xml:space="preserve">- managers showed good awareness.  The only sites where planting had occurred in such locations were </t>
    </r>
    <r>
      <rPr>
        <b/>
        <sz val="10"/>
        <rFont val="Cambria"/>
        <family val="1"/>
      </rPr>
      <t xml:space="preserve">Powis </t>
    </r>
    <r>
      <rPr>
        <sz val="10"/>
        <rFont val="Cambria"/>
        <family val="1"/>
      </rPr>
      <t>and</t>
    </r>
    <r>
      <rPr>
        <b/>
        <sz val="10"/>
        <rFont val="Cambria"/>
        <family val="1"/>
      </rPr>
      <t xml:space="preserve"> Llangoed.</t>
    </r>
    <r>
      <rPr>
        <sz val="10"/>
        <rFont val="Cambria"/>
        <family val="1"/>
      </rPr>
      <t xml:space="preserve">  Plant suppy information seen for each and checked against seed zone maps - seen to be local provenance ( Wild Cherry- seed zone 304, Oak - seed zone 403).  </t>
    </r>
    <r>
      <rPr>
        <b/>
        <sz val="10"/>
        <rFont val="Cambria"/>
        <family val="1"/>
      </rPr>
      <t>Powis</t>
    </r>
    <r>
      <rPr>
        <sz val="10"/>
        <rFont val="Cambria"/>
        <family val="1"/>
      </rPr>
      <t xml:space="preserve"> - the manager explained that there are four registered seed stands.  Seed is purchased by the nursery which then supplies planting stock  grown from this seed back to the estate.</t>
    </r>
  </si>
  <si>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</si>
  <si>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</si>
  <si>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</si>
  <si>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r>
      <t xml:space="preserve">All sites - </t>
    </r>
    <r>
      <rPr>
        <sz val="10"/>
        <rFont val="Cambria"/>
        <family val="1"/>
      </rPr>
      <t>where present such sites are identified within management plans and associated maps.  No current threats identified / operations planned but the manager at Powis explained that a Scheduled Ancient Monument at Powis ( seen during site visits)  is within an area due for thinning in future years ( cpt. 130).  The SAM report (ref. MG143) was seen during audit and the manager explained that SAM consent would be obtained from Cadw as part of pre-operational planning activities. Minutes of the annual meeting with the Powis shoot was seen - included reference to maps of SAM's being provided to the shoot and a reminder re protection of such features.</t>
    </r>
  </si>
  <si>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</si>
  <si>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</si>
  <si>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</si>
  <si>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r>
      <t>Pheasant shoots only at</t>
    </r>
    <r>
      <rPr>
        <b/>
        <sz val="10"/>
        <rFont val="Cambria"/>
        <family val="1"/>
      </rPr>
      <t xml:space="preserve"> Powis</t>
    </r>
    <r>
      <rPr>
        <sz val="10"/>
        <rFont val="Cambria"/>
        <family val="1"/>
      </rPr>
      <t xml:space="preserve"> and </t>
    </r>
    <r>
      <rPr>
        <b/>
        <sz val="10"/>
        <rFont val="Cambria"/>
        <family val="1"/>
      </rPr>
      <t>Tregoyd</t>
    </r>
    <r>
      <rPr>
        <sz val="10"/>
        <rFont val="Cambria"/>
        <family val="1"/>
      </rPr>
      <t>. In both cases there is close liaison with the shoot and site visits to pheasant pens / feed rides indicated no adverse impacts.  Shooting agreements seen - include requirement to adhere to relevant codes of practice / codes of conduct and minutes of annual liaison meetings included discussions regarding UKWAS compliance requirements specific to the shoots' activities.</t>
    </r>
  </si>
  <si>
    <t>Woodland access and recreation including traditional and permissive use rights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</si>
  <si>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</si>
  <si>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</si>
  <si>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Not assessed at  S1</t>
  </si>
  <si>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</si>
  <si>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</si>
  <si>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</si>
  <si>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</si>
  <si>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</si>
  <si>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</si>
  <si>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</si>
  <si>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5.2.1</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</si>
  <si>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</si>
  <si>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5.2.2</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</si>
  <si>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</si>
  <si>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</si>
  <si>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t>5.3.1</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</si>
  <si>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</si>
  <si>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</si>
  <si>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</si>
  <si>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</si>
  <si>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</si>
  <si>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</si>
  <si>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</si>
  <si>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</si>
  <si>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</si>
  <si>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5.5.1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</si>
  <si>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</si>
  <si>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</si>
  <si>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</si>
  <si>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</si>
  <si>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</si>
  <si>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</si>
  <si>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</si>
  <si>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</si>
  <si>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</si>
  <si>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t>5.6.1 c) Direct employees shall be permitted to negotiate terms and conditions, including grievance procedures, collectively should they so wish. 
Verifiers: 
• Discussion with workers
• Documented policies.</t>
  </si>
  <si>
    <t>5.6.1 d)</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</si>
  <si>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</si>
  <si>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</si>
  <si>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</si>
  <si>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</si>
  <si>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</si>
  <si>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5.7.1 The owner/manager and workers shall be covered by adequate public liability and employer’s liability insurance.
Verifiers: 
• Insurance documents
• Self-insurance with a policy statement.</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</si>
  <si>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</si>
  <si>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</si>
  <si>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</si>
  <si>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English Name</t>
  </si>
  <si>
    <t>Latin Name</t>
  </si>
  <si>
    <t>Tick if within scope</t>
  </si>
  <si>
    <t>Main commercial species</t>
  </si>
  <si>
    <t>Conifer</t>
  </si>
  <si>
    <t>Grand fir</t>
  </si>
  <si>
    <t>Abies grandis</t>
  </si>
  <si>
    <t>Noble fir</t>
  </si>
  <si>
    <t>Abies procera</t>
  </si>
  <si>
    <t>Lawson cypress</t>
  </si>
  <si>
    <t>Chamaecyparis lawsoniana</t>
  </si>
  <si>
    <t>Japanese larch</t>
  </si>
  <si>
    <t>Larix kaempferi</t>
  </si>
  <si>
    <t>ü</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</si>
  <si>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</si>
  <si>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</si>
  <si>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</si>
  <si>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</si>
  <si>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</si>
  <si>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</si>
  <si>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</si>
  <si>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</si>
  <si>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</si>
  <si>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</si>
  <si>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</si>
  <si>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</si>
  <si>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</si>
  <si>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</si>
  <si>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</si>
  <si>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</si>
  <si>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</si>
  <si>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</si>
  <si>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</si>
  <si>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</si>
  <si>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</si>
  <si>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</si>
  <si>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</si>
  <si>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</si>
  <si>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</si>
  <si>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</si>
  <si>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</si>
  <si>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</si>
  <si>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</si>
  <si>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</si>
  <si>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</si>
  <si>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</si>
  <si>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</si>
  <si>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</si>
  <si>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</si>
  <si>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</si>
  <si>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</si>
  <si>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</si>
  <si>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</si>
  <si>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</si>
  <si>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</si>
  <si>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</si>
  <si>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</si>
  <si>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</si>
  <si>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</si>
  <si>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</si>
  <si>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</si>
  <si>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</si>
  <si>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</si>
  <si>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</si>
  <si>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</si>
  <si>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</si>
  <si>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</si>
  <si>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</si>
  <si>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Std Ref/
Audit</t>
  </si>
  <si>
    <t>Y/N</t>
  </si>
  <si>
    <t>CAR</t>
  </si>
  <si>
    <t>The group entity is a clearly defined independent legal entity.</t>
  </si>
  <si>
    <t>The Group entity shall comply with legal obligations for registration and payment of applicable fees and taxes</t>
  </si>
  <si>
    <t>N/A</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</si>
  <si>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</si>
  <si>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</si>
  <si>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Qualification requirements for people working on sites within the group scheme are documented and adhered to.</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</si>
  <si>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</si>
  <si>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</si>
  <si>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</si>
  <si>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</si>
  <si>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</si>
  <si>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</si>
  <si>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</si>
  <si>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</si>
  <si>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</si>
  <si>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</si>
  <si>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</si>
  <si>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</si>
  <si>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</si>
  <si>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</si>
  <si>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</si>
  <si>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</si>
  <si>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</si>
  <si>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</si>
  <si>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</si>
  <si>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</si>
  <si>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</si>
  <si>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</si>
  <si>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</si>
  <si>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</si>
  <si>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</si>
  <si>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</si>
  <si>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There is a written and implemented procedure to inform SA Cert prior to each surveillance of a new member joining the scheme, or of a member leaving the scheme.</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</si>
  <si>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</si>
  <si>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</si>
  <si>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</si>
  <si>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</si>
  <si>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</si>
  <si>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</si>
  <si>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</si>
  <si>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</si>
  <si>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</si>
  <si>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There is a documented and secure system which is implemented for maintaining custody of certified products from the point of harvesting to the point of sale.</t>
  </si>
  <si>
    <t>There is a system in place which enables the group manager, and subsequently SA Cert, to monitor annual harvesting and sales from all sites within the scheme. The system is implemented.</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</si>
  <si>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</si>
  <si>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</si>
  <si>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</si>
  <si>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</si>
  <si>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</si>
  <si>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</si>
  <si>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</si>
  <si>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</si>
  <si>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</si>
  <si>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</si>
  <si>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</si>
  <si>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</si>
  <si>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</si>
  <si>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</si>
  <si>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</si>
  <si>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</si>
  <si>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</si>
  <si>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</si>
  <si>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</si>
  <si>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</si>
  <si>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</si>
  <si>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</si>
  <si>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</si>
  <si>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</si>
  <si>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</si>
  <si>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</si>
  <si>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</si>
  <si>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</si>
  <si>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</si>
  <si>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</si>
  <si>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</si>
  <si>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</si>
  <si>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</si>
  <si>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AAF category</t>
  </si>
  <si>
    <t>AAF Category</t>
  </si>
  <si>
    <t>Allums Grove and Haind Park</t>
  </si>
  <si>
    <t>Newcome Beard (Land) Ltd</t>
  </si>
  <si>
    <t>Gloucestershire</t>
  </si>
  <si>
    <t>SO 683306</t>
  </si>
  <si>
    <t>A Bronwin &amp; Co</t>
  </si>
  <si>
    <t>Roundwood (logs)</t>
  </si>
  <si>
    <t>HCV1</t>
  </si>
  <si>
    <t>2016 S4</t>
  </si>
  <si>
    <t>Llanover and Coldbrook estate</t>
  </si>
  <si>
    <t>Monmouthshire</t>
  </si>
  <si>
    <t>SO 314080 &amp; SO 308118</t>
  </si>
  <si>
    <t>S2 2014</t>
  </si>
  <si>
    <t>Ty Commins</t>
  </si>
  <si>
    <t>Lamberts, 69 Christchurch Rd, London,SW14 7AM</t>
  </si>
  <si>
    <t>Powys</t>
  </si>
  <si>
    <t>SO 240240</t>
  </si>
  <si>
    <t>HCV1 &amp; 2</t>
  </si>
  <si>
    <t>Sarnesfield</t>
  </si>
  <si>
    <t>Roger Marshall, Sarnesfield Estate</t>
  </si>
  <si>
    <t>Herefordshire</t>
  </si>
  <si>
    <t>SO 370520</t>
  </si>
  <si>
    <t>Gatley</t>
  </si>
  <si>
    <t>Philip Dunne, Hall Farm, Leinthall Earls, Leominster</t>
  </si>
  <si>
    <t>SO 435698</t>
  </si>
  <si>
    <t>RA 2017</t>
  </si>
  <si>
    <t>Llangoed</t>
  </si>
  <si>
    <t>J Chichester, Llangoed, Llyswen, Builth Wells, Powys</t>
  </si>
  <si>
    <t>SO 110410</t>
  </si>
  <si>
    <t>S2 2014; 2019 S2</t>
  </si>
  <si>
    <t>Brockhill Estate</t>
  </si>
  <si>
    <t>Sir Anthony Winnington,                Brockhill Court,                                Shelsley Beauchamp,  WR6 6RH</t>
  </si>
  <si>
    <t>Worcestershire</t>
  </si>
  <si>
    <t>SO 710640</t>
  </si>
  <si>
    <t>Harley Estate</t>
  </si>
  <si>
    <t>Mr Edward Harley, Estate Office, Brampton Bryan, Bucknell, Shropshire SY7 0DJ</t>
  </si>
  <si>
    <t>SO 353704 &amp; 368735</t>
  </si>
  <si>
    <t>S1 2013</t>
  </si>
  <si>
    <t xml:space="preserve">Pendugwm &amp; Gwern  Feifod </t>
  </si>
  <si>
    <t>J R B Forestry Trust, Heron Lodge, 32 Ladywood Road, Four Oaks, Sutton Coldfield, West Midlands, B74 2QN</t>
  </si>
  <si>
    <t>SJ 099131 &amp; SJ087285</t>
  </si>
  <si>
    <t>RA 2012, RA 2017</t>
  </si>
  <si>
    <t>Caerhyddwen</t>
  </si>
  <si>
    <t>FE Woodlands Ltd, Goytre, Llanfihangel Bryn Pabuan</t>
  </si>
  <si>
    <t>SN 985650</t>
  </si>
  <si>
    <t xml:space="preserve"> Bronwin &amp; Co</t>
  </si>
  <si>
    <t>RA 2012</t>
  </si>
  <si>
    <t>Penygarth</t>
  </si>
  <si>
    <t>SJ 165426</t>
  </si>
  <si>
    <t>HCV 1</t>
  </si>
  <si>
    <t>Dingestow Estate</t>
  </si>
  <si>
    <t>Mr A Bosanquet, Fishpool Farm, Dingestow, Monmouthshire NP25 4DY</t>
  </si>
  <si>
    <t>SO 447097</t>
  </si>
  <si>
    <t>HCV 1&amp;2</t>
  </si>
  <si>
    <t>Dinas</t>
  </si>
  <si>
    <t>Mrs Anne Marie-Caple, Dinas Lodge, Dinas Road, Brecon, Powys, LD3 8BN</t>
  </si>
  <si>
    <t>SO 060 273</t>
  </si>
  <si>
    <t>HCV1&amp;2</t>
  </si>
  <si>
    <t>Golden Grove</t>
  </si>
  <si>
    <t>Carmarthenshire</t>
  </si>
  <si>
    <t>SN 600 196</t>
  </si>
  <si>
    <t>Llanerch Y Llyn</t>
  </si>
  <si>
    <t>Gwynedd</t>
  </si>
  <si>
    <t>SN 618 990</t>
  </si>
  <si>
    <t>Llechwedd Ddu</t>
  </si>
  <si>
    <t>SN 871 789</t>
  </si>
  <si>
    <t>2018 S1</t>
  </si>
  <si>
    <t>Fennifach</t>
  </si>
  <si>
    <t xml:space="preserve">Powys </t>
  </si>
  <si>
    <t>SO 011 291</t>
  </si>
  <si>
    <t>Abercamlais</t>
  </si>
  <si>
    <t>SN 965 301</t>
  </si>
  <si>
    <t>Gwernila</t>
  </si>
  <si>
    <t>Julian Boddy  of The Manor House, Whitwell on the Hill, York YO60 7JJ</t>
  </si>
  <si>
    <t>SO 220 541</t>
  </si>
  <si>
    <t>Tregoyd Estate</t>
  </si>
  <si>
    <t>SO 207 367</t>
  </si>
  <si>
    <t>2019 S2</t>
  </si>
  <si>
    <t>Rowlands Group</t>
  </si>
  <si>
    <t xml:space="preserve">Rowlands Farming &amp; Forestry, Lower Gaufron Farm </t>
  </si>
  <si>
    <t>Howey, Llandrindod Wells</t>
  </si>
  <si>
    <t>LD1 5RG</t>
  </si>
  <si>
    <t>SO 040 654   &amp; SO 027517</t>
  </si>
  <si>
    <t>Powis Castle Estate</t>
  </si>
  <si>
    <t>The Estate Office, Powis Castle</t>
  </si>
  <si>
    <t xml:space="preserve"> Welshpool </t>
  </si>
  <si>
    <t>SY21 8RG</t>
  </si>
  <si>
    <t>SJ211064</t>
  </si>
  <si>
    <t>Coed Tylecrwn</t>
  </si>
  <si>
    <t>LD1 5NY</t>
  </si>
  <si>
    <t>SJ099324</t>
  </si>
  <si>
    <t>Llwyn Madoc</t>
  </si>
  <si>
    <t>SN 916 529</t>
  </si>
  <si>
    <t>Mynde Park</t>
  </si>
  <si>
    <t>SO 474 292</t>
  </si>
  <si>
    <t>Shropshire</t>
  </si>
  <si>
    <t>Hergest Croft Estate</t>
  </si>
  <si>
    <t>HR5 3EG</t>
  </si>
  <si>
    <t>SO 275 564</t>
  </si>
  <si>
    <t>&lt;100ha SLIMF</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</si>
  <si>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</si>
  <si>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</si>
  <si>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</si>
  <si>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</si>
  <si>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</si>
  <si>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</si>
  <si>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</si>
  <si>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</si>
  <si>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</si>
  <si>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</si>
  <si>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</si>
  <si>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</si>
  <si>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</si>
  <si>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</si>
  <si>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</si>
  <si>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</si>
  <si>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</si>
  <si>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</si>
  <si>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</si>
  <si>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</si>
  <si>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</si>
  <si>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</si>
  <si>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</si>
  <si>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</si>
  <si>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</si>
  <si>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</si>
  <si>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</si>
  <si>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</si>
  <si>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MA/RA</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</si>
  <si>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</si>
  <si>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</si>
  <si>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</si>
  <si>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</si>
  <si>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</si>
  <si>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</si>
  <si>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</si>
  <si>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</si>
  <si>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</si>
  <si>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</si>
  <si>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</si>
  <si>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</si>
  <si>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</si>
  <si>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</si>
  <si>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</si>
  <si>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</si>
  <si>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</si>
  <si>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</si>
  <si>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</si>
  <si>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</si>
  <si>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</si>
  <si>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</si>
  <si>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</si>
  <si>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</si>
  <si>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</si>
  <si>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</si>
  <si>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</si>
  <si>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</si>
  <si>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</si>
  <si>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</si>
  <si>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</si>
  <si>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</si>
  <si>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</si>
  <si>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</si>
  <si>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</si>
  <si>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</si>
  <si>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</si>
  <si>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</si>
  <si>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</si>
  <si>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</si>
  <si>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</si>
  <si>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</si>
  <si>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</si>
  <si>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</si>
  <si>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</si>
  <si>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</si>
  <si>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</si>
  <si>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</si>
  <si>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</si>
  <si>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</si>
  <si>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</si>
  <si>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</si>
  <si>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</si>
  <si>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</si>
  <si>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</si>
  <si>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</si>
  <si>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</si>
  <si>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</si>
  <si>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</si>
  <si>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</si>
  <si>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</si>
  <si>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</si>
  <si>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</si>
  <si>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</si>
  <si>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</si>
  <si>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</si>
  <si>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</si>
  <si>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</si>
  <si>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</si>
  <si>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 xml:space="preserve">No </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</si>
  <si>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</si>
  <si>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</si>
  <si>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</si>
  <si>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</si>
  <si>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</si>
  <si>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</si>
  <si>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</si>
  <si>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</si>
  <si>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</si>
  <si>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</si>
  <si>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</si>
  <si>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</si>
  <si>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</si>
  <si>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</si>
  <si>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</si>
  <si>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</si>
  <si>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</si>
  <si>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</si>
  <si>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</si>
  <si>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</si>
  <si>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Signed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</si>
  <si>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</si>
  <si>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</si>
  <si>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</si>
  <si>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</si>
  <si>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</si>
  <si>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</si>
  <si>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</si>
  <si>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</si>
  <si>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</si>
  <si>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</si>
  <si>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</si>
  <si>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</si>
  <si>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</si>
  <si>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PEFC 100%</t>
  </si>
  <si>
    <t>Sawlogs and veneer logs</t>
  </si>
  <si>
    <t xml:space="preserve">Acer campestre, Acer pseudoplatanus, Alnus glutinosa, Betula pendula, Carpinus betulus, Castanea sativa, Corylus avellana, Crataegus monogyna, Fagus sylvatica, Fraxinus excelsior, Larix kaempferi, Larix x eurolepis, Picea abies, Picea sitchensis, Pinus nigra, Pinus sylvestris, Populus spp. Prunus avium, Prunus spinosa, Pseudotsuga menziesii, Quercus petraea, Quercus robur, Salix spp., Tsuga heterophylla. </t>
  </si>
  <si>
    <t>Pulpwood</t>
  </si>
  <si>
    <t>Chips and particles</t>
  </si>
  <si>
    <t>Wood residues</t>
  </si>
  <si>
    <t>Other industrial roundwood</t>
  </si>
  <si>
    <t>Fuelwood (incl chips, residues, pellets, brickets, etc.)</t>
  </si>
  <si>
    <t>Sawnwood</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</si>
  <si>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</si>
  <si>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</si>
  <si>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</si>
  <si>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</si>
  <si>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</si>
  <si>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</si>
  <si>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</si>
  <si>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</si>
  <si>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</si>
  <si>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</si>
  <si>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</si>
  <si>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</si>
  <si>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</si>
  <si>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Non-coniferous other</t>
  </si>
  <si>
    <t>Non-coniferous woods originating from countries other than tropical.</t>
  </si>
  <si>
    <t>Not specified</t>
  </si>
  <si>
    <t>Fuelwood and charcoal</t>
  </si>
  <si>
    <t>Charcoal</t>
  </si>
  <si>
    <t>Sawnwood and sleepers</t>
  </si>
  <si>
    <t>Railway sleepers</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</si>
  <si>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</si>
  <si>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</si>
  <si>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</si>
  <si>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</si>
  <si>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</si>
  <si>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</si>
  <si>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</si>
  <si>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</si>
  <si>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</si>
  <si>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</si>
  <si>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</si>
  <si>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</si>
  <si>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</si>
  <si>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</si>
  <si>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</si>
  <si>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</si>
  <si>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</si>
  <si>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</si>
  <si>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</si>
  <si>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</si>
  <si>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</si>
  <si>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</si>
  <si>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</si>
  <si>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</si>
  <si>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</si>
  <si>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</si>
  <si>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</si>
  <si>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</si>
  <si>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</si>
  <si>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</si>
  <si>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</si>
  <si>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</si>
  <si>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</si>
  <si>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</si>
  <si>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</si>
  <si>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</si>
  <si>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</si>
  <si>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</si>
  <si>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</si>
  <si>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</si>
  <si>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</si>
  <si>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</si>
  <si>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</si>
  <si>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</si>
  <si>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</si>
  <si>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</si>
  <si>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</si>
  <si>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</si>
  <si>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</si>
  <si>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</si>
  <si>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</si>
  <si>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</si>
  <si>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</si>
  <si>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</si>
  <si>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</si>
  <si>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</si>
  <si>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</si>
  <si>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</si>
  <si>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</si>
  <si>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</si>
  <si>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</si>
  <si>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</si>
  <si>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</si>
  <si>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</si>
  <si>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</si>
  <si>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</si>
  <si>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</si>
  <si>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</si>
  <si>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</si>
  <si>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</si>
  <si>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</si>
  <si>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</si>
  <si>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</si>
  <si>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</si>
  <si>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</si>
  <si>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</si>
  <si>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</si>
  <si>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</si>
  <si>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</si>
  <si>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</si>
  <si>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</si>
  <si>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</si>
  <si>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</si>
  <si>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</si>
  <si>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</si>
  <si>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</si>
  <si>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</si>
  <si>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</si>
  <si>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</si>
  <si>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</si>
  <si>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</si>
  <si>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</si>
  <si>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</si>
  <si>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</si>
  <si>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</si>
  <si>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</si>
  <si>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</si>
  <si>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Validated Ecosystem Services Claims (Drop down list)</t>
  </si>
  <si>
    <t>Verified Ecosystem Services Claims (Drop down list)</t>
  </si>
  <si>
    <t>Year visited by SA</t>
  </si>
  <si>
    <t>GL7 1HY</t>
  </si>
  <si>
    <t>State</t>
  </si>
  <si>
    <t>Trustees of Llanover and Coldbrook Estates, Estate Office, Llanover</t>
  </si>
  <si>
    <t>NP7 9HA</t>
  </si>
  <si>
    <t>Community</t>
  </si>
  <si>
    <t xml:space="preserve">London </t>
  </si>
  <si>
    <t>SW14 7AM</t>
  </si>
  <si>
    <t>MA- 2018</t>
  </si>
  <si>
    <t>HR4 8RE</t>
  </si>
  <si>
    <t>HR6 9TR</t>
  </si>
  <si>
    <t>LD2 3TJ</t>
  </si>
  <si>
    <t>WR6 6RH</t>
  </si>
  <si>
    <t>SY7 0DJ</t>
  </si>
  <si>
    <t>Sutton Coldfield</t>
  </si>
  <si>
    <t>B74 2QN</t>
  </si>
  <si>
    <t>J Walker, Beech House, 9 Wilford Road</t>
  </si>
  <si>
    <t>Nottingham</t>
  </si>
  <si>
    <t>NG11 6EL</t>
  </si>
  <si>
    <t>NP25 4DY</t>
  </si>
  <si>
    <t xml:space="preserve"> LD3 8BN</t>
  </si>
  <si>
    <t>Countess Cawdor, Achneim, Farmhouse, Cawdor</t>
  </si>
  <si>
    <t>IV12 5YA</t>
  </si>
  <si>
    <t>Whole Farm, Stone, Tenterden</t>
  </si>
  <si>
    <t>Kent</t>
  </si>
  <si>
    <t>TN30 7JG</t>
  </si>
  <si>
    <t>The Trustees of Fennifach Estate, Estate of Glanafan, Fennifach</t>
  </si>
  <si>
    <t>LD3 9PH</t>
  </si>
  <si>
    <t>Anthony Balance, Abercamlais House, Sennybridge</t>
  </si>
  <si>
    <t>LD3 8EY</t>
  </si>
  <si>
    <t xml:space="preserve">York </t>
  </si>
  <si>
    <t>YO60 7JJ</t>
  </si>
  <si>
    <t>Huw Evans- Bevan c/o Fisher German I King Court, Charles Hastings Way</t>
  </si>
  <si>
    <t xml:space="preserve">Worcester </t>
  </si>
  <si>
    <t>WR5 1SR</t>
  </si>
  <si>
    <t xml:space="preserve">Little Hill Barn
Llandrindod Wells
</t>
  </si>
  <si>
    <t>Mr E Banks, Hergest Croft Estate Office, Ridgebourne, Kington</t>
  </si>
  <si>
    <t xml:space="preserve">Llywn Madoc, Beulah, Llanwrtyd Wells                                                            </t>
  </si>
  <si>
    <t xml:space="preserve">LD4 5TT   </t>
  </si>
  <si>
    <t xml:space="preserve">Llywn Madoc                                                                                 </t>
  </si>
  <si>
    <t>The Mynde Park Estate, Hereford</t>
  </si>
  <si>
    <t>HR2 8DN</t>
  </si>
  <si>
    <t>The Mynde Park Estate</t>
  </si>
  <si>
    <t xml:space="preserve">Forest owner(s), or 
Wood procurement organisation(s), or
Forest contractor(s):
- Felling operations contractor
- Silvicultural contractor, or
- Forest management planning contractor.
</t>
  </si>
  <si>
    <t>2019/20 -  21592.49 t</t>
  </si>
  <si>
    <t xml:space="preserve"> HCV 1 &amp; 2.  ASNW, SSSI and BAP species present at a number of sites. </t>
  </si>
  <si>
    <t xml:space="preserve">
Learnings in response to the local shoot Internal CAR on unapproved felling at Llwyn Madoc should be disseminated to ensure corrective action is not only taken at the site of the non-compliance, but also that appropriate corrective action is taken throughout the group.</t>
  </si>
  <si>
    <t xml:space="preserve">SA Group Std  2.1 </t>
  </si>
  <si>
    <t>The Group entity‘s procedures shall be sufficient to establish an efficient
internal control system ensuring that all members are fulfilling applicable
requirements.</t>
  </si>
  <si>
    <t>Open</t>
  </si>
  <si>
    <t>CARs from S2</t>
  </si>
  <si>
    <t>All sites - manager incorporates knowledge of potential soil and hydrological impacts of operations into plans, limiting work on sites where moisture levels are high and near steep slopes where unintended water run off would be high risk.  Brash mats, silt trap and nets are used to minimise diffuse pollution and soil erosion while harvesting. For example, in Brockhill Estate's MPlan discussed during audit, harvesting around the escarpment slopes are only undertaken following prolonged dry periods.</t>
  </si>
  <si>
    <t xml:space="preserve">All sites have long term policy and objectives within their plans, which they were able to describe in discussion. Environmental, social and economic considerations run through all plans.
</t>
  </si>
  <si>
    <t xml:space="preserve">All sites - Objectives clearly laid out in the management plans - discussion with managers showed good understanding. </t>
  </si>
  <si>
    <t xml:space="preserve">All sites - management plan documentation and discussions with managers shows consideration for current and long term impacts of operations. Examples include the fire plan, waste, game management and protection of SSSI, veteran trees.  </t>
  </si>
  <si>
    <t>Management planning shows long term harvesting plans for all sites. ABCo Ltd focus on commerical forestry and discussions with managers and evidence of long term financial assessment seen at audit both demonstrate economic viability.</t>
  </si>
  <si>
    <t>All sites - MPlans include long term policy for the woodland.</t>
  </si>
  <si>
    <t xml:space="preserve">All sites - Resource assessments covered in management planning documentation with identification of potential products/services.
 </t>
  </si>
  <si>
    <t xml:space="preserve">All sites - MPlan includes comprehensive identification and/or mapping of environmental values. Discussion with managers included investigation of methods to identify additional ecosystem services. Additonally the maps and plans identify SSSI's and flood risk zones (for example next to Golden Grove) outside the WMU. Eg Brockhill Estate - there is an SSSI River Teme, activity in tributary dingle woodlands is not planned in managing the risk of pollution is considered too difficult.   </t>
  </si>
  <si>
    <t xml:space="preserve">All sites - special features are identified in the management plans, with records on monitoring and highlighted in corresponding maps. Eg Golden Grove - there are some ancient features, a bridge and remanents of  a wall for which the managers have on going dicussion with Dyfed Archaeological Trust to avoid damage, evidence of communication (email responding to consultation July 2020) shared. </t>
  </si>
  <si>
    <t>All sites - management prescriptions for areas such as ASNW reflect their sensitivity with e.g. thinning only approaches. Potential issues caused by Ash die back discussed.</t>
  </si>
  <si>
    <t xml:space="preserve">All sites - Community and social needs identifed within plans where they occur. Eg - 
Golden Grove - Site management for asthetics and cultural values has included increases broadleaf planting close to the residential areas and enhancing the footpaths and ride for access and to facilaite deer stalking. Monitoring and consualtion from the previous 10 years has fed into the development of this plan which will include enhancing the rides. </t>
  </si>
  <si>
    <t>All sites - Clear prioritised objectives for management included in plans.</t>
  </si>
  <si>
    <t xml:space="preserve">All sites - rational for plans addressed in management planning documentation and confirmed in discussion at audit. </t>
  </si>
  <si>
    <t>All sites- Outline 20 yr felling and regeneration within management plan documentation and maps. Long Term Vision / Management objectives / description of woodland compartments and mapped plan for restocking over the next 20 years at Llywyn Madoc and Golden Grove.</t>
  </si>
  <si>
    <t>No NTFP</t>
  </si>
  <si>
    <t xml:space="preserve">Y </t>
  </si>
  <si>
    <t>Addressed in managemnt plans. Harvesting will be by mechanical means wherever possible with some of the larger softwoods and hardwoods extracted with a skidder or similar machine. Fennifach- consideration of skyline and/or winch assist alongside harvester/ forwarder on steep slopes.</t>
  </si>
  <si>
    <r>
      <rPr>
        <b/>
        <sz val="10"/>
        <rFont val="Cambria"/>
        <family val="1"/>
        <scheme val="major"/>
      </rPr>
      <t xml:space="preserve">Golden Grove </t>
    </r>
    <r>
      <rPr>
        <sz val="10"/>
        <rFont val="Cambria"/>
        <family val="1"/>
        <scheme val="major"/>
      </rPr>
      <t xml:space="preserve">and </t>
    </r>
    <r>
      <rPr>
        <b/>
        <sz val="10"/>
        <rFont val="Cambria"/>
        <family val="1"/>
        <scheme val="major"/>
      </rPr>
      <t>Llywn Mado</t>
    </r>
    <r>
      <rPr>
        <sz val="10"/>
        <rFont val="Cambria"/>
        <family val="1"/>
        <scheme val="major"/>
      </rPr>
      <t xml:space="preserve">c - Full shedule of work plans by compartment for years 2020-2025 (and outline for 2025-2040), </t>
    </r>
    <r>
      <rPr>
        <b/>
        <sz val="10"/>
        <rFont val="Cambria"/>
        <family val="1"/>
        <scheme val="major"/>
      </rPr>
      <t xml:space="preserve">Fennifach </t>
    </r>
    <r>
      <rPr>
        <sz val="10"/>
        <rFont val="Cambria"/>
        <family val="1"/>
        <scheme val="major"/>
      </rPr>
      <t>and</t>
    </r>
    <r>
      <rPr>
        <b/>
        <sz val="10"/>
        <rFont val="Cambria"/>
        <family val="1"/>
        <scheme val="major"/>
      </rPr>
      <t xml:space="preserve">  Brockhill</t>
    </r>
    <r>
      <rPr>
        <sz val="10"/>
        <rFont val="Cambria"/>
        <family val="1"/>
        <scheme val="major"/>
      </rPr>
      <t xml:space="preserve"> site plans inlcude first 5 years in detail.</t>
    </r>
  </si>
  <si>
    <t>Full range of maps for designations and activities shared for all sites ( Golden Grove,  Lwyn Madoc, Fennifach and Brockhill).</t>
  </si>
  <si>
    <t xml:space="preserve">All sites - Management plans cover monitoring, including timber quality, species and age diversity. Site monitoring uses an app to record fixed point photography, field notes and operational monitoring. Records of yield, chemical usage and waste management discussed at audit. Record of  complaints shared ( 11.5 Complaints record Dec19-20) shared including dates and resolutions. 
</t>
  </si>
  <si>
    <r>
      <rPr>
        <b/>
        <sz val="10"/>
        <rFont val="Cambria"/>
        <family val="1"/>
        <scheme val="major"/>
      </rPr>
      <t xml:space="preserve">All sites </t>
    </r>
    <r>
      <rPr>
        <sz val="10"/>
        <rFont val="Cambria"/>
        <family val="1"/>
        <scheme val="major"/>
      </rPr>
      <t>- discussed with managers during audit.  Although no requests have been made, management plans, appropriately redacted where relevant to comply with GDPR ( data protection regulations) would be provided on request.</t>
    </r>
  </si>
  <si>
    <r>
      <t xml:space="preserve">Current management plans for </t>
    </r>
    <r>
      <rPr>
        <b/>
        <sz val="10"/>
        <rFont val="Cambria"/>
        <family val="1"/>
        <scheme val="major"/>
      </rPr>
      <t>Brockhill Estate, Golden Grove &amp; Llwyn Madoc sites</t>
    </r>
    <r>
      <rPr>
        <sz val="10"/>
        <rFont val="Cambria"/>
        <family val="1"/>
        <scheme val="major"/>
      </rPr>
      <t xml:space="preserve"> covers the next decade, to be reveiwed for 2030, and </t>
    </r>
    <r>
      <rPr>
        <b/>
        <sz val="10"/>
        <rFont val="Cambria"/>
        <family val="1"/>
        <scheme val="major"/>
      </rPr>
      <t xml:space="preserve">Fennifach </t>
    </r>
    <r>
      <rPr>
        <sz val="10"/>
        <rFont val="Cambria"/>
        <family val="1"/>
        <scheme val="major"/>
      </rPr>
      <t xml:space="preserve">plan runs Jun 2018 – Jun 2028 also reviewed November 2020. </t>
    </r>
  </si>
  <si>
    <t xml:space="preserve">Consultation procedure (reviewed October 2020) shared covering who should be consulted  (on the application of new members and high impact activities), with signage in the woodland, letters and verbally through door knocking in the local area.  Evidence of recent consultation comments recoded in the management plans for Golden Grove, Llwyn Madoc sites and discussion during the audit on these examples and progress made. This is for ongoing work in addition to the stakeholder consultation opened annually ahead fo the surveillance audit with through Soil Association. </t>
  </si>
  <si>
    <t xml:space="preserve">Consultation procedure (reviewed October 2020) shared covering who should be consulted including The Forestry Commission England, Natural Resources Wales, Forestry Commission Scotland and other relevant statutory bodies will be contacted as required by letter. Record of felling license from authorities recorded. </t>
  </si>
  <si>
    <t xml:space="preserve">Consultation procedure (reviewed October 2020) shared covering who should be consulted and occasions for doing so, (on the application from new members and high impact activities) through the use of signs erected in the woodland, letter to identified groups and verbally through door knocking in the local area, the later not recorded. Not set time frames but ongoing discussion with stakeholders so that comments are considered before and after activities have begun. Evidence of recent consultation comments recoded in the management plans for Golden Grove, Llwyn Madoc sites. </t>
  </si>
  <si>
    <t xml:space="preserve">Consultation procedure (reviewed October 2020) shared identifies those who should be consulted and occasions for doing so, (on the application from new members and high impact activities) through the use of signs erected in the woodland, letter to identified groups and strategic door knocking in local area.  Additionally, AB&amp;Co Ltd are open to responses and queries at any time with public contact details availabe on the website.  </t>
  </si>
  <si>
    <t>Stakeholder consultation procedure (reviewed October 2020) shared detailing recent comments  included in the management report (e.g. for Llywn Madoc ). As discussed during audit site managers have been proactive in directly contacting local stakholder by door knocking and have incorporated reqeusts not originally planned, for example broadleaf planting near the residential area at Golden Grove.</t>
  </si>
  <si>
    <t xml:space="preserve">Completed for this 5 year certification as above and continued annualy via CB pre-surveilance audit. Additionally, AB&amp;Co Ltd are open to responses and queries at any time with public contact details availabe on the website.  </t>
  </si>
  <si>
    <t xml:space="preserve">Sites sampled at audit overwhelmingly surrounded by farmland and not adjoining woodlands. </t>
  </si>
  <si>
    <t xml:space="preserve">Brockhill - Managers have ongoing collaboration the shoot for deer and squirrel management and support culling activites where appropiate. Deer managemnt plan to form part of Countryside stewardship agreement from 2021 onwards. There are no reported  issues in relation to invasives plants in and around the sites. 
No deer issue at other sites.
</t>
  </si>
  <si>
    <t>AB &amp;Co Ltd  at the early stages of exploring how and what natural capital could be conserved and valued on sites with owners in a collaborative way.</t>
  </si>
  <si>
    <r>
      <rPr>
        <b/>
        <sz val="10"/>
        <rFont val="Cambria"/>
        <family val="1"/>
        <scheme val="major"/>
      </rPr>
      <t xml:space="preserve">All sites </t>
    </r>
    <r>
      <rPr>
        <sz val="10"/>
        <rFont val="Cambria"/>
        <family val="1"/>
        <scheme val="major"/>
      </rPr>
      <t>- Thinning, felling and replanting schedule carefully planned out by compartment across each sites over the 10 + year,  harvesting volumes shared and comprehensive within work programme includes harvesting aspecies, yield class and as discussed montoring in place to adapt plans according to changes in tree health.</t>
    </r>
  </si>
  <si>
    <r>
      <t xml:space="preserve">Thinning and felling plans covered by comparment in management plans and corresponding maps and as discussed during the audit, monitroing of tree health is taken into account  throughout the year to adapt plans with premptive action where needed ( e.g as for early felling of diseased larch in </t>
    </r>
    <r>
      <rPr>
        <b/>
        <sz val="10"/>
        <rFont val="Cambria"/>
        <family val="1"/>
        <scheme val="major"/>
      </rPr>
      <t>Llywn Madoc</t>
    </r>
    <r>
      <rPr>
        <sz val="10"/>
        <rFont val="Cambria"/>
        <family val="1"/>
        <scheme val="major"/>
      </rPr>
      <t>).</t>
    </r>
  </si>
  <si>
    <t xml:space="preserve">No NTWP harvested. </t>
  </si>
  <si>
    <r>
      <rPr>
        <b/>
        <sz val="10"/>
        <rFont val="Calibri"/>
        <family val="2"/>
      </rPr>
      <t xml:space="preserve"> All sites </t>
    </r>
    <r>
      <rPr>
        <sz val="10"/>
        <rFont val="Calibri"/>
        <family val="2"/>
      </rPr>
      <t xml:space="preserve">- no new planting or evidence of EIA required on sites sampled. </t>
    </r>
  </si>
  <si>
    <r>
      <t xml:space="preserve"> At</t>
    </r>
    <r>
      <rPr>
        <b/>
        <sz val="10"/>
        <rFont val="Cambria"/>
        <family val="1"/>
        <scheme val="major"/>
      </rPr>
      <t xml:space="preserve"> Golden Grove </t>
    </r>
    <r>
      <rPr>
        <sz val="10"/>
        <rFont val="Cambria"/>
        <family val="1"/>
        <scheme val="major"/>
      </rPr>
      <t xml:space="preserve">monitoring </t>
    </r>
    <r>
      <rPr>
        <sz val="10"/>
        <color rgb="FFFF0000"/>
        <rFont val="Cambria"/>
        <family val="1"/>
        <scheme val="major"/>
      </rPr>
      <t xml:space="preserve"> </t>
    </r>
    <r>
      <rPr>
        <sz val="10"/>
        <rFont val="Cambria"/>
        <family val="1"/>
        <scheme val="major"/>
      </rPr>
      <t xml:space="preserve">points are included within PAWS, Rides and Natural reserve areas, for which photos are  collected within the app. </t>
    </r>
    <r>
      <rPr>
        <b/>
        <sz val="10"/>
        <rFont val="Cambria"/>
        <family val="1"/>
        <scheme val="major"/>
      </rPr>
      <t xml:space="preserve"> Llwyn Madoc</t>
    </r>
    <r>
      <rPr>
        <sz val="10"/>
        <rFont val="Cambria"/>
        <family val="1"/>
        <scheme val="major"/>
      </rPr>
      <t xml:space="preserve"> new site where the need for a  biodiversity recording programme was identified in the preassessment, the owner is keen to measure and enhance biodiversity and there are ongoing dicussions on indicators to be measured, including considerations for DEFRA biodiversity metrics and FSC ecosystem services assessment. </t>
    </r>
  </si>
  <si>
    <r>
      <rPr>
        <b/>
        <sz val="10"/>
        <rFont val="Cambria"/>
        <family val="1"/>
        <scheme val="major"/>
      </rPr>
      <t>All sites-</t>
    </r>
    <r>
      <rPr>
        <sz val="10"/>
        <rFont val="Cambria"/>
        <family val="1"/>
        <scheme val="major"/>
      </rPr>
      <t xml:space="preserve"> Mplans and maps identify important features in landscape and they are considered in the management planning.</t>
    </r>
  </si>
  <si>
    <t>All sites - risks identified in the management plans and map for example high windblow risk and flood risks in areas adjacent to the  watercourses Llwyn Madoc and Golden Grove. Ongoing discussion with authorities over ash dieback impact at Brockhill.</t>
  </si>
  <si>
    <t xml:space="preserve">All sites - management planning documentation identifies potential risks for consideration and emergency plans required due to likelihood of risk. For example alternative species are being planted when restocking to mitigate impact of pests and disease. </t>
  </si>
  <si>
    <t xml:space="preserve">No new woodlands but planning underway for new planting at some sites for which the objectives will be followed to increase resilience, enhance biodioveristy and increase age diversity across sites  where appropiate. </t>
  </si>
  <si>
    <r>
      <rPr>
        <b/>
        <sz val="10"/>
        <color rgb="FF000000"/>
        <rFont val="Cambria"/>
        <family val="1"/>
      </rPr>
      <t xml:space="preserve">All sites </t>
    </r>
    <r>
      <rPr>
        <sz val="10"/>
        <color rgb="FF000000"/>
        <rFont val="Cambria"/>
        <family val="1"/>
      </rPr>
      <t xml:space="preserve">- Management plans and maps cover restructuring of the wood to increase age distribution.  </t>
    </r>
  </si>
  <si>
    <t>Golden Grove and Llwyn Madoc's management plans indicate that diverse species composition will be maintained on a FMU level to reduce the risks of climate change and vulnerability of the woodland to pests and diseases. Where only one species is suited to a restock site it will be used but no species will exceed 75% on an FMU level. Wild cherry, Aspen and Alder have been planted to increase resilience of stands against pests.</t>
  </si>
  <si>
    <t>All sites - Non native conifers used to meet timber production objectives in various compartments. native broadleaf compartments presnet to varying degrees at all sites. To replace Ash in ASNW areas,  Alder, Aspen and Wild cherry are being added with groups of Oak.</t>
  </si>
  <si>
    <t xml:space="preserve">Only established non-natives have been planted. </t>
  </si>
  <si>
    <r>
      <rPr>
        <b/>
        <sz val="10"/>
        <rFont val="Cambria"/>
        <family val="1"/>
        <scheme val="major"/>
      </rPr>
      <t>All sites</t>
    </r>
    <r>
      <rPr>
        <sz val="10"/>
        <rFont val="Cambria"/>
        <family val="1"/>
        <scheme val="major"/>
      </rPr>
      <t xml:space="preserve"> - Discussed at audit, no non native species introduced with the exception of pheasants introduced as game for the shoot.</t>
    </r>
  </si>
  <si>
    <r>
      <rPr>
        <b/>
        <sz val="10"/>
        <rFont val="Cambria"/>
        <family val="1"/>
        <scheme val="major"/>
      </rPr>
      <t xml:space="preserve">All sites </t>
    </r>
    <r>
      <rPr>
        <sz val="10"/>
        <rFont val="Cambria"/>
        <family val="1"/>
        <scheme val="major"/>
      </rPr>
      <t xml:space="preserve">- no new introductions other then pheasants by game shoot. </t>
    </r>
  </si>
  <si>
    <t xml:space="preserve">All sites- Managment plan shows consideration for LISS or CCF systems which are not currently appropriate in most conifer stands but are used in broadleaved stands. Systematic conifer thinning operations were discussed during the audit, started early and at intervals to increase the resilience against windblow. </t>
  </si>
  <si>
    <r>
      <rPr>
        <b/>
        <sz val="10"/>
        <rFont val="Cambria"/>
        <family val="1"/>
        <scheme val="major"/>
      </rPr>
      <t xml:space="preserve">All sites- </t>
    </r>
    <r>
      <rPr>
        <sz val="10"/>
        <rFont val="Cambria"/>
        <family val="1"/>
        <scheme val="major"/>
      </rPr>
      <t xml:space="preserve">a diverse species composition will be maintained on a FMU level to reduce the risks of climate change and vulnerability of the woodland to pests and diseases. Where only one species is suited to a restock site the primary species will not exceed 75%. </t>
    </r>
    <r>
      <rPr>
        <b/>
        <sz val="10"/>
        <rFont val="Cambria"/>
        <family val="1"/>
        <scheme val="major"/>
      </rPr>
      <t>Golden Grove</t>
    </r>
    <r>
      <rPr>
        <sz val="10"/>
        <rFont val="Cambria"/>
        <family val="1"/>
        <scheme val="major"/>
      </rPr>
      <t xml:space="preserve"> - diseased larch removed early to avoid further damage to the stand. 
</t>
    </r>
  </si>
  <si>
    <r>
      <rPr>
        <b/>
        <sz val="10"/>
        <rFont val="Cambria"/>
        <family val="1"/>
        <scheme val="major"/>
      </rPr>
      <t>All sites</t>
    </r>
    <r>
      <rPr>
        <sz val="10"/>
        <rFont val="Cambria"/>
        <family val="1"/>
        <scheme val="major"/>
      </rPr>
      <t xml:space="preserve">- management documents indicated measures to maintain broadleaf in ASNW and SNW and  aims to enhance biodiversity with annual monitoring in areas of high biodiversity value.  Semi-natural woodlands are managed by selective thinning where management occurs, evidenced in MPlan and discussed for </t>
    </r>
    <r>
      <rPr>
        <b/>
        <sz val="10"/>
        <rFont val="Cambria"/>
        <family val="1"/>
        <scheme val="major"/>
      </rPr>
      <t xml:space="preserve">Brockhill </t>
    </r>
    <r>
      <rPr>
        <sz val="10"/>
        <rFont val="Cambria"/>
        <family val="1"/>
        <scheme val="major"/>
      </rPr>
      <t>and</t>
    </r>
    <r>
      <rPr>
        <b/>
        <sz val="10"/>
        <rFont val="Cambria"/>
        <family val="1"/>
        <scheme val="major"/>
      </rPr>
      <t xml:space="preserve"> Fennifach</t>
    </r>
    <r>
      <rPr>
        <sz val="10"/>
        <rFont val="Cambria"/>
        <family val="1"/>
        <scheme val="major"/>
      </rPr>
      <t xml:space="preserve">.   </t>
    </r>
  </si>
  <si>
    <t>Golden Grove plan indicated measure to maintain broadleaf in ASNW and SNW and Llywn Madoc's management plan states aims to enhance biodiversity in these areas. Semi-natural woodlands are managed by selective thinning where management occurs, evidenced in plan and discussed for Brockhill and Fennifach. ASNW areas with high proportions of Ash suffering die-back may require higher levels of felling, discussed possibility of interpretation request to UKWAS panel on this issue.</t>
  </si>
  <si>
    <t>All sites areas of at least 15% identified in the management plan and designated in maps.</t>
  </si>
  <si>
    <t xml:space="preserve">Reserve areas discussed in plan and designated in maps for all sites. </t>
  </si>
  <si>
    <t>All sites - Managment strategies for maintaining and restructuring woodland for high conservation value features covered in operational and monitoring plans.</t>
  </si>
  <si>
    <t xml:space="preserve">All sites - Plans approved by statutory bodies.
Consent from Dyfed Archaeological Trust sought for felling license at Golden Grove as on going part of the management plan.  At Llwyn Madoc NRW guidelines are followed as part of the management plan and Operational Site Assessments completed prior to harvesting. </t>
  </si>
  <si>
    <t>Golden Grove woodland has a network of rides providing access and sight lines for deer stalking.  Areas of open ground are also used for deer stalking. Deer are regularly culled by a local trained stalkers to manage the population and keep browsing damage to an acceptable level. 
Brockhill - deer managemnt organised in conjunction with the shoot organisation, DMP included in CS agreement to commence Jan 2021. 
Other sites - no deer issues.</t>
  </si>
  <si>
    <r>
      <rPr>
        <b/>
        <sz val="10"/>
        <rFont val="Cambria"/>
        <family val="1"/>
        <scheme val="major"/>
      </rPr>
      <t xml:space="preserve">All sites </t>
    </r>
    <r>
      <rPr>
        <sz val="10"/>
        <rFont val="Cambria"/>
        <family val="1"/>
        <scheme val="major"/>
      </rPr>
      <t xml:space="preserve">- fires are considered unlikely but there is a plan in plan to communicate with emergency services and maintaining  access for fire-fighting pruposes. Flood risk  discussed in audit and considered neglible due to the releif of the FMU. </t>
    </r>
  </si>
  <si>
    <t xml:space="preserve">No conversion confirmed during audit discussion. </t>
  </si>
  <si>
    <t>All sites - no such conversions</t>
  </si>
  <si>
    <t xml:space="preserve">All sites - No Christmas trees grown. </t>
  </si>
  <si>
    <t xml:space="preserve">All sites - work plans detailed within the management plans and discussed at audit. During 2020 there has been slight deviations made at Golden Grove  as noted in plan to clear larch early due to spread of Ramorum disease, 'pre-emptive selling of larch from high risk area to avoid greater losses'. </t>
  </si>
  <si>
    <r>
      <t xml:space="preserve">Monitoring plan included in the MPlan with mapped monitoring locations. Discussions with manager confirm a three pronged approach; Fixed point photography, monitoring changes/impacts of management operations, Countryside stewardship linked monitoring activities (Coppicing, ride management and veteran trees) in addition in england. Monitoring records collected using a mobile app allowing upload of geolocated photos and manager input. Example reports seen for </t>
    </r>
    <r>
      <rPr>
        <b/>
        <sz val="10"/>
        <rFont val="Cambria"/>
        <family val="1"/>
        <scheme val="major"/>
      </rPr>
      <t>Fennifach</t>
    </r>
    <r>
      <rPr>
        <sz val="10"/>
        <rFont val="Cambria"/>
        <family val="1"/>
        <scheme val="major"/>
      </rPr>
      <t xml:space="preserve"> (04-04-20) &amp; Golden Grove 13-11-20.</t>
    </r>
  </si>
  <si>
    <t>Monitoring plan included in the MPlan with mapped monitoring locations. Discussions with manager confirm a three pronged approach; Fixed point photography, monitoring changes/impacts of management operations and Countryside stewardship linked monitoring activities (Coppicing, ride management and veteran trees) in addition in england. Monitoring records collected using a mobile app allowing upload of geolocated photos and manager input. Example reports seen for Fennifach (04-04-20) &amp; Golden Grove 13-11-20.</t>
  </si>
  <si>
    <t>All sites - Records on harevesting yields, chemical usage, consulation and procedures for implementation shared. Discussions with manager confirm a three pronged approach to location monitoring; Fixed point photography, monitoring changes/impacts of management operations and Countryside stewardship linked monitoring activities (Coppicing, ride management and veteran trees) in addition in england. Monitoring records collected using a mobile app allowing upload of geolocated photos and manager input. Example reports seen for Fennifach (04-04-20) &amp; Golden Grove 13-11-20. App provides a consistent approach and effective record keeping.</t>
  </si>
  <si>
    <r>
      <t xml:space="preserve">All sites - </t>
    </r>
    <r>
      <rPr>
        <sz val="10"/>
        <rFont val="Cambria"/>
        <family val="1"/>
      </rPr>
      <t xml:space="preserve">monitoring programme is derived from management planning information, which includes identification of special features.  Examples of monitoring of special features, including  seen for each site visited, including PAWS, ASNW,  results of ride management operations (increase in biodiversity) shared for all sites with exception of </t>
    </r>
    <r>
      <rPr>
        <b/>
        <sz val="10"/>
        <rFont val="Cambria"/>
        <family val="1"/>
      </rPr>
      <t xml:space="preserve">Llywn Madoc </t>
    </r>
    <r>
      <rPr>
        <sz val="10"/>
        <rFont val="Cambria"/>
        <family val="1"/>
      </rPr>
      <t xml:space="preserve">a new site. Results recorded from monitoring by the phone app shared. </t>
    </r>
  </si>
  <si>
    <t xml:space="preserve">Strategy to make use of monitoring records via the app (shown during the audit) included in management plan for Golden Grove and Llywn Madoc to check for tree health, water levels, biodiversity and pest damage. </t>
  </si>
  <si>
    <t xml:space="preserve">All sites - no such requests  made but managers confirmed that summary would be shared. </t>
  </si>
  <si>
    <t xml:space="preserve">Itinerary - REMOTE AUDIT </t>
  </si>
  <si>
    <t>19-11-20 - Pre-audit - Management plans/ records review via dropbox</t>
  </si>
  <si>
    <t>23-11-20 - Opening meeting - Review of records and complaints, group documentation, remote assessment of Fennifach and Lywyn Madoc.</t>
  </si>
  <si>
    <t>24-11-20 - Further review of records, group documentation, remote assessment of Golden Grove and Brockhill Estate, interview with Jim Hallsworth Forest Manager (separate from Managing Director) and representative from the sales department to discuss the procedures for certified timber sales.</t>
  </si>
  <si>
    <t xml:space="preserve">25-11-20 - Closing Meeting </t>
  </si>
  <si>
    <t>6 days (3x2 auditors)</t>
  </si>
  <si>
    <t xml:space="preserve">Andy Grundy (Audit team leader), BSc Biol Sc, 25 years experience in UK forestry, conservation and forest products sectors. 6 years FSC FM auditing.
Nicola Brennan (Auditor candidate) BSc Zoological Sc, MSc Ecology, 4 years working in corporate reporting for accountability and transparency of the production, processing, trading and selling on forest risk commodities. </t>
  </si>
  <si>
    <t>Andrew Grundy &amp; Nicola Brennan</t>
  </si>
  <si>
    <t xml:space="preserve">The following criteria were assessed: ). UKWAS 4.0 Sections 2
Plus any Criteria where existing CAR
Plus any Criteria where non-compliance observed during audit
Plus following criteria as applicable:  UKWAS indicators where HCV present: 2.3.1(c), 2.3.2(b), 2.3.2(c), 2.9.1, 2.15.1(d), 2.15.2 
</t>
  </si>
  <si>
    <t>Prior to audit 30 stakeholders were contacted via email on 29/9/20 and invited to provide feedback.  No responses to this consultation exercise were received. Further details of consultation can be seen in report Tab A2 'Consultation'.   As this was a remote audit conducted online no members of the public were encountered to conduct stakeholder interviews with members of the public.</t>
  </si>
  <si>
    <t>As a remote audit, various aspects of management plans were examined, particularly prominent or sensitive aspects of the sites. Discussion with managers was cross referenced with objective sources of information.</t>
  </si>
  <si>
    <r>
      <rPr>
        <b/>
        <sz val="11"/>
        <rFont val="Cambria"/>
        <family val="1"/>
        <scheme val="major"/>
      </rPr>
      <t xml:space="preserve">Fennifach </t>
    </r>
    <r>
      <rPr>
        <sz val="11"/>
        <rFont val="Cambria"/>
        <family val="1"/>
        <scheme val="major"/>
      </rPr>
      <t xml:space="preserve">- Management planning documentation and maps reviewed remotely via dropbox. Permission for scheduled ancient monument works checked, Biodivsity area/ natural resorves/ long term retention queried, monitoring plans and records inspected. </t>
    </r>
  </si>
  <si>
    <r>
      <rPr>
        <b/>
        <sz val="11"/>
        <rFont val="Cambria"/>
        <family val="1"/>
        <scheme val="major"/>
      </rPr>
      <t>Llwyn Madoc -</t>
    </r>
    <r>
      <rPr>
        <sz val="11"/>
        <rFont val="Cambria"/>
        <family val="1"/>
        <scheme val="major"/>
      </rPr>
      <t xml:space="preserve"> Management planning documentation, maps and pre-assessment (new site 2020) gap analysis reviewed remotely via dropbox along with chemical use and complaint records which were discussed during the audit, including issues raises on managing impacts of the shoot on the site and plans the measure biodiversity  going forwards.  The implementation of management plan strategy plan and outcomes of these practises experienced elsewhere.</t>
    </r>
  </si>
  <si>
    <r>
      <rPr>
        <b/>
        <sz val="11"/>
        <rFont val="Cambria"/>
        <family val="1"/>
        <scheme val="major"/>
      </rPr>
      <t xml:space="preserve">Brockhill Estate </t>
    </r>
    <r>
      <rPr>
        <sz val="11"/>
        <rFont val="Cambria"/>
        <family val="1"/>
        <scheme val="major"/>
      </rPr>
      <t>-  Discussion of plan development process, history of managament, proposed activities, site biodiveristy features and other working constraints, particularly soils and hydrology. Deer and squirrel control were particularly relevant and examined in detail.</t>
    </r>
  </si>
  <si>
    <r>
      <rPr>
        <b/>
        <sz val="11"/>
        <rFont val="Cambria"/>
        <family val="1"/>
        <scheme val="major"/>
      </rPr>
      <t xml:space="preserve">Golden Grove </t>
    </r>
    <r>
      <rPr>
        <sz val="11"/>
        <rFont val="Cambria"/>
        <family val="1"/>
        <scheme val="major"/>
      </rPr>
      <t>-  Management planning documentation, maps, chemical use records, harvesting and invoicing records reviewed remotely  via dropbox.  These were discussed during the audit  along stakeholder engagement as mentioned in the plan and activities implemented from the stakeholder consultation, including the enhancing the ride for deer stalking and maintaining broadleaf planted previously in favour of the local residents.</t>
    </r>
  </si>
  <si>
    <t xml:space="preserve">The assessment team reviewed the current scope of the certificate in terms of FSC certified forest area and products being produced. Since the previous evaluation members have left and members have joined the group scheme but the total number of members remains the same.  Details can be seen in Tab A7 'Members and FMU's'. </t>
  </si>
  <si>
    <t xml:space="preserve">S1 &amp; S2 </t>
  </si>
  <si>
    <t xml:space="preserve">All new FMU's are under the responsibility (owner ) of the certificate holder and the FSC-POL-20-002 partial certification of large ownerships  policy has been followed - see 1.4.7 description and reason, 6.8 for controls and A1 FM checklist criteria 1.6  and for compliance with the policy. </t>
  </si>
  <si>
    <t>ANNEX 2 - Consultation summary report (note: similar issues may be grouped together)</t>
  </si>
  <si>
    <r>
      <t>Audit (</t>
    </r>
    <r>
      <rPr>
        <b/>
        <i/>
        <sz val="10"/>
        <rFont val="Cambria"/>
        <family val="1"/>
      </rPr>
      <t>MA, S1..etc</t>
    </r>
    <r>
      <rPr>
        <b/>
        <sz val="10"/>
        <rFont val="Cambria"/>
        <family val="1"/>
      </rPr>
      <t>)</t>
    </r>
  </si>
  <si>
    <t>Stakeholder ref number</t>
  </si>
  <si>
    <t>Site name (if group multi-site)</t>
  </si>
  <si>
    <t>Issue category</t>
  </si>
  <si>
    <t>Positive / 
Negative</t>
  </si>
  <si>
    <t>Issue summary</t>
  </si>
  <si>
    <t>Soil Association Certification Limited or manager response
(Specify which)</t>
  </si>
  <si>
    <t>S4 2016</t>
  </si>
  <si>
    <t>Pendugwm</t>
  </si>
  <si>
    <t>Woodland access</t>
  </si>
  <si>
    <t>Negative</t>
  </si>
  <si>
    <t>Some parts of the boundary fence require urgent attention. Bridleways &amp; footpath require clearing and opening up. 
Previous reporting of fencing damage have been responded to promptly by the forest manager and this recent incident has not been reported to the forest manager yet. Consultee requested forest manager phone number in order to report the incident. Consultee happy for auditor to pass on details of the consultee and the case for follow up by the forest manager.</t>
  </si>
  <si>
    <r>
      <t xml:space="preserve">Since the consultee reported prompt follow up to previous boundary damage  the site was not included in the audit plan at this audit (S4), but it is suggested that the group member be included in the sample for the re-assessment audit so that the handling of the boundary and right of way issues can be reviewed. No non-compliance raised. </t>
    </r>
    <r>
      <rPr>
        <b/>
        <sz val="10"/>
        <rFont val="Cambria"/>
        <family val="1"/>
      </rPr>
      <t>2017MA</t>
    </r>
    <r>
      <rPr>
        <sz val="10"/>
        <rFont val="Cambria"/>
        <family val="1"/>
      </rPr>
      <t xml:space="preserve"> - fencing map seen indicating areas fenced, and site visited during audit.  No known damage to fences and none seen during audit.  Rights of way seen during site visits were open and usable. There have been no further stakeholder complaints made either to SA Forestry or directly to the manager.</t>
    </r>
  </si>
  <si>
    <t>Elan</t>
  </si>
  <si>
    <t xml:space="preserve">Positive </t>
  </si>
  <si>
    <t>Stakeholder has always found Andrew Bronwin to be completely professional in all my dealings with him and his company</t>
  </si>
  <si>
    <t>Comment noted and passed on to Andrew Bronwin</t>
  </si>
  <si>
    <t>Pen Y Garth</t>
  </si>
  <si>
    <t>Consultation and cooperation</t>
  </si>
  <si>
    <t>UKWAS 2.3.1</t>
  </si>
  <si>
    <t>A neighbour reported a rotten fence which is making it difficult to keep his sheep out of the restock/ new planting.</t>
  </si>
  <si>
    <t>Issue passed on to Andrew Bronwin who was able to identify the area concerned and had already made contact with the stakeholder prior to audit.</t>
  </si>
  <si>
    <t>Not stated</t>
  </si>
  <si>
    <t>Woodland access and recreation</t>
  </si>
  <si>
    <t>UKWAS 5.1</t>
  </si>
  <si>
    <t>Positive</t>
  </si>
  <si>
    <t>Stakeholder has always found the forestry operators to be helpful and considerate towards the safety of the young people using the site.</t>
  </si>
  <si>
    <t xml:space="preserve">General </t>
  </si>
  <si>
    <t xml:space="preserve">Stakeholder has always found Andrew Bronwin to be proactive,  thorough and a good communicator  </t>
  </si>
  <si>
    <t>Stakeholder has always found Andrew Bronwin to be 'extremely professional and competent in all that he does.'</t>
  </si>
  <si>
    <t>Stakeholder noted A Bronwin's 'good forest practice'.</t>
  </si>
  <si>
    <t>Stakeholder has contracted to Andrew Bronwin for over 4 years and in all this time have found them a pleasure to work with and have had no negative issues. Over the years stakeholder has returned to many sites 3+4 times, each time with a positive reaction from the land owner and no issues from before. Stakeholder finds they manage the forest very well from planting and ground prep through to clear felling the crop.</t>
  </si>
  <si>
    <t>S3 - NO SH responses</t>
  </si>
  <si>
    <t>Lodgepole pine</t>
  </si>
  <si>
    <t>Pinus contorta </t>
  </si>
  <si>
    <t>Aspen</t>
  </si>
  <si>
    <t>Populus tremula</t>
  </si>
  <si>
    <t>ANNEX 6 SA CERT GROUP CERTIFICATION STANDARD (SAGCS) CHECKLIST</t>
  </si>
  <si>
    <t>NB - this checklist should be used in conjunction with the verifiers and guidance in the SA Cert Group Certification Standard</t>
  </si>
  <si>
    <t>SAGCS Requirement</t>
  </si>
  <si>
    <t>Andrew Bronwin Co Ltd. - Limited company.</t>
  </si>
  <si>
    <t>Andrew Bronwin &amp; Co Ltd. - Limited company.</t>
  </si>
  <si>
    <t>There is no evidence of non-compliance.</t>
  </si>
  <si>
    <t>The Group entity shall have a written public policy of commitment to the FSC Principles and Criteria.</t>
  </si>
  <si>
    <t>Included in the 1.1 group policy statement - Aug 2017 version seen</t>
  </si>
  <si>
    <t>Included in the 1.1 group policy statement - Oct 2018 version seen</t>
  </si>
  <si>
    <t>Included in the 1.1 group policy statement - August 2019 version seen</t>
  </si>
  <si>
    <t>Included in the 1.1 group policy statement - Oct 20 version seen</t>
  </si>
  <si>
    <t>Included in 1.2 'Company organisational structure' doc.  Aug 2017 version seen, updated to reflect the retirement of a member of staff ( Lyndon Cooper) on 10/8/17.</t>
  </si>
  <si>
    <t>Included in 1.2 'Company organisational structure' doc.  Oct 2018 version seen, updated to reflect the departure of Mark Hilleard in July 2018 .</t>
  </si>
  <si>
    <t>Included in 1.2 'Company organisational structure' doc.  Nov 2019 version seen, updated to reflect staff changes over the past year.</t>
  </si>
  <si>
    <t>Included in 1.2 'Company organisational structure' doc.  Nov 2019 version seen as it reflects staff current team.</t>
  </si>
  <si>
    <t>The group entity can demonstrate clear authority to ensure that management at all sites complies with the FSC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FSC standard, agreeing to membership of the scheme for the period of validity of the certificate, and authorising the group entity to apply for certification on the owner’s behalf.</t>
  </si>
  <si>
    <t>Owner's agreement template ( doc 1.3 ) Aug 2017 version seen covering all of the above.  Completed example seen for Coed y Gelli signed 18/7/17</t>
  </si>
  <si>
    <t>Owner's agreement template ( doc 1.3 ) Oct 2018 version seen covering all of the above.  Completed documents seen for all sites audited at S1</t>
  </si>
  <si>
    <t>Owner's agreement template ( doc 1.3 ) November 2019 version seen covering all of the above.  Completed documents seen for all sites audited at S2</t>
  </si>
  <si>
    <t>Doc 1.3 - owners agreement (Oct 20) includes the listed requirements. Completed agreement for new member Llywyn madoc sen at audit.</t>
  </si>
  <si>
    <t>The division of responsibilities within the group structure is defined and documented showing who is responsible (Group manager or members) for meeting FSC standards in relation to forest management activities (eg. Management planning, monitoring, timber sales etc).</t>
  </si>
  <si>
    <t>Detailed in the Schedule to the Owner's Agreement ( doc 1.3).  Aug 2017 version seen.</t>
  </si>
  <si>
    <t>Detailed in the Schedule to the Owner's Agreement ( doc 1.3).  Oct 2018 version seen.</t>
  </si>
  <si>
    <t>Detailed in the Schedule to the Owner's Agreement ( doc 1.3).  Nov 2019 version seen.</t>
  </si>
  <si>
    <t>Detailed in the Schedule to the Owner's Agreement ( doc 1.3).  Oct 20 version seen.</t>
  </si>
  <si>
    <t>There is written guidance which makes clear to the people concerned what  their responsibilities are within the group scheme. Group entity staff and Group members shall demonstrate relevant knowledge of the Group‘s procedures and the applicable Forest Stewardship Standard, according to their responsibilities</t>
  </si>
  <si>
    <t xml:space="preserve">Detailed within the schedule to the Owner's Agreement. The group is managed  as a resource management scheme; all staff interviewed at Andrew Bronwin demonstrated knowledge of their own responsibilities (Forest managers and admin staff interviewed). </t>
  </si>
  <si>
    <t>1.3 owners agreement details responsibilities, all sites are resource managed. Staff interviewed demonstrated good knowledge of responsibilities.</t>
  </si>
  <si>
    <t>Andrew Bronwin has overall responsibility.</t>
  </si>
  <si>
    <t>The Group entity shall define training needs and implement training activities and/or communication strategies relevant to the implementation of the applicable FSC standards.</t>
  </si>
  <si>
    <t>Defined in 1.1 Group Policy Statement - section on training. All managers are required to carry out at least the minimum CPD required by the Institute of Chartered Foresters.  The staff training file was seen during audit; examples of recent training included FISA Forest Works Manager and Main Contractor training attended by all managers 23/3/17.  First aid certificate seen for Andrew Bronwin.  Staff confirmed that Andrew is committed to ensuring they keep up their CPD and staff briefings are held pre and post audit to ensure continued familiarity with FSC standards.</t>
  </si>
  <si>
    <t>Defined in 1.1 Group Policy Statement - section on training. All managers are required to carry out at least the minimum CPD required by the Institute of Chartered Foresters.  Examples of recent training included John Evans - Refresher Mapping Oct 2018, Robert South - Postgraduate Diploma ( Forestry) - completed Nov 2018, Drone pilot's licence 2018.  Andrew Bronwin - attended Arboriculture Association annual conference Sept 2018.  Staff confirmed that Andrew is committed to ensuring they keep up their CPD and staff briefings are held pre and post audit to ensure continued familiarity with FSC standards. Robert South sits on a FISA sub-group and Andrew Bronwin is involved in a range of committees eg Forest Sector Business Group and is Vice Chairman for ConFor Wales,  all staff have attended a range of seminars / ICF field days to keep their knowledge current.</t>
  </si>
  <si>
    <t>Defined in 1.1 Group Policy Statement - section on training. All managers are required to carry out at least the minimum CPD required by the Institute of Chartered Foresters. Examples of recent training included Andrew Bronwin - attended Arboriculture Association annual conference Sept 2019,   Arwel Davies - PA1 and PA6 chemical spraying certificates.  Both Robert South and Andrew Bronwin sit on FISA working groups and Andrew Bronwin sits on the FISA steering group.</t>
  </si>
  <si>
    <t>1.1 group policy training section includes training/ CPD requirments for staff in line with that requried by ICF membership.</t>
  </si>
  <si>
    <t xml:space="preserve">Included in 1.1 Group Policy Statement. Contractors are required to hold the relevant certificates of competence and produce a copy to the Resource Manager. The certificates are checked annually to ensure continuing validity. Contractors are required to have had training in safe working practices, be aware of health and safety requirements and first aid. This information is kept as hard copy and electronically - both seen during audit - with separate folders for Harvesting,  Hauliers, Tree Surgeons and Ground Prep &amp; Maintenance.  </t>
  </si>
  <si>
    <t>Included in 1.1 Group Policy Statement. Contractors are required to hold the relevant certificates of competence and produce a copy to the Resource Manager. The certificates are checked annually to ensure continuing validity. Contractors are required to have had training in safe working practices, be aware of health and safety requirements and first aid. This information is kept as hard copy and electronically - seen during audit - with separate folders for Harvesting,  Hauliers, Tree Surgeons and Ground Prep &amp; Maintenance.  Examples seen included Plant Operator, Safety Passport, First Aid, Diffuse Pollution Prevention and FMOC certificates for ground prep operators, DSC, Advanced Deer Management, Humane Animal Dispatch and First Aid for deer stalker.</t>
  </si>
  <si>
    <t xml:space="preserve">These requirements are included in 1.1 Group Policy Statement with all evidence stored in the company systems as described in previous years. The company are currently putting an approved contractor system in place which encompasses both these requirements and other best practice and environmental factors. They are currently assessing responses to questionnaires from contractors, questionnaire template seen at audit. </t>
  </si>
  <si>
    <t>Included in 1.1 Group Policy Statement. Contractors are required to hold the relevant certificates of competence and produce a copy to the Resource Manager. The certificates are checked annually to ensure continuing validity. Contractors are required to have had training in safe working practices, be aware of health and safety requirements and first aid. This information is kept as hard copy and electronically - both seen during audit - with separate folders for Harvesting,  Hauliers, Tree Surgeons and Ground Prep &amp; Maintenance.  Examples seen include DSC Level 1 &amp; 2 certificate for David Jam - stalker / PA1 &amp; 6 herbicide certificates for Nick Jones, First Aid and FMOC certificates for Simon Lewis of Border Tree Services.</t>
  </si>
  <si>
    <t>Included in 1.1 Group Policy Statement. Contractors are required to hold the relevant certificates of competence and produce a copy to the Resource Manager. The certificates are checked annually to ensure continuing validity. Contractors are required to have had training in safe working practices, be aware of health and safety requirements and first aid. This information is kept as hard copy and electronically - both seen during audit - with separate folders for Harvesting,  Hauliers, Tree Surgeons and Ground Prep &amp; Maintenance.  Examples seen included Plant Operator, Safety Passport, First Aid, Diffuse Pollution Prevention and FMOC certificates for ground prep operators, DSC, Advanced Deer Management, Humane Animal Dispatch and First Aid for deer stalker.</t>
  </si>
  <si>
    <t xml:space="preserve">Included in 1.1 Group Policy Statement. Contractors are required to hold the relevant certificates of competence and produce a copy to the Resource Manager. The certificates are checked annually to ensure continuing validity. Contractors are required to have had training in safe working practices, be aware of health and safety requirements and first aid. This information is kept as hard copy and electronically. The company are currently putting an approved contractor system in place which encompasses both these requirements and other best practice and environmental factors. They are currently assessing responses to questionnaires from contractors, questionnaire template seen at audit. </t>
  </si>
  <si>
    <t xml:space="preserve">Specified in doc 1.2 Company organisational structure as follows: 'The Company considers that up to 42 FMUs can be managed with the current employee resources (depending on the size and complexity of the FMUs). If it appears that this number were to be exceeded then the Company would be likely to recruit additional managers before management capacity was reached. All managers have access to all certification documents and are competent to use them and are professionally qualified in forestry management.' </t>
  </si>
  <si>
    <t>The group entity has listed any forests/woodland over which the entity exercises some management control but which are not to be included in the group.  The manager has explained why these forests are not to be included in the group. 
There is no evidence that management of these forests compromises the manager’s commitment to the standards specified in the FSC standard.</t>
  </si>
  <si>
    <t>There are some woodlands managed but not included in the scheme due to costs and owner preferences.  Andrew Bronwin &amp; Co is an established forest management company.  There is no evidence to suggest that sites not included in the scheme are managed differently in any substantive way and there have been no stakeholder comments raised in this regard. A complete up to date list of sites has been provided.</t>
  </si>
  <si>
    <t>There are some woodlands managed but not included in the scheme due to costs and owner preferences.  Andrew Bronwin &amp; Co is an established forest management company.  There is no evidence to suggest that sites not included in the scheme are managed differently in any substantive way and there have been no stakeholder comments raised in this regard. One of the sites visited during S2  (Powis) has been managed by Andrew Bronwin &amp; Co for many years prior to entering certification - some of the documentation seen during audit had been produced prior to entering the scheme but was fully compliant and site visits confirmed no apparent change to management practices required when entering the scheme.   A complete up to date list of sites has been provided.</t>
  </si>
  <si>
    <t>AB &amp; Co Ltd have similar numbers of clients within and without the scheme. Owner preference &amp; cost are the determining factors. Company management systems and methods are common to both so there is no evidence to suggest this compromises the commitment to the standards. List of up to date sites was reviewed at audit.</t>
  </si>
  <si>
    <t xml:space="preserve"> 'Master document'  and 'master forms' lists seen, listing all required documentation and revision dates for each document. Revision of master docs last conducted April 2017 and master forms Sept 2017. All documents are used directly from the server by all personnel, with no previous versions held; also master lists include the dates of previous versions back to 2002 so it is easy for staff to check that they are using the most up to date version</t>
  </si>
  <si>
    <t xml:space="preserve"> 'Master document'  and 'master forms' lists seen, listing all required documentation and revision dates for each document. Revision of master docs and master forms last conducted Oct 2018. All documents are used directly from the server by all personnel, with no previous versions held; also master lists include the dates of previous versions back to 2002 so it is easy for staff to check that they are using the most up to date version</t>
  </si>
  <si>
    <t xml:space="preserve"> 'Master document'  and 'master forms' lists seen, listing all required documentation and revision dates for each document. Revision of master docs and master forms last conducted Nov 2019. All documents are used directly from the server by all personnel, with no previous versions held; also master lists include the dates of previous versions back to 2002 so it is easy for staff to check that they are using the most up to date version.</t>
  </si>
  <si>
    <t>1 Master document Index doc seen with all docs listed including latest revision date for list (Oct 20)and all docs therein.</t>
  </si>
  <si>
    <t>Files are held for each owner, containing all of the above information - seen for all sites being audited; also 2017 version of doc 1.11 'Properties within the scheme and properties where some management control is exercised' seen, giving correct details for both new members and old - going back to 2002</t>
  </si>
  <si>
    <t>Files are held for each owner, containing all of the above information - seen for all sites being audited; also 2018 version of doc 1.11 'Properties within the scheme and properties where some management control is exercised' seen, giving correct details for both new members and old - going back to 2002</t>
  </si>
  <si>
    <t>Files are held for each owner, containing all of the above information - seen for all sites being audited; also Nov 2019 version of doc 1.11 'Properties within the scheme and properties where some management control is exercised' seen, giving correct details for both new members and old - going back to 2002.</t>
  </si>
  <si>
    <t>Files held for each site including all required details, summary document 1.11 reviewed at audit.</t>
  </si>
  <si>
    <t xml:space="preserve">There are clear, written and implemented procedures and eligibility criteria for new members to join the group scheme. Procedures ensure that all necessary permissions (e.g. from owners of sites) are obtained (see 1.3).  </t>
  </si>
  <si>
    <t>c) An explanation that SA Cert (and our accreditation body, currently the Forest Stewardship Council®) may visit member’s woodlands for the purposes of evaluation and monitoring of the group certificate (this will always be done together with the group manager);</t>
  </si>
  <si>
    <t>d) An explanation of SA Cert’s requirements with respect to public information and consultation;</t>
  </si>
  <si>
    <t xml:space="preserve">Owner's agreement ( doc 1.3) covers all of the above with specific detail also covered in separate documents eg doc 1.13 certification disciplinary and expulsion procedure. Aug 2017 version seen during audit and signed owner's agreement seen for Coed y Gelli.  The costs are explained verbally, less charged on year with desk audit. Two new members joined recently but both are resource - managed directly by A. Bronwin. </t>
  </si>
  <si>
    <t xml:space="preserve">Owner's agreement ( doc 1.3) covers all of the above with specific detail also covered in separate documents eg doc 1.13 certification disciplinary and expulsion procedure. Oct 2018 version seen during audit and signed owner's agreements seen for all sites visited during S1 audit.  The costs are explained verbally, less charged on year with desk audit. Seven new members have joined since MA audit but all are resource - managed directly by A. Bronwin. </t>
  </si>
  <si>
    <t xml:space="preserve">Owner's agreement ( doc 1.3) covers all of the above with specific detail also covered in separate documents eg doc 1.13 certification disciplinary and expulsion procedure. Nov 2019 version seen during audit and signed owner's agreements seen for all sites visited during S2 audit.  The costs are explained verbally, less charged on year with desk audit. All members are resource - managed directly by A. Bronwin. </t>
  </si>
  <si>
    <t>Doc 1.3 (Ownwers agreement) covers all of the requirements in conjunction with other components of the group management document set. Example owners agreement seen for Llywyn Madoc, signed 25-06-20</t>
  </si>
  <si>
    <t>Group entities shall not issue any kind of certificates or declarations to their group members that could be confused with FSC certificates</t>
  </si>
  <si>
    <t>No such certificates are issued</t>
  </si>
  <si>
    <t>The Group entity (or the certification body) shall evaluate every applicant for membership of the Group and ensure that there are no major nonconformities with applicable requirements of the Forest Stewardship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</si>
  <si>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and implemented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</si>
  <si>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Template for gap analysis 1.1c UK Woodland Assurance Scheme (UKWAS) /FSC Inspection Booklet' used for gap report for large sites, unwritten assessment for small sites. Sept 2017 version seen.  Note -  the management is conducted by Andrew Bronwin as a Resource Manager for all group members.</t>
  </si>
  <si>
    <t>Observation 2018.2</t>
  </si>
  <si>
    <t>Revised document 1.1 Group Policy statement seen ( August 2019),  clearly stating procedures for checking existing resource - managed sites and new sites prior to entering the scheme and document 1.3 Owners agreement Schedule also describes the procedure, which is fully compliant.  Gap analysis template ( form 1.1c ) is used for undertaking a gap report for large sites / new members who are not already resource - managed by Bronwin prior to entry.  None of the new entrants over the past year have fallen into this category.</t>
  </si>
  <si>
    <t>Doc 1.1 Group policy statement (Oct 20) details the evaluation process for resource managed sites and the additional gap analysis (via form 1.1c) when applicable. (Example 1.1c form seen for Llywn madoc).</t>
  </si>
  <si>
    <t>There are written and implemented rules specifying the circumstances under which sites may leave or be expelled from the scheme.  
The rules must allow for sites to be expelled from the scheme if they fail to comply with the FSC standard or other requirements of the scheme.</t>
  </si>
  <si>
    <t>Included in  schedule of Owners agreement -doc 1.3</t>
  </si>
  <si>
    <t>Included in  schedule of Owners agreement -doc 1.4</t>
  </si>
  <si>
    <t>There are written and implemented procedures specifying the steps to be followed when sites leave or are expelled from the scheme.  
The procedures ensure that products and claims can no longer be made with use of the FSC and/or SA Cert names and logos, and ensure that any certificates or sub-certificates issued as part of the scheme are returned to the group manager.</t>
  </si>
  <si>
    <t xml:space="preserve">1.3 Owners agreement - schedule states 'The Woodland will be included for certification under the Standard immediately upon the execution of the Owners Agreement (or if later the date on which the Manager is certified as a Resource Manager for the purposes of the Standard) and the Manager will inform the Soil Association within one month of such inclusion. When the Woodland is excluded from certification the Manager will inform the Soil Association within one month of such exclusion'.  The Site list ( see Tab A7) lists members who have left the scheme. </t>
  </si>
  <si>
    <t>1.3 Owners agreement - schedule states 'The Woodland will be included for certification under the Standard immediately upon the execution of the Owners Agreement (or if later the date on which the Manager is certified as a Resource Manager for the purposes of the Standard) and the Manager will inform the Soil Association within one month of such inclusion. When the Woodland is excluded from certification the Manager will inform the Soil Association within one month of such exclusion'.  The Site list ( see Tab A7) lists members who have left the scheme.  Document 1.11 'Properties Within Scheme and Properties Where Some Management Control Is Exercised' also includes this information - Nov 19 version seen.</t>
  </si>
  <si>
    <t xml:space="preserve">1.3 Owners agreement - schedule states 'The Woodland will be included for certification under the Standard immediately upon the execution of the Owners Agreement (or if later the date on which the Manager is certified as a Resource Manager for the purposes of the Standard) and the Manager will inform the Soil Association within one month of such inclusion. When the Woodland is excluded from certification the Manager will inform the Soil Association within one month of such exclusion'.  </t>
  </si>
  <si>
    <t>1.1 Group policy states 'All sites will be visited at least twice a year by the local manager responsible for the site plus sufficient additional visits as may be required to adequately monitor any activity taking place at the site.  A random sample of approximately one fifth of the sites will be visited each year by a manager other than the local manager as a compliance check and to ensure consistency of standards'.  Currently all group members are resource - managed.</t>
  </si>
  <si>
    <t>There are written procedures to be followed when the group manager identifies a non-compliance with any requirement of the FSC Standards.</t>
  </si>
  <si>
    <t>Note to auditor - results of internal group monitoring should be assessed against the result of WM external monitoring of group members.</t>
  </si>
  <si>
    <t>Document 1.12 non-conformity Corrective Action Procedure and 1.13 Certification:  Owner Non Compliance/ Corrective Action Procedure and expulsion procedure are designed to meet this requirement. During audit the company fully demonstrated that the procedures to close the CAR raised at S4 audit have been implemented across the whole Group, within the necessary timeframe.   The Company has been managing a Group scheme successfully for many years</t>
  </si>
  <si>
    <t>Document 1.12 non-conformity Corrective Action Procedure and 1.13 Certification:  Owner Non Compliance/ Corrective Action Procedure and expulsion procedure are designed to meet this requirement. The Company has been managing a Group scheme successfully for many years</t>
  </si>
  <si>
    <t>Document 1.12 non-conformity Corrective Action Procedure and 1.13 Certification:  Owner Non Compliance/ Corrective Action Procedure and expulsion procedure are designed to meet this requirement. The Company has been managing a Group scheme successfully for many years.</t>
  </si>
  <si>
    <t>Document 1.12 non-conformity Corrective Action Procedure and 1.13 Certification: Owner Non Compliance/ Corrective Action Procedure and expulsion procedure meets this requirement.
Obs 2020.01 - Learnings in response to the local shoot Internal CAR on unapproved felling at Llwyn Madoc should be disseminated to ensure corrective action is not only taken at the site of the non-compliance, but also that appropriate corrective action is taken throughout the group.</t>
  </si>
  <si>
    <t>Obs 2020.1 raised</t>
  </si>
  <si>
    <t>The documented system is included collectively on the company server and was provided to the auditor in full on a memory stick.</t>
  </si>
  <si>
    <t>The documented system is included collectively on the company server and was provided to the auditor in full prior to audit.</t>
  </si>
  <si>
    <t>The documented system is included collectively on the company server and selectd documents were provided to the auditor prior to audit.</t>
  </si>
  <si>
    <t>Included in Group policy statement 1.1.</t>
  </si>
  <si>
    <t>Included in Group Policy Statement 1.1.</t>
  </si>
  <si>
    <t>Included in 1.1 Group Policy statement. Owner's files seen for sites visited - fully compliant with the above.</t>
  </si>
  <si>
    <t>Included in 1.1 Group Policy statement. Owner's files seen for all sites visited - fully compliant with the above.</t>
  </si>
  <si>
    <t>Included in section 13 of the Group Policy statement. Owner's files seen for all sites audited- fully compliant with the above.</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</si>
  <si>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 The written procedure is implemented.</t>
  </si>
  <si>
    <t>Specified in individual docs (1.14 - 1.18)  - detailing procedures for each type of sale. Most recent versions seen for each of these documents. Doc 1.15 'chain of scusotdy policy' clearly explains the procedure for standing, roadside and delivered - in sales.  Examples of actual documentation seen for Gatley clear fell and thinning contracts. Both were delivered - in sales and documentation was fully compliant with the above.</t>
  </si>
  <si>
    <t>Specified in individual docs (1.14 - 1.18)  - detailing procedures for each type of sale. Most recent versions seen for each of these documents. Doc 1.15 'chain of custody policy' clearly explains the procedure for standing, roadside and delivered - in sales.  Examples of actual documentation seen for  clear fell and thinning contracts for all sites visited.  All were delivered - in sales and documentation was fully compliant with the above</t>
  </si>
  <si>
    <t>Specified in individual docs (1.14 - 1.18)  - detailing procedures for each type of sale. Most recent versions seen for each of these documents. Doc 1.14 &amp; 1.1.5 clearly explains the procedure for standing, roadside and delivered - in sales.  Examples of sales documents seen (contract, DN , invoice) for Fennifach and llywyn madoc</t>
  </si>
  <si>
    <t>The vast majority of sales are delivered - in, with a few roadside sales. Half load from more than one site is possible - but sale would be uncertified in this case. Normally sites are too far apart to make this economic.  Policy clearly specified in doc 1.15 'chain of custody policy'  Specified in individual docs (1.14 - 1.18) The hauliers are regular Andrew Bronwin contractors; in the unlikely event of mixed loads, drivers know that material will lose its COC.  Managers and admin staff interviewed showed good knowledge of the system.</t>
  </si>
  <si>
    <t xml:space="preserve">Group document 1.14 Timber harvesting and marketing procedure clearly defines process to be followed during timber sales (Standing, roadside and delivered in) and expectations of the other parties. Chain of custody requiremnts for providing information and using template delivery advice notes to record certification status are covered. Contractual agreement agreement docs 1.16-1.18 reflect this. </t>
  </si>
  <si>
    <t>There is a description of the group’s requirements for identification of products at the point of sale so as to ensure that they are clearly identifiable to the buyer as coming from a certified site. The requirements have been implemented.</t>
  </si>
  <si>
    <t xml:space="preserve">Advice note with FSC claims accompanies timber - details written by haulage contractor - certified status made known by harvesting manager on site. If a mistake made - picked up in office within a week when invoice issued. Office staff interviewed showed very good knowledge of the system requirements - no instances of system failure reported. </t>
  </si>
  <si>
    <t>Template advice notes include certification status, site, haluier and vehicle ID. Examples seen were fully compliant.</t>
  </si>
  <si>
    <t>If the certified product is not physically identifiable as certified (e.g. by tagging, paint-marking, strapping), then there is a system which is implemented which provides the buyer, at the point of purchase, with evidence that the products come from a certified site.</t>
  </si>
  <si>
    <t>Delivery note accompanies the timber to the customer point of sale. Examples seen for Gatley  - Advice note 10123 cross - referenced with Invoice 16914, Advice note 10121 with Invoice 16863, 10131 with 16912.</t>
  </si>
  <si>
    <t>Delivery note accompanies the timber to the customer point of sale. Examples seen for all sites visited other than Llyn Brenig, where harvesting contract had been set up but no produce had left site at time of audit eg Advice notes linked with Invoice No's 17425, 17424 and 17423 for harvesting contract at Elan Gro - various dates March 2018</t>
  </si>
  <si>
    <t>Delivery note accompanies the timber to the customer point of sale. Examples seen for all sites visited; Powis - Invoice 18421 31/3/19 cross - referenced with weight tickets 13093,13094,13095,13097,13971 and 13972, Invoice 1843 31/3/19, cross - referenced with weight ticket 14515.  Coed Tylecrwn Invoice 18639, 30/6/19 cross - referenced with weight ticket 14231.  Invoice 18637 30/6/19 cross - referenced with weight ticket 14480.  Tregoyd Invoice 18666 12/7/19 cross - referenced with weight ticket 15132, Invoice 18892 29/9/19 cross - referenced with weight ticket 15154.  Llangoed invoice 18347 cross - referenced with weight ticket 13207 15/2/19 Invoice 18303 28/1/19 cross - referenced with weight ticket 13183.</t>
  </si>
  <si>
    <t>Delivery note books sit with haulier and accompany loads from forest to customer.
Fennifach - Example sales docs seen Inv 19197 (27-04-20) including DN 15706, 15702, 15701 and relevant weight tickets for sales of Spruce chipwood. Llwyn Madoc - Example sales docs seen Inv 19836 (18-11-20) including 5 different quantities of 4.8 m Spruce Logs. with and relevant weight tickets for sales, including certification code and labelling (100%). Golden Grove sales docs seen Inv 19067 (20-01-20) including 25.24 T/m3 of Stakes, weight tickets for sales and invoice provided with certification code and labelling (100%).</t>
  </si>
  <si>
    <t>Very detailed records are kept - volumes are reconciled at end of harvesting contracts.   Records seen for completed operations at Gatley cpt. 11 thinnings (43m3 per ha ); very  close figures reconciling actual thinning volume with sustainable yield figures.</t>
  </si>
  <si>
    <t>Very detailed records are kept - volumes are reconciled at end of harvesting contracts.   Records seen for completed operations eg Llechwedd Ddu estimated 60m3 per ha, actual 41 m3 per ha. Spreadsheet seen detailing annual Group member harvesting and sales on a site by site basis</t>
  </si>
  <si>
    <t>Very detailed records are kept - volumes are reconciled at end of harvesting contracts.  Records seen for completed operations eg Llangoed 2013 - 2018 five year total -  overall estimate 3816t and actual 3887t.</t>
  </si>
  <si>
    <t>Detailed records kept of harvesting volumes with reconciliation to cross check against predicted volumes. Indidiual harvesting summaries by operation seen for Golden grove Cmpts 63a, 67a,68a with reconciliation. Total summaries by site also seen at audit.</t>
  </si>
  <si>
    <t xml:space="preserve">There is a clear description of the system by which the group members and/or the group entity issues invoices for product sales.  The system ensures that sales invoices or similar documentation meet the requirements of FSC-STD-40-004. </t>
  </si>
  <si>
    <t xml:space="preserve">A. Bronwin issue invoices for all certified sales and template meets requirements. Invoices 16192,16194 and 16863 seen FSC 100% &amp; COC code on delivery docket. The FSC statement is included on the template which is only used for FSC sales with correct certificate code, FSC 100% claim and statement 'All products listed on this invoice are FSC certified'. </t>
  </si>
  <si>
    <t xml:space="preserve">A. Bronwin issue invoices for all certified sales and template meets requirements. A range of invoices seen eg Llechwedd Ddu Invoice no 17920 - fully compliant; also FSC 100% &amp; COC code on delivery docket. The FSC statement is included on the invoice template, which is only used for FSC sales with correct certificate code, FSC 100% claim and statement 'All products listed on this invoice are FSC certified'. </t>
  </si>
  <si>
    <t xml:space="preserve">A. Bronwin issue invoices for all certified sales and template meets requirements. A range of invoices seen eg Tregoyd Invoice 18666 12/7/19 and associated weight ticket 15132 -   FSC 100% claim and certificate code correctly stated.       The FSC statement is included on the invoice template, which is only used for FSC sales with correct certificate code, FSC 100% claim and statement 'All products listed on this invoice are FSC certified'. </t>
  </si>
  <si>
    <t>Invoices and related DN's checked for Fennifach with compliant claimsand code; Fennifach - Example sales docs seen Inv 19197 (27-04-20) including DN 15706, 15702, 15701 and relevant weight tickets for sales of Spruce chipwood. Llwyn Madoc - Example sales docs seen Inv 19836 (18-11-20) including 5 different quantities of 4.8 m Spruce Logs. with and relevant weight tickets for sales, including certification code and labelling (100%). Golden Grove sales docs seen Inv 19067 (20-01-20) including 25.24 T/m3 of Stakes, weight tickets for sales and invoice provided with certification code and labelling (100%)</t>
  </si>
  <si>
    <t>The Group entity shall ensure that all uses of the FSC Trademark are approved by the responsible certification body in advance.</t>
  </si>
  <si>
    <t>Trademark use is not permitted by the group entity, by group members.  All current trademark uses have been approved - no new approvals have been requested since 2014.</t>
  </si>
  <si>
    <t>Andy Grundy and Nicola Brennan</t>
  </si>
  <si>
    <t>23-25 Nov 2020</t>
  </si>
  <si>
    <t xml:space="preserve">Med </t>
  </si>
  <si>
    <t>low</t>
  </si>
  <si>
    <t xml:space="preserve">This audit was conducted remotely due to COVID-19 restrictions and undertaken following FSC Derogation FSC-DER-2020-01 and PEFC Guidance on COVID-19. Throughout November there was a national lockdown in England (no meetings between people of different households) and during December government guidance and restriction to avoid extended travel and overnights stays for both the safety of both the  auditor and client.  A decision was made in discussion with the auditor, auditee and Soil Association that in order to avoid extended travel and overnights stays for both the safety of the  auditor and the client a remote audit process would be considered. An assessment was made to ensure all the required evidence could be audited remotely with no risks to the credibility and appropriate sections of UKWAS selected to do so. The remote audit involved review of relevant group and management planning documentation and records,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The audit was undertaken remotely, with interviews with managers and other staff held via online using Microsoft Teams. </t>
  </si>
  <si>
    <t xml:space="preserve">Included in 1.1 Group Policy Statement. Contractors are required to hold the relevant certificates of competence and produce a copy to the Resource Manager. The certificates are checked annually to ensure continuing validity. Contractors are required to have had training in safe working practices, be aware of health and safety requirements and first aid. This information is kept as hard copy and electronically. The company are currently putting an approved contractor system in place which encompasses both these requirements and other best practice and environmental factors. </t>
  </si>
  <si>
    <t>Bronwin &amp; Abbey Ltd</t>
  </si>
  <si>
    <r>
      <t xml:space="preserve">Andrew Bronwin &amp; Co Ltd. - Limited company. - Changed post audit in January 2021 to </t>
    </r>
    <r>
      <rPr>
        <b/>
        <sz val="11"/>
        <rFont val="Cambria"/>
        <family val="1"/>
        <scheme val="major"/>
      </rPr>
      <t>Bronwin &amp; Abbey Ltd</t>
    </r>
    <r>
      <rPr>
        <sz val="11"/>
        <rFont val="Cambria"/>
        <family val="1"/>
        <scheme val="major"/>
      </rPr>
      <t xml:space="preserve">. </t>
    </r>
  </si>
  <si>
    <t>04.02.21</t>
  </si>
  <si>
    <t xml:space="preserve">The assessment team reviewed the management situation. No material changes to the management situation were noted.
Post audit : Janaury 2021 - Andrew Bronwin purchased Abbey Forestry LLP and changed the company name to Bronwin &amp; Abbey Ltd. Abbey Forestry LLP were not in any scheme prior to the merger and there are no new members to bring in at this time, thus no change in scope of the certification. The Company Number, VAT Number, Registered Office and processes also remain the same. </t>
  </si>
  <si>
    <t>(Change in name)</t>
  </si>
  <si>
    <t>SA-PEFC-FM-COC-001216</t>
  </si>
  <si>
    <t xml:space="preserve">PEFC/16-40-2178 </t>
  </si>
  <si>
    <t>Forests included in the Bronwin &amp; Abbey Ltd Group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</si>
</sst>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13">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Palatino"/>
    </font>
    <font>
      <sz val="11"/>
      <name val="Wingdings"/>
      <charset val="2"/>
    </font>
    <font>
      <sz val="10"/>
      <name val="Palatino Linotype"/>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4"/>
      <name val="Cambria"/>
      <family val="1"/>
      <scheme val="major"/>
    </font>
    <font>
      <b/>
      <sz val="11"/>
      <name val="Cambria"/>
      <family val="1"/>
      <scheme val="major"/>
    </font>
    <font>
      <sz val="11"/>
      <color indexed="12"/>
      <name val="Cambria"/>
      <family val="1"/>
      <scheme val="major"/>
    </font>
    <font>
      <b/>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name val="Cambria"/>
      <family val="1"/>
      <scheme val="major"/>
    </font>
    <font>
      <b/>
      <sz val="11"/>
      <color rgb="FFFF0000"/>
      <name val="Cambria"/>
      <family val="1"/>
      <scheme val="major"/>
    </font>
    <font>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i/>
      <sz val="11"/>
      <color indexed="12"/>
      <name val="Cambria"/>
      <family val="1"/>
      <scheme val="major"/>
    </font>
    <font>
      <sz val="11"/>
      <name val="Calibri"/>
      <family val="2"/>
      <scheme val="min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9"/>
      <name val="Cambria"/>
      <family val="1"/>
      <scheme val="major"/>
    </font>
    <font>
      <b/>
      <i/>
      <sz val="12"/>
      <name val="Cambria"/>
      <family val="1"/>
      <scheme val="major"/>
    </font>
    <font>
      <sz val="12"/>
      <name val="Cambria"/>
      <family val="1"/>
      <scheme val="major"/>
    </font>
    <font>
      <sz val="14"/>
      <color rgb="FF0000FF"/>
      <name val="Cambria"/>
      <family val="1"/>
      <scheme val="major"/>
    </font>
    <font>
      <sz val="11"/>
      <color rgb="FF0000FF"/>
      <name val="Palatino"/>
      <family val="1"/>
    </font>
    <font>
      <sz val="14"/>
      <color indexed="12"/>
      <name val="Cambria"/>
      <family val="1"/>
      <scheme val="major"/>
    </font>
    <font>
      <b/>
      <sz val="8"/>
      <name val="Cambria"/>
      <family val="1"/>
      <scheme val="major"/>
    </font>
    <font>
      <b/>
      <sz val="10"/>
      <color theme="1"/>
      <name val="Cambria"/>
      <family val="1"/>
      <scheme val="major"/>
    </font>
    <font>
      <b/>
      <sz val="14"/>
      <color theme="1"/>
      <name val="Cambria"/>
      <family val="1"/>
      <scheme val="major"/>
    </font>
    <font>
      <b/>
      <sz val="12"/>
      <color theme="1"/>
      <name val="Cambria"/>
      <family val="1"/>
      <scheme val="major"/>
    </font>
    <font>
      <sz val="14"/>
      <color theme="1"/>
      <name val="Calibri"/>
      <family val="2"/>
    </font>
    <font>
      <i/>
      <sz val="10"/>
      <color theme="3"/>
      <name val="Cambria"/>
      <family val="1"/>
      <scheme val="major"/>
    </font>
    <font>
      <sz val="10"/>
      <name val="Calibri"/>
      <family val="2"/>
      <scheme val="min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i/>
      <sz val="10"/>
      <name val="Cambria"/>
      <family val="1"/>
      <scheme val="major"/>
    </font>
    <font>
      <sz val="10"/>
      <color rgb="FF000000"/>
      <name val="Cambria"/>
      <family val="1"/>
    </font>
    <font>
      <sz val="10"/>
      <name val="Calibri"/>
      <family val="2"/>
    </font>
    <font>
      <b/>
      <sz val="10"/>
      <name val="Calibri"/>
      <family val="2"/>
    </font>
    <font>
      <sz val="10"/>
      <color rgb="FFFF0000"/>
      <name val="Cambria"/>
      <family val="1"/>
      <scheme val="major"/>
    </font>
    <font>
      <b/>
      <sz val="10"/>
      <color rgb="FF000000"/>
      <name val="Cambria"/>
      <family val="1"/>
    </font>
    <font>
      <sz val="11"/>
      <color theme="1"/>
      <name val="Calibri"/>
      <family val="2"/>
    </font>
    <font>
      <b/>
      <i/>
      <sz val="10"/>
      <name val="Cambria"/>
      <family val="1"/>
    </font>
    <font>
      <sz val="11"/>
      <name val="Calibri"/>
      <family val="2"/>
    </font>
    <font>
      <sz val="11"/>
      <color rgb="FF222222"/>
      <name val="Cambria"/>
      <family val="1"/>
    </font>
    <font>
      <i/>
      <sz val="11"/>
      <color rgb="FF2D2926"/>
      <name val="Cambria"/>
      <family val="1"/>
      <scheme val="major"/>
    </font>
    <font>
      <sz val="11"/>
      <color rgb="FF000000"/>
      <name val="Cambria"/>
      <family val="1"/>
    </font>
    <font>
      <u/>
      <sz val="11"/>
      <color theme="10"/>
      <name val="Palatino"/>
      <family val="1"/>
    </font>
  </fonts>
  <fills count="30">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rgb="FF92CDD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CC66"/>
        <bgColor indexed="64"/>
      </patternFill>
    </fill>
    <fill>
      <patternFill patternType="solid">
        <fgColor theme="3" tint="0.39997558519241921"/>
        <bgColor indexed="64"/>
      </patternFill>
    </fill>
    <fill>
      <patternFill patternType="solid">
        <fgColor indexed="49"/>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2CC"/>
        <bgColor indexed="64"/>
      </patternFill>
    </fill>
  </fills>
  <borders count="43">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4">
    <xf numFmtId="0" fontId="0" fillId="0" borderId="0"/>
    <xf numFmtId="0" fontId="4" fillId="0" borderId="0"/>
    <xf numFmtId="0" fontId="44" fillId="0" borderId="0"/>
    <xf numFmtId="0" fontId="4" fillId="0" borderId="0"/>
    <xf numFmtId="0" fontId="44" fillId="0" borderId="0"/>
    <xf numFmtId="0" fontId="4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12" fillId="0" borderId="0" applyNumberFormat="0" applyFill="0" applyBorder="0" applyAlignment="0" applyProtection="0"/>
  </cellStyleXfs>
  <cellXfs count="680">
    <xf numFmtId="0" fontId="0" fillId="0" borderId="0" xfId="0"/>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5" fillId="10" borderId="0" xfId="0" applyFont="1" applyFill="1" applyAlignment="1">
      <alignment vertical="top" wrapText="1"/>
    </xf>
    <xf numFmtId="49" fontId="12" fillId="0" borderId="3" xfId="0" applyNumberFormat="1" applyFont="1" applyBorder="1" applyAlignment="1">
      <alignment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49" fontId="12" fillId="0" borderId="0" xfId="0" applyNumberFormat="1" applyFont="1" applyFill="1" applyBorder="1" applyAlignment="1">
      <alignment wrapText="1"/>
    </xf>
    <xf numFmtId="0" fontId="16" fillId="0" borderId="0" xfId="0" applyFont="1" applyFill="1" applyBorder="1" applyAlignment="1">
      <alignment vertical="top"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8" fillId="2" borderId="1" xfId="0" applyFont="1" applyFill="1" applyBorder="1"/>
    <xf numFmtId="0" fontId="45" fillId="0" borderId="0" xfId="0" applyFont="1" applyBorder="1" applyAlignment="1">
      <alignment horizontal="center" vertical="center" wrapText="1"/>
    </xf>
    <xf numFmtId="0" fontId="47" fillId="0" borderId="0" xfId="0" applyFont="1"/>
    <xf numFmtId="0" fontId="47" fillId="0" borderId="0" xfId="0" applyFont="1" applyBorder="1"/>
    <xf numFmtId="0" fontId="47" fillId="0" borderId="0" xfId="0" applyFont="1" applyFill="1"/>
    <xf numFmtId="0" fontId="47" fillId="5" borderId="0" xfId="0" applyFont="1" applyFill="1"/>
    <xf numFmtId="0" fontId="47" fillId="6" borderId="0" xfId="0" applyFont="1" applyFill="1"/>
    <xf numFmtId="0" fontId="48" fillId="0" borderId="0" xfId="0" applyFont="1" applyFill="1" applyBorder="1"/>
    <xf numFmtId="0" fontId="48" fillId="0" borderId="0" xfId="0" applyFont="1" applyFill="1" applyBorder="1" applyAlignment="1">
      <alignment wrapText="1"/>
    </xf>
    <xf numFmtId="0" fontId="47" fillId="0" borderId="0" xfId="0" applyFont="1" applyFill="1" applyAlignment="1">
      <alignment vertical="top"/>
    </xf>
    <xf numFmtId="0" fontId="47" fillId="6" borderId="0" xfId="0" applyFont="1" applyFill="1" applyAlignment="1">
      <alignment vertical="top"/>
    </xf>
    <xf numFmtId="0" fontId="47" fillId="0" borderId="0" xfId="0" applyFont="1" applyAlignment="1">
      <alignment vertical="top"/>
    </xf>
    <xf numFmtId="0" fontId="48" fillId="0" borderId="0" xfId="0" applyFont="1" applyFill="1" applyAlignment="1">
      <alignment vertical="top" wrapText="1"/>
    </xf>
    <xf numFmtId="0" fontId="49" fillId="0" borderId="12" xfId="6" applyFont="1" applyFill="1" applyBorder="1" applyAlignment="1">
      <alignment wrapText="1"/>
    </xf>
    <xf numFmtId="0" fontId="49" fillId="0" borderId="12" xfId="6" applyFont="1" applyFill="1" applyBorder="1" applyAlignment="1">
      <alignment horizontal="center" wrapText="1"/>
    </xf>
    <xf numFmtId="15" fontId="49" fillId="0" borderId="12" xfId="6" applyNumberFormat="1" applyFont="1" applyFill="1" applyBorder="1" applyAlignment="1">
      <alignment horizontal="center" wrapText="1"/>
    </xf>
    <xf numFmtId="15" fontId="49" fillId="0" borderId="0" xfId="6" applyNumberFormat="1" applyFont="1" applyFill="1" applyBorder="1" applyAlignment="1">
      <alignment horizontal="center" wrapText="1"/>
    </xf>
    <xf numFmtId="15" fontId="46" fillId="0" borderId="12" xfId="6" applyNumberFormat="1" applyFont="1" applyFill="1" applyBorder="1" applyAlignment="1">
      <alignment wrapText="1"/>
    </xf>
    <xf numFmtId="15" fontId="46" fillId="0" borderId="0" xfId="6" applyNumberFormat="1" applyFont="1" applyFill="1" applyBorder="1" applyAlignment="1">
      <alignment wrapText="1"/>
    </xf>
    <xf numFmtId="0" fontId="46" fillId="0" borderId="0" xfId="0" applyFont="1" applyAlignment="1">
      <alignment horizontal="center" vertical="top"/>
    </xf>
    <xf numFmtId="0" fontId="46" fillId="0" borderId="0" xfId="0" applyFont="1" applyAlignment="1">
      <alignment vertical="top" wrapText="1"/>
    </xf>
    <xf numFmtId="0" fontId="46" fillId="0" borderId="0" xfId="0" applyFont="1"/>
    <xf numFmtId="0" fontId="49" fillId="0" borderId="0" xfId="0" applyFont="1" applyFill="1" applyAlignment="1">
      <alignment vertical="top" wrapText="1"/>
    </xf>
    <xf numFmtId="0" fontId="46" fillId="0" borderId="0" xfId="0" applyFont="1" applyFill="1" applyAlignment="1">
      <alignment vertical="top" wrapText="1"/>
    </xf>
    <xf numFmtId="0" fontId="50" fillId="0" borderId="0" xfId="0" applyFont="1" applyFill="1" applyAlignment="1">
      <alignment vertical="top" wrapText="1"/>
    </xf>
    <xf numFmtId="0" fontId="46" fillId="0" borderId="0" xfId="0" applyFont="1" applyAlignment="1">
      <alignment horizontal="left" vertical="top" wrapText="1"/>
    </xf>
    <xf numFmtId="0" fontId="46" fillId="0" borderId="0" xfId="0" applyFont="1" applyAlignment="1">
      <alignment vertical="top"/>
    </xf>
    <xf numFmtId="0" fontId="49" fillId="7" borderId="0" xfId="0" applyFont="1" applyFill="1" applyAlignment="1">
      <alignment vertical="top" wrapText="1"/>
    </xf>
    <xf numFmtId="0" fontId="46" fillId="7" borderId="0" xfId="0" applyFont="1" applyFill="1" applyAlignment="1">
      <alignment vertical="top" wrapText="1"/>
    </xf>
    <xf numFmtId="0" fontId="50" fillId="7" borderId="0" xfId="0" applyFont="1" applyFill="1" applyAlignment="1">
      <alignment horizontal="left" vertical="top" wrapText="1"/>
    </xf>
    <xf numFmtId="0" fontId="50" fillId="7" borderId="0" xfId="0" applyFont="1" applyFill="1" applyAlignment="1">
      <alignment vertical="top" wrapText="1"/>
    </xf>
    <xf numFmtId="0" fontId="46" fillId="7" borderId="0" xfId="0" applyFont="1" applyFill="1"/>
    <xf numFmtId="0" fontId="46" fillId="0" borderId="12" xfId="0" applyFont="1" applyBorder="1" applyAlignment="1">
      <alignment vertical="top" wrapText="1"/>
    </xf>
    <xf numFmtId="49" fontId="49" fillId="0" borderId="12" xfId="0" applyNumberFormat="1" applyFont="1" applyBorder="1" applyAlignment="1">
      <alignment vertical="top"/>
    </xf>
    <xf numFmtId="0" fontId="49" fillId="0" borderId="12" xfId="0" applyFont="1" applyBorder="1" applyAlignment="1">
      <alignment horizontal="left" vertical="top"/>
    </xf>
    <xf numFmtId="49" fontId="49" fillId="0" borderId="0" xfId="0" applyNumberFormat="1" applyFont="1" applyAlignment="1">
      <alignment vertical="top"/>
    </xf>
    <xf numFmtId="0" fontId="49" fillId="0" borderId="0" xfId="0" applyFont="1" applyAlignment="1">
      <alignment horizontal="left" vertical="top"/>
    </xf>
    <xf numFmtId="0" fontId="49" fillId="8" borderId="12" xfId="0" applyFont="1" applyFill="1" applyBorder="1" applyAlignment="1">
      <alignment vertical="top" wrapText="1"/>
    </xf>
    <xf numFmtId="0" fontId="49" fillId="0" borderId="12" xfId="0" applyFont="1" applyBorder="1" applyAlignment="1">
      <alignment vertical="top" wrapText="1"/>
    </xf>
    <xf numFmtId="0" fontId="46" fillId="11" borderId="12" xfId="0" applyFont="1" applyFill="1" applyBorder="1" applyAlignment="1">
      <alignment vertical="top" wrapText="1"/>
    </xf>
    <xf numFmtId="0" fontId="49" fillId="0" borderId="0" xfId="0" applyFont="1" applyAlignment="1">
      <alignment vertical="top" wrapText="1"/>
    </xf>
    <xf numFmtId="0" fontId="49" fillId="0" borderId="0" xfId="0" applyFont="1"/>
    <xf numFmtId="0" fontId="46" fillId="0" borderId="12" xfId="0" applyFont="1" applyBorder="1"/>
    <xf numFmtId="0" fontId="46" fillId="13" borderId="0" xfId="0" applyFont="1" applyFill="1"/>
    <xf numFmtId="0" fontId="53" fillId="0" borderId="0" xfId="0" applyFont="1"/>
    <xf numFmtId="0" fontId="47" fillId="0" borderId="0" xfId="0" applyFont="1" applyFill="1" applyBorder="1" applyAlignment="1">
      <alignment horizontal="center" vertical="top"/>
    </xf>
    <xf numFmtId="0" fontId="49" fillId="0" borderId="15" xfId="0" applyFont="1" applyBorder="1" applyAlignment="1">
      <alignment vertical="top"/>
    </xf>
    <xf numFmtId="0" fontId="46" fillId="0" borderId="16" xfId="0" applyFont="1" applyBorder="1" applyAlignment="1">
      <alignment vertical="top"/>
    </xf>
    <xf numFmtId="0" fontId="46" fillId="0" borderId="17" xfId="0" applyFont="1" applyBorder="1" applyAlignment="1">
      <alignment vertical="top"/>
    </xf>
    <xf numFmtId="0" fontId="46" fillId="0" borderId="3" xfId="0" applyFont="1" applyBorder="1" applyAlignment="1">
      <alignment horizontal="left" vertical="top"/>
    </xf>
    <xf numFmtId="0" fontId="46" fillId="0" borderId="18" xfId="0" applyFont="1" applyBorder="1" applyAlignment="1">
      <alignment vertical="top"/>
    </xf>
    <xf numFmtId="0" fontId="50" fillId="0" borderId="19" xfId="0" applyFont="1" applyBorder="1" applyAlignment="1">
      <alignment horizontal="left" vertical="top"/>
    </xf>
    <xf numFmtId="0" fontId="46" fillId="0" borderId="0" xfId="0" applyFont="1" applyBorder="1" applyAlignment="1">
      <alignment vertical="top"/>
    </xf>
    <xf numFmtId="0" fontId="49" fillId="0" borderId="15" xfId="0" applyFont="1" applyFill="1" applyBorder="1" applyAlignment="1">
      <alignment vertical="top"/>
    </xf>
    <xf numFmtId="0" fontId="46" fillId="0" borderId="16" xfId="0" applyFont="1" applyFill="1" applyBorder="1" applyAlignment="1">
      <alignment vertical="top" wrapText="1"/>
    </xf>
    <xf numFmtId="0" fontId="50" fillId="0" borderId="3" xfId="0" applyFont="1" applyFill="1" applyBorder="1" applyAlignment="1">
      <alignment vertical="top" wrapText="1"/>
    </xf>
    <xf numFmtId="0" fontId="50" fillId="0" borderId="3" xfId="8" applyFont="1" applyFill="1" applyBorder="1" applyAlignment="1">
      <alignment vertical="top" wrapText="1"/>
    </xf>
    <xf numFmtId="0" fontId="46" fillId="0" borderId="18" xfId="0" applyFont="1" applyFill="1" applyBorder="1" applyAlignment="1">
      <alignment vertical="top"/>
    </xf>
    <xf numFmtId="0" fontId="46" fillId="0" borderId="3" xfId="0" applyFont="1" applyFill="1" applyBorder="1" applyAlignment="1">
      <alignment vertical="top" wrapText="1"/>
    </xf>
    <xf numFmtId="0" fontId="46" fillId="0" borderId="19" xfId="0" applyFont="1" applyFill="1" applyBorder="1" applyAlignment="1">
      <alignment vertical="top" wrapText="1"/>
    </xf>
    <xf numFmtId="0" fontId="54" fillId="0" borderId="0" xfId="0" applyFont="1"/>
    <xf numFmtId="0" fontId="46" fillId="0" borderId="20" xfId="0" applyFont="1" applyBorder="1"/>
    <xf numFmtId="0" fontId="47" fillId="9" borderId="0" xfId="7" applyFont="1" applyFill="1"/>
    <xf numFmtId="0" fontId="47" fillId="0" borderId="0" xfId="7" applyFont="1"/>
    <xf numFmtId="0" fontId="55" fillId="0" borderId="0" xfId="8" applyFont="1" applyBorder="1" applyAlignment="1">
      <alignment horizontal="center" vertical="center" wrapText="1"/>
    </xf>
    <xf numFmtId="0" fontId="46" fillId="0" borderId="0" xfId="8" applyFont="1" applyBorder="1" applyAlignment="1">
      <alignment vertical="top"/>
    </xf>
    <xf numFmtId="0" fontId="47" fillId="9" borderId="0" xfId="7" applyFont="1" applyFill="1" applyBorder="1"/>
    <xf numFmtId="0" fontId="47" fillId="0" borderId="0" xfId="7" applyFont="1" applyBorder="1"/>
    <xf numFmtId="15" fontId="46" fillId="0" borderId="0" xfId="8" applyNumberFormat="1" applyFont="1" applyBorder="1" applyAlignment="1">
      <alignment horizontal="left" vertical="top"/>
    </xf>
    <xf numFmtId="0" fontId="47" fillId="0" borderId="0" xfId="8" applyFont="1" applyFill="1"/>
    <xf numFmtId="0" fontId="46" fillId="0" borderId="0" xfId="8" applyFont="1" applyFill="1" applyBorder="1" applyAlignment="1">
      <alignment horizontal="left" vertical="top"/>
    </xf>
    <xf numFmtId="0" fontId="49" fillId="0" borderId="12" xfId="7" applyFont="1" applyFill="1" applyBorder="1" applyAlignment="1">
      <alignment horizontal="center" vertical="center" wrapText="1"/>
    </xf>
    <xf numFmtId="0" fontId="49" fillId="0" borderId="12" xfId="8" applyFont="1" applyFill="1" applyBorder="1" applyAlignment="1">
      <alignment horizontal="center" vertical="center" wrapText="1"/>
    </xf>
    <xf numFmtId="0" fontId="49" fillId="9" borderId="0" xfId="7" applyFont="1" applyFill="1" applyAlignment="1">
      <alignment horizontal="center" vertical="center" wrapText="1"/>
    </xf>
    <xf numFmtId="0" fontId="49" fillId="0" borderId="0" xfId="7" applyFont="1" applyAlignment="1">
      <alignment horizontal="center" vertical="center" wrapText="1"/>
    </xf>
    <xf numFmtId="0" fontId="56" fillId="9" borderId="0" xfId="7" applyFont="1" applyFill="1"/>
    <xf numFmtId="0" fontId="56" fillId="0" borderId="0" xfId="7" applyFont="1"/>
    <xf numFmtId="0" fontId="49" fillId="0" borderId="15" xfId="8" applyFont="1" applyBorder="1" applyAlignment="1">
      <alignment vertical="top"/>
    </xf>
    <xf numFmtId="0" fontId="46" fillId="0" borderId="22" xfId="8" applyFont="1" applyBorder="1" applyAlignment="1">
      <alignment vertical="top" wrapText="1"/>
    </xf>
    <xf numFmtId="0" fontId="46" fillId="0" borderId="22" xfId="8" applyFont="1" applyFill="1" applyBorder="1" applyAlignment="1">
      <alignment vertical="top"/>
    </xf>
    <xf numFmtId="0" fontId="46" fillId="0" borderId="16" xfId="8" applyFont="1" applyFill="1" applyBorder="1" applyAlignment="1">
      <alignment vertical="top" wrapText="1"/>
    </xf>
    <xf numFmtId="0" fontId="47" fillId="0" borderId="20" xfId="8" applyFont="1" applyFill="1" applyBorder="1" applyAlignment="1">
      <alignment vertical="top"/>
    </xf>
    <xf numFmtId="0" fontId="47" fillId="0" borderId="0" xfId="8" applyFont="1" applyFill="1" applyBorder="1"/>
    <xf numFmtId="0" fontId="46" fillId="0" borderId="0" xfId="8" applyFont="1" applyFill="1" applyBorder="1" applyAlignment="1">
      <alignment vertical="top"/>
    </xf>
    <xf numFmtId="164" fontId="46" fillId="14" borderId="1" xfId="0" applyNumberFormat="1" applyFont="1" applyFill="1" applyBorder="1" applyAlignment="1">
      <alignment horizontal="left" vertical="top" wrapText="1"/>
    </xf>
    <xf numFmtId="164" fontId="57" fillId="14" borderId="12" xfId="0" applyNumberFormat="1" applyFont="1" applyFill="1" applyBorder="1" applyAlignment="1">
      <alignment horizontal="left" vertical="center"/>
    </xf>
    <xf numFmtId="0" fontId="57" fillId="14" borderId="12" xfId="0" applyFont="1" applyFill="1" applyBorder="1" applyAlignment="1">
      <alignment vertical="center"/>
    </xf>
    <xf numFmtId="0" fontId="57" fillId="14" borderId="12" xfId="0" applyFont="1" applyFill="1" applyBorder="1" applyAlignment="1">
      <alignment vertical="center" wrapText="1"/>
    </xf>
    <xf numFmtId="0" fontId="57" fillId="7" borderId="0" xfId="0" applyFont="1" applyFill="1" applyAlignment="1">
      <alignment vertical="center" wrapText="1"/>
    </xf>
    <xf numFmtId="0" fontId="57" fillId="0" borderId="0" xfId="0" applyFont="1" applyAlignment="1">
      <alignment vertical="center"/>
    </xf>
    <xf numFmtId="0" fontId="49" fillId="14" borderId="15" xfId="0" applyFont="1" applyFill="1" applyBorder="1" applyAlignment="1">
      <alignment horizontal="left" vertical="top" wrapText="1"/>
    </xf>
    <xf numFmtId="0" fontId="49" fillId="14" borderId="16" xfId="0" applyFont="1" applyFill="1" applyBorder="1" applyAlignment="1">
      <alignment vertical="top" wrapText="1"/>
    </xf>
    <xf numFmtId="0" fontId="49" fillId="13" borderId="0" xfId="0" applyFont="1" applyFill="1" applyAlignment="1">
      <alignment vertical="top" wrapText="1"/>
    </xf>
    <xf numFmtId="0" fontId="49" fillId="14" borderId="17" xfId="0" applyFont="1" applyFill="1" applyBorder="1" applyAlignment="1">
      <alignment horizontal="left" vertical="top" wrapText="1"/>
    </xf>
    <xf numFmtId="0" fontId="49" fillId="14" borderId="19" xfId="0" applyFont="1" applyFill="1" applyBorder="1" applyAlignment="1">
      <alignment vertical="top" wrapText="1"/>
    </xf>
    <xf numFmtId="0" fontId="46" fillId="14" borderId="1" xfId="0" applyFont="1" applyFill="1" applyBorder="1" applyAlignment="1">
      <alignment horizontal="left" vertical="top" wrapText="1"/>
    </xf>
    <xf numFmtId="0" fontId="49" fillId="0" borderId="3" xfId="0" applyFont="1" applyFill="1" applyBorder="1" applyAlignment="1">
      <alignment vertical="top" wrapText="1"/>
    </xf>
    <xf numFmtId="0" fontId="46" fillId="13" borderId="0" xfId="0" applyFont="1" applyFill="1" applyAlignment="1">
      <alignment vertical="top" wrapText="1"/>
    </xf>
    <xf numFmtId="0" fontId="58" fillId="0" borderId="3" xfId="0" applyFont="1" applyFill="1" applyBorder="1" applyAlignment="1">
      <alignment vertical="top" wrapText="1"/>
    </xf>
    <xf numFmtId="0" fontId="49" fillId="14" borderId="21" xfId="0" applyFont="1" applyFill="1" applyBorder="1" applyAlignment="1">
      <alignment vertical="top" wrapText="1"/>
    </xf>
    <xf numFmtId="0" fontId="49" fillId="14" borderId="1" xfId="0" applyFont="1" applyFill="1" applyBorder="1" applyAlignment="1">
      <alignment horizontal="left" vertical="top" wrapText="1"/>
    </xf>
    <xf numFmtId="0" fontId="50" fillId="13" borderId="0" xfId="0" applyFont="1" applyFill="1" applyAlignment="1">
      <alignment horizontal="left" vertical="top" wrapText="1"/>
    </xf>
    <xf numFmtId="0" fontId="50" fillId="13" borderId="0" xfId="0" applyFont="1" applyFill="1" applyAlignment="1">
      <alignment vertical="top" wrapText="1"/>
    </xf>
    <xf numFmtId="0" fontId="50" fillId="14" borderId="1" xfId="0" applyFont="1" applyFill="1" applyBorder="1" applyAlignment="1">
      <alignment horizontal="left" vertical="top" wrapText="1"/>
    </xf>
    <xf numFmtId="2" fontId="49" fillId="14" borderId="1" xfId="0" applyNumberFormat="1" applyFont="1" applyFill="1" applyBorder="1" applyAlignment="1">
      <alignment horizontal="left" vertical="top" wrapText="1"/>
    </xf>
    <xf numFmtId="164" fontId="49" fillId="10" borderId="15" xfId="0" applyNumberFormat="1" applyFont="1" applyFill="1" applyBorder="1" applyAlignment="1">
      <alignment horizontal="left" vertical="top"/>
    </xf>
    <xf numFmtId="0" fontId="49" fillId="10" borderId="16" xfId="0" applyFont="1" applyFill="1" applyBorder="1" applyAlignment="1">
      <alignment vertical="top" wrapText="1"/>
    </xf>
    <xf numFmtId="0" fontId="49" fillId="10" borderId="17" xfId="0" applyFont="1" applyFill="1" applyBorder="1" applyAlignment="1">
      <alignment horizontal="left" vertical="top"/>
    </xf>
    <xf numFmtId="0" fontId="49" fillId="10" borderId="19" xfId="0" applyFont="1" applyFill="1" applyBorder="1" applyAlignment="1">
      <alignment vertical="top" wrapText="1"/>
    </xf>
    <xf numFmtId="0" fontId="46" fillId="0" borderId="13" xfId="0" applyFont="1" applyFill="1" applyBorder="1" applyAlignment="1">
      <alignment vertical="top" wrapText="1"/>
    </xf>
    <xf numFmtId="0" fontId="46" fillId="0" borderId="14" xfId="0" applyFont="1" applyFill="1" applyBorder="1" applyAlignment="1">
      <alignment vertical="top" wrapText="1"/>
    </xf>
    <xf numFmtId="0" fontId="49" fillId="10" borderId="21" xfId="0" applyFont="1" applyFill="1" applyBorder="1" applyAlignment="1">
      <alignment vertical="top" wrapText="1"/>
    </xf>
    <xf numFmtId="0" fontId="49" fillId="0" borderId="13" xfId="0" applyFont="1" applyFill="1" applyBorder="1" applyAlignment="1">
      <alignment vertical="top" wrapText="1"/>
    </xf>
    <xf numFmtId="0" fontId="46" fillId="0" borderId="1" xfId="0" applyFont="1" applyFill="1" applyBorder="1" applyAlignment="1">
      <alignment vertical="top" wrapText="1"/>
    </xf>
    <xf numFmtId="0" fontId="49" fillId="0" borderId="1" xfId="0" applyFont="1" applyFill="1" applyBorder="1" applyAlignment="1">
      <alignment vertical="top" wrapText="1"/>
    </xf>
    <xf numFmtId="0" fontId="50" fillId="0" borderId="1" xfId="0" applyFont="1" applyFill="1" applyBorder="1" applyAlignment="1">
      <alignment horizontal="left" vertical="top" wrapText="1"/>
    </xf>
    <xf numFmtId="0" fontId="49" fillId="0" borderId="1" xfId="0" applyFont="1" applyFill="1" applyBorder="1" applyAlignment="1">
      <alignment horizontal="left" vertical="top" wrapText="1"/>
    </xf>
    <xf numFmtId="0" fontId="49" fillId="13" borderId="0" xfId="0" applyFont="1" applyFill="1" applyAlignment="1">
      <alignment horizontal="left" vertical="top" wrapText="1"/>
    </xf>
    <xf numFmtId="0" fontId="50" fillId="0" borderId="1" xfId="0" applyFont="1" applyFill="1" applyBorder="1" applyAlignment="1">
      <alignment vertical="top" wrapText="1"/>
    </xf>
    <xf numFmtId="0" fontId="50" fillId="0" borderId="13" xfId="0" applyFont="1" applyFill="1" applyBorder="1" applyAlignment="1">
      <alignment vertical="top" wrapText="1"/>
    </xf>
    <xf numFmtId="2" fontId="49" fillId="10" borderId="17" xfId="0" applyNumberFormat="1" applyFont="1" applyFill="1" applyBorder="1" applyAlignment="1">
      <alignment horizontal="left" vertical="top"/>
    </xf>
    <xf numFmtId="0" fontId="59" fillId="10" borderId="17" xfId="0" applyFont="1" applyFill="1" applyBorder="1" applyAlignment="1">
      <alignment horizontal="left" vertical="top" wrapText="1"/>
    </xf>
    <xf numFmtId="0" fontId="50" fillId="10" borderId="18" xfId="0" applyFont="1" applyFill="1" applyBorder="1" applyAlignment="1">
      <alignment horizontal="left" vertical="top"/>
    </xf>
    <xf numFmtId="0" fontId="49" fillId="10" borderId="0" xfId="0" applyFont="1" applyFill="1" applyBorder="1" applyAlignment="1">
      <alignment horizontal="left" vertical="top"/>
    </xf>
    <xf numFmtId="0" fontId="58" fillId="0" borderId="13" xfId="0" applyFont="1" applyFill="1" applyBorder="1" applyAlignment="1">
      <alignment vertical="top" wrapText="1"/>
    </xf>
    <xf numFmtId="0" fontId="46" fillId="10" borderId="17" xfId="0" applyFont="1" applyFill="1" applyBorder="1" applyAlignment="1">
      <alignment horizontal="left"/>
    </xf>
    <xf numFmtId="0" fontId="46" fillId="0" borderId="1" xfId="0" applyFont="1" applyFill="1" applyBorder="1"/>
    <xf numFmtId="0" fontId="49" fillId="7" borderId="0" xfId="0" applyFont="1" applyFill="1" applyAlignment="1">
      <alignment horizontal="left" vertical="top" wrapText="1"/>
    </xf>
    <xf numFmtId="0" fontId="49" fillId="10" borderId="12" xfId="0" applyFont="1" applyFill="1" applyBorder="1" applyAlignment="1">
      <alignment vertical="top" wrapText="1"/>
    </xf>
    <xf numFmtId="2" fontId="49" fillId="10" borderId="0" xfId="0" applyNumberFormat="1" applyFont="1" applyFill="1" applyBorder="1" applyAlignment="1">
      <alignment horizontal="left" vertical="top"/>
    </xf>
    <xf numFmtId="0" fontId="46" fillId="0" borderId="0" xfId="0" applyFont="1" applyAlignment="1">
      <alignment wrapText="1"/>
    </xf>
    <xf numFmtId="0" fontId="49" fillId="15" borderId="13" xfId="9" applyFont="1" applyFill="1" applyBorder="1" applyAlignment="1">
      <alignment horizontal="left" vertical="top" wrapText="1"/>
    </xf>
    <xf numFmtId="0" fontId="49" fillId="15" borderId="13" xfId="9" applyFont="1" applyFill="1" applyBorder="1" applyAlignment="1">
      <alignment vertical="top" wrapText="1"/>
    </xf>
    <xf numFmtId="0" fontId="49" fillId="15" borderId="13" xfId="9" applyFont="1" applyFill="1" applyBorder="1" applyAlignment="1">
      <alignment vertical="top"/>
    </xf>
    <xf numFmtId="0" fontId="49" fillId="15" borderId="23" xfId="9" applyFont="1" applyFill="1" applyBorder="1" applyAlignment="1">
      <alignment horizontal="left" vertical="top"/>
    </xf>
    <xf numFmtId="0" fontId="49" fillId="15" borderId="24" xfId="9" applyFont="1" applyFill="1" applyBorder="1" applyAlignment="1">
      <alignment vertical="top" wrapText="1"/>
    </xf>
    <xf numFmtId="0" fontId="49" fillId="15" borderId="14" xfId="9" applyFont="1" applyFill="1" applyBorder="1" applyAlignment="1">
      <alignment horizontal="left" vertical="top"/>
    </xf>
    <xf numFmtId="0" fontId="49" fillId="15" borderId="12" xfId="9" applyFont="1" applyFill="1" applyBorder="1" applyAlignment="1">
      <alignment horizontal="left" vertical="top"/>
    </xf>
    <xf numFmtId="0" fontId="49" fillId="15" borderId="22" xfId="9" applyFont="1" applyFill="1" applyBorder="1" applyAlignment="1">
      <alignment vertical="top" wrapText="1"/>
    </xf>
    <xf numFmtId="0" fontId="49" fillId="15" borderId="23" xfId="9" applyFont="1" applyFill="1" applyBorder="1" applyAlignment="1">
      <alignment horizontal="left" vertical="top" wrapText="1"/>
    </xf>
    <xf numFmtId="2" fontId="49" fillId="15" borderId="23" xfId="9" applyNumberFormat="1" applyFont="1" applyFill="1" applyBorder="1" applyAlignment="1">
      <alignment horizontal="left" vertical="top"/>
    </xf>
    <xf numFmtId="0" fontId="49" fillId="15" borderId="20" xfId="9" applyFont="1" applyFill="1" applyBorder="1" applyAlignment="1">
      <alignment vertical="top" wrapText="1"/>
    </xf>
    <xf numFmtId="0" fontId="47" fillId="15" borderId="3" xfId="9" applyFont="1" applyFill="1" applyBorder="1" applyAlignment="1">
      <alignment vertical="top" wrapText="1"/>
    </xf>
    <xf numFmtId="0" fontId="46" fillId="15" borderId="20" xfId="9" applyFont="1" applyFill="1" applyBorder="1" applyAlignment="1">
      <alignment vertical="top"/>
    </xf>
    <xf numFmtId="0" fontId="47" fillId="15" borderId="19" xfId="9" applyFont="1" applyFill="1" applyBorder="1" applyAlignment="1">
      <alignment vertical="top" wrapText="1"/>
    </xf>
    <xf numFmtId="0" fontId="46" fillId="15" borderId="24" xfId="9" applyFont="1" applyFill="1" applyBorder="1" applyAlignment="1">
      <alignment vertical="top"/>
    </xf>
    <xf numFmtId="0" fontId="47" fillId="15" borderId="21" xfId="9" applyFont="1" applyFill="1" applyBorder="1" applyAlignment="1">
      <alignment vertical="top" wrapText="1"/>
    </xf>
    <xf numFmtId="0" fontId="46" fillId="15" borderId="22" xfId="9" applyFont="1" applyFill="1" applyBorder="1" applyAlignment="1">
      <alignment vertical="top"/>
    </xf>
    <xf numFmtId="0" fontId="47" fillId="15" borderId="16" xfId="9" applyFont="1" applyFill="1" applyBorder="1" applyAlignment="1">
      <alignment vertical="top" wrapText="1"/>
    </xf>
    <xf numFmtId="0" fontId="60" fillId="15" borderId="20" xfId="9" applyFont="1" applyFill="1" applyBorder="1" applyAlignment="1">
      <alignment vertical="top" wrapText="1"/>
    </xf>
    <xf numFmtId="0" fontId="47" fillId="10" borderId="0" xfId="0" applyFont="1" applyFill="1" applyAlignment="1">
      <alignment vertical="top"/>
    </xf>
    <xf numFmtId="0" fontId="50" fillId="0" borderId="3" xfId="0" applyFont="1" applyFill="1" applyBorder="1" applyAlignment="1">
      <alignment vertical="top"/>
    </xf>
    <xf numFmtId="0" fontId="49" fillId="14" borderId="12" xfId="0" applyFont="1" applyFill="1" applyBorder="1" applyAlignment="1">
      <alignment horizontal="left" vertical="top" wrapText="1"/>
    </xf>
    <xf numFmtId="0" fontId="49" fillId="14" borderId="12" xfId="0" applyFont="1" applyFill="1" applyBorder="1" applyAlignment="1">
      <alignment wrapText="1"/>
    </xf>
    <xf numFmtId="0" fontId="50" fillId="17" borderId="14" xfId="0" applyFont="1" applyFill="1" applyBorder="1" applyAlignment="1">
      <alignment vertical="top" wrapText="1"/>
    </xf>
    <xf numFmtId="0" fontId="50" fillId="17" borderId="12" xfId="0" applyFont="1" applyFill="1" applyBorder="1" applyAlignment="1">
      <alignment vertical="top" wrapText="1"/>
    </xf>
    <xf numFmtId="0" fontId="46" fillId="14" borderId="17" xfId="0" applyFont="1" applyFill="1" applyBorder="1" applyAlignment="1">
      <alignment horizontal="left" vertical="top" wrapText="1"/>
    </xf>
    <xf numFmtId="0" fontId="53" fillId="0" borderId="3" xfId="0" applyFont="1" applyBorder="1" applyAlignment="1">
      <alignment vertical="top" wrapText="1"/>
    </xf>
    <xf numFmtId="0" fontId="62" fillId="14" borderId="1" xfId="0" applyFont="1" applyFill="1" applyBorder="1" applyAlignment="1">
      <alignment horizontal="left" vertical="top" wrapText="1"/>
    </xf>
    <xf numFmtId="0" fontId="63" fillId="13" borderId="0" xfId="0" applyFont="1" applyFill="1" applyAlignment="1">
      <alignment vertical="top" wrapText="1"/>
    </xf>
    <xf numFmtId="0" fontId="64" fillId="0" borderId="0" xfId="0" applyFont="1"/>
    <xf numFmtId="0" fontId="64" fillId="14" borderId="1" xfId="0" applyFont="1" applyFill="1" applyBorder="1" applyAlignment="1">
      <alignment horizontal="left" vertical="top" wrapText="1"/>
    </xf>
    <xf numFmtId="0" fontId="64" fillId="13" borderId="0" xfId="0" applyFont="1" applyFill="1" applyAlignment="1">
      <alignment vertical="top" wrapText="1"/>
    </xf>
    <xf numFmtId="0" fontId="46" fillId="10" borderId="12" xfId="0" applyFont="1" applyFill="1" applyBorder="1" applyAlignment="1">
      <alignment vertical="top" wrapText="1"/>
    </xf>
    <xf numFmtId="0" fontId="61" fillId="10" borderId="12" xfId="6" applyFont="1" applyFill="1" applyBorder="1" applyAlignment="1">
      <alignment wrapText="1"/>
    </xf>
    <xf numFmtId="0" fontId="65" fillId="10" borderId="0" xfId="0" applyFont="1" applyFill="1" applyAlignment="1">
      <alignment vertical="top"/>
    </xf>
    <xf numFmtId="0" fontId="67" fillId="10" borderId="3" xfId="0" applyFont="1" applyFill="1" applyBorder="1" applyAlignment="1">
      <alignment vertical="top" wrapText="1"/>
    </xf>
    <xf numFmtId="0" fontId="49" fillId="12" borderId="12" xfId="0" applyFont="1" applyFill="1" applyBorder="1" applyAlignment="1">
      <alignment vertical="top" wrapText="1"/>
    </xf>
    <xf numFmtId="0" fontId="68" fillId="13" borderId="0" xfId="0" applyFont="1" applyFill="1"/>
    <xf numFmtId="0" fontId="68" fillId="0" borderId="0" xfId="0" applyFont="1"/>
    <xf numFmtId="0" fontId="68" fillId="18" borderId="0" xfId="0" applyFont="1" applyFill="1"/>
    <xf numFmtId="0" fontId="68" fillId="0" borderId="0" xfId="0" applyFont="1" applyFill="1"/>
    <xf numFmtId="0" fontId="46" fillId="0" borderId="21" xfId="0" applyFont="1" applyBorder="1" applyAlignment="1">
      <alignment vertical="top" wrapText="1"/>
    </xf>
    <xf numFmtId="0" fontId="46" fillId="0" borderId="14" xfId="0" applyFont="1" applyBorder="1" applyAlignment="1">
      <alignment vertical="top" wrapText="1"/>
    </xf>
    <xf numFmtId="0" fontId="35" fillId="19" borderId="12" xfId="0" applyFont="1" applyFill="1" applyBorder="1" applyAlignment="1">
      <alignment vertical="center" wrapText="1"/>
    </xf>
    <xf numFmtId="0" fontId="36" fillId="19" borderId="12" xfId="0" applyFont="1" applyFill="1" applyBorder="1" applyAlignment="1">
      <alignment vertical="center" wrapText="1"/>
    </xf>
    <xf numFmtId="0" fontId="36" fillId="0" borderId="12" xfId="0" applyFont="1" applyBorder="1" applyAlignment="1">
      <alignment vertical="center" wrapText="1"/>
    </xf>
    <xf numFmtId="0" fontId="47" fillId="0" borderId="23" xfId="8" applyFont="1" applyFill="1" applyBorder="1" applyAlignment="1">
      <alignment horizontal="center" vertical="center"/>
    </xf>
    <xf numFmtId="0" fontId="46" fillId="0" borderId="0" xfId="0" applyFont="1"/>
    <xf numFmtId="0" fontId="58" fillId="0" borderId="1" xfId="0" applyFont="1" applyFill="1" applyBorder="1" applyAlignment="1">
      <alignment vertical="top" wrapText="1"/>
    </xf>
    <xf numFmtId="0" fontId="69" fillId="0" borderId="3" xfId="0" applyFont="1" applyFill="1" applyBorder="1" applyAlignment="1" applyProtection="1">
      <alignment vertical="top" wrapText="1"/>
    </xf>
    <xf numFmtId="0" fontId="70" fillId="0" borderId="14" xfId="0" applyFont="1" applyFill="1" applyBorder="1" applyAlignment="1">
      <alignment vertical="top" wrapText="1"/>
    </xf>
    <xf numFmtId="0" fontId="49" fillId="0" borderId="0" xfId="0" applyFont="1" applyFill="1" applyBorder="1" applyAlignment="1">
      <alignment vertical="top" wrapText="1"/>
    </xf>
    <xf numFmtId="164" fontId="49" fillId="14" borderId="15" xfId="0" applyNumberFormat="1" applyFont="1" applyFill="1" applyBorder="1" applyAlignment="1" applyProtection="1">
      <alignment horizontal="left" vertical="top" wrapText="1"/>
      <protection locked="0"/>
    </xf>
    <xf numFmtId="0" fontId="49" fillId="14" borderId="22" xfId="0" applyFont="1" applyFill="1" applyBorder="1" applyAlignment="1" applyProtection="1">
      <alignment vertical="top"/>
      <protection locked="0"/>
    </xf>
    <xf numFmtId="0" fontId="66" fillId="14" borderId="22" xfId="0" applyFont="1" applyFill="1" applyBorder="1" applyAlignment="1" applyProtection="1">
      <alignment vertical="top" wrapText="1"/>
      <protection locked="0"/>
    </xf>
    <xf numFmtId="0" fontId="53" fillId="14" borderId="38" xfId="0" applyFont="1" applyFill="1" applyBorder="1" applyAlignment="1" applyProtection="1">
      <alignment vertical="top" wrapText="1"/>
      <protection locked="0"/>
    </xf>
    <xf numFmtId="0" fontId="46" fillId="13" borderId="0" xfId="0" applyFont="1" applyFill="1" applyAlignment="1" applyProtection="1">
      <alignment vertical="top" wrapText="1"/>
      <protection locked="0"/>
    </xf>
    <xf numFmtId="164" fontId="49" fillId="14" borderId="17" xfId="0" applyNumberFormat="1" applyFont="1" applyFill="1" applyBorder="1" applyAlignment="1" applyProtection="1">
      <alignment horizontal="left" vertical="top" wrapText="1"/>
      <protection locked="0"/>
    </xf>
    <xf numFmtId="0" fontId="49" fillId="14" borderId="20" xfId="0" applyFont="1" applyFill="1" applyBorder="1" applyAlignment="1" applyProtection="1">
      <alignment vertical="top" wrapText="1"/>
      <protection locked="0"/>
    </xf>
    <xf numFmtId="0" fontId="71" fillId="14" borderId="19" xfId="0" applyFont="1" applyFill="1" applyBorder="1" applyAlignment="1" applyProtection="1">
      <alignment vertical="top" wrapText="1"/>
      <protection locked="0"/>
    </xf>
    <xf numFmtId="164" fontId="46" fillId="14" borderId="17" xfId="0" applyNumberFormat="1" applyFont="1" applyFill="1" applyBorder="1" applyAlignment="1" applyProtection="1">
      <alignment horizontal="left" vertical="top" wrapText="1"/>
      <protection locked="0"/>
    </xf>
    <xf numFmtId="0" fontId="46" fillId="0" borderId="15" xfId="0" applyFont="1" applyBorder="1" applyAlignment="1" applyProtection="1">
      <alignment vertical="top" wrapText="1"/>
      <protection locked="0"/>
    </xf>
    <xf numFmtId="0" fontId="67" fillId="0" borderId="16" xfId="0" applyFont="1" applyBorder="1" applyAlignment="1" applyProtection="1">
      <alignment vertical="top" wrapText="1"/>
      <protection locked="0"/>
    </xf>
    <xf numFmtId="0" fontId="46" fillId="0" borderId="17" xfId="0" applyFont="1" applyBorder="1" applyAlignment="1" applyProtection="1">
      <alignment vertical="top" wrapText="1"/>
      <protection locked="0"/>
    </xf>
    <xf numFmtId="0" fontId="69" fillId="0" borderId="0" xfId="0" applyFont="1" applyAlignment="1" applyProtection="1">
      <alignment vertical="top" wrapText="1"/>
      <protection locked="0"/>
    </xf>
    <xf numFmtId="0" fontId="67" fillId="0" borderId="3" xfId="0" applyFont="1" applyBorder="1" applyAlignment="1">
      <alignment vertical="top" wrapText="1"/>
    </xf>
    <xf numFmtId="0" fontId="46" fillId="0" borderId="0" xfId="0" applyFont="1" applyAlignment="1" applyProtection="1">
      <alignment vertical="top"/>
      <protection locked="0"/>
    </xf>
    <xf numFmtId="164" fontId="46" fillId="14" borderId="0" xfId="0" applyNumberFormat="1" applyFont="1" applyFill="1" applyAlignment="1" applyProtection="1">
      <alignment horizontal="left" vertical="top" wrapText="1"/>
      <protection locked="0"/>
    </xf>
    <xf numFmtId="0" fontId="46" fillId="0" borderId="0" xfId="0" applyFont="1" applyAlignment="1" applyProtection="1">
      <alignment vertical="top" wrapText="1"/>
      <protection locked="0"/>
    </xf>
    <xf numFmtId="0" fontId="53" fillId="0" borderId="0" xfId="0" applyFont="1" applyAlignment="1" applyProtection="1">
      <alignment vertical="top" wrapText="1"/>
      <protection locked="0"/>
    </xf>
    <xf numFmtId="0" fontId="49" fillId="14" borderId="24" xfId="0" applyFont="1" applyFill="1" applyBorder="1" applyAlignment="1" applyProtection="1">
      <alignment vertical="top"/>
      <protection locked="0"/>
    </xf>
    <xf numFmtId="0" fontId="53" fillId="14" borderId="21" xfId="0" applyFont="1" applyFill="1" applyBorder="1" applyAlignment="1" applyProtection="1">
      <alignment vertical="top" wrapText="1"/>
      <protection locked="0"/>
    </xf>
    <xf numFmtId="164" fontId="46" fillId="14" borderId="1" xfId="0" applyNumberFormat="1" applyFont="1" applyFill="1" applyBorder="1" applyAlignment="1" applyProtection="1">
      <alignment horizontal="left" vertical="top" wrapText="1"/>
      <protection locked="0"/>
    </xf>
    <xf numFmtId="0" fontId="46" fillId="0" borderId="38"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72" fillId="0" borderId="3" xfId="0" applyFont="1" applyBorder="1" applyAlignment="1" applyProtection="1">
      <alignment vertical="top" wrapText="1"/>
      <protection locked="0"/>
    </xf>
    <xf numFmtId="0" fontId="67" fillId="0" borderId="3" xfId="0" applyFont="1" applyBorder="1" applyAlignment="1" applyProtection="1">
      <alignment vertical="top" wrapText="1"/>
      <protection locked="0"/>
    </xf>
    <xf numFmtId="0" fontId="46" fillId="11" borderId="0" xfId="0" applyFont="1" applyFill="1" applyAlignment="1" applyProtection="1">
      <alignment vertical="top" wrapText="1"/>
      <protection locked="0"/>
    </xf>
    <xf numFmtId="0" fontId="49" fillId="14" borderId="24" xfId="0" applyFont="1" applyFill="1" applyBorder="1" applyAlignment="1" applyProtection="1">
      <alignment vertical="top" wrapText="1"/>
      <protection locked="0"/>
    </xf>
    <xf numFmtId="0" fontId="46" fillId="14" borderId="24" xfId="0" applyFont="1" applyFill="1" applyBorder="1" applyAlignment="1" applyProtection="1">
      <alignment vertical="top" wrapText="1"/>
      <protection locked="0"/>
    </xf>
    <xf numFmtId="0" fontId="46" fillId="0" borderId="24" xfId="0" applyFont="1" applyBorder="1" applyAlignment="1" applyProtection="1">
      <alignment vertical="top" wrapText="1"/>
      <protection locked="0"/>
    </xf>
    <xf numFmtId="0" fontId="53" fillId="0" borderId="16" xfId="0" applyFont="1" applyBorder="1" applyAlignment="1" applyProtection="1">
      <alignment vertical="top" wrapText="1"/>
      <protection locked="0"/>
    </xf>
    <xf numFmtId="0" fontId="71" fillId="14" borderId="21" xfId="0" applyFont="1" applyFill="1" applyBorder="1" applyAlignment="1" applyProtection="1">
      <alignment vertical="top" wrapText="1"/>
      <protection locked="0"/>
    </xf>
    <xf numFmtId="0" fontId="72" fillId="0" borderId="0" xfId="0" applyFont="1" applyAlignment="1" applyProtection="1">
      <alignment vertical="top"/>
      <protection locked="0"/>
    </xf>
    <xf numFmtId="0" fontId="46" fillId="10" borderId="0" xfId="0" applyFont="1" applyFill="1" applyAlignment="1">
      <alignment vertical="top" wrapText="1"/>
    </xf>
    <xf numFmtId="2" fontId="69" fillId="0" borderId="0" xfId="0" applyNumberFormat="1" applyFont="1" applyAlignment="1" applyProtection="1">
      <alignment vertical="top" wrapText="1"/>
      <protection locked="0"/>
    </xf>
    <xf numFmtId="0" fontId="53" fillId="0" borderId="3" xfId="0" applyFont="1" applyBorder="1" applyAlignment="1" applyProtection="1">
      <alignment vertical="top"/>
      <protection locked="0"/>
    </xf>
    <xf numFmtId="0" fontId="46" fillId="0" borderId="39" xfId="0" applyFont="1" applyBorder="1" applyAlignment="1" applyProtection="1">
      <alignment vertical="top" wrapText="1"/>
      <protection locked="0"/>
    </xf>
    <xf numFmtId="0" fontId="38" fillId="0" borderId="3" xfId="0" applyFont="1" applyBorder="1" applyAlignment="1" applyProtection="1">
      <alignment vertical="top" wrapText="1"/>
      <protection locked="0"/>
    </xf>
    <xf numFmtId="0" fontId="46" fillId="11" borderId="17" xfId="0" applyFont="1" applyFill="1" applyBorder="1" applyAlignment="1" applyProtection="1">
      <alignment horizontal="right" vertical="top" wrapText="1"/>
      <protection locked="0"/>
    </xf>
    <xf numFmtId="0" fontId="67" fillId="11" borderId="3" xfId="0" applyFont="1" applyFill="1" applyBorder="1" applyAlignment="1" applyProtection="1">
      <alignment vertical="top" wrapText="1"/>
      <protection locked="0"/>
    </xf>
    <xf numFmtId="0" fontId="46" fillId="11" borderId="17" xfId="0" applyFont="1" applyFill="1" applyBorder="1" applyAlignment="1" applyProtection="1">
      <alignment vertical="top" wrapText="1"/>
      <protection locked="0"/>
    </xf>
    <xf numFmtId="0" fontId="46" fillId="0" borderId="18" xfId="0" applyFont="1" applyBorder="1" applyAlignment="1" applyProtection="1">
      <alignment horizontal="left" vertical="top" wrapText="1"/>
      <protection locked="0"/>
    </xf>
    <xf numFmtId="0" fontId="46" fillId="0" borderId="20" xfId="0" applyFont="1" applyBorder="1" applyAlignment="1" applyProtection="1">
      <alignment vertical="top" wrapText="1"/>
      <protection locked="0"/>
    </xf>
    <xf numFmtId="0" fontId="53" fillId="0" borderId="19" xfId="0" applyFont="1" applyBorder="1" applyAlignment="1" applyProtection="1">
      <alignment vertical="top" wrapText="1"/>
      <protection locked="0"/>
    </xf>
    <xf numFmtId="164" fontId="46" fillId="14" borderId="1" xfId="0" applyNumberFormat="1" applyFont="1" applyFill="1" applyBorder="1" applyAlignment="1" applyProtection="1">
      <alignment vertical="top"/>
      <protection locked="0"/>
    </xf>
    <xf numFmtId="0" fontId="49" fillId="14" borderId="21" xfId="0" applyFont="1" applyFill="1" applyBorder="1" applyAlignment="1" applyProtection="1">
      <alignment horizontal="center" vertical="top" wrapText="1"/>
      <protection locked="0"/>
    </xf>
    <xf numFmtId="0" fontId="49" fillId="14" borderId="12" xfId="0" applyFont="1" applyFill="1" applyBorder="1" applyAlignment="1" applyProtection="1">
      <alignment horizontal="center" vertical="top" wrapText="1"/>
      <protection locked="0"/>
    </xf>
    <xf numFmtId="0" fontId="49" fillId="13" borderId="0" xfId="0" applyFont="1" applyFill="1" applyAlignment="1" applyProtection="1">
      <alignment vertical="top" wrapText="1"/>
      <protection locked="0"/>
    </xf>
    <xf numFmtId="0" fontId="46" fillId="14" borderId="21" xfId="0" applyFont="1" applyFill="1" applyBorder="1" applyAlignment="1" applyProtection="1">
      <alignment horizontal="center" vertical="top" wrapText="1"/>
      <protection locked="0"/>
    </xf>
    <xf numFmtId="0" fontId="69" fillId="0" borderId="12" xfId="0" applyFont="1" applyBorder="1" applyAlignment="1" applyProtection="1">
      <alignment horizontal="center" vertical="top" wrapText="1"/>
      <protection locked="0"/>
    </xf>
    <xf numFmtId="164" fontId="46" fillId="14" borderId="1" xfId="0" applyNumberFormat="1" applyFont="1" applyFill="1" applyBorder="1" applyAlignment="1" applyProtection="1">
      <alignment vertical="top" wrapText="1"/>
      <protection locked="0"/>
    </xf>
    <xf numFmtId="0" fontId="73" fillId="0" borderId="0" xfId="0" applyFont="1" applyAlignment="1" applyProtection="1">
      <alignment vertical="top" wrapText="1"/>
      <protection locked="0"/>
    </xf>
    <xf numFmtId="0" fontId="46" fillId="0" borderId="18" xfId="0" applyFont="1" applyBorder="1" applyAlignment="1" applyProtection="1">
      <alignment vertical="top" wrapText="1"/>
      <protection locked="0"/>
    </xf>
    <xf numFmtId="0" fontId="69" fillId="0" borderId="20" xfId="0" applyFont="1" applyBorder="1" applyAlignment="1" applyProtection="1">
      <alignment vertical="top" wrapText="1"/>
      <protection locked="0"/>
    </xf>
    <xf numFmtId="0" fontId="72" fillId="0" borderId="19" xfId="0" applyFont="1" applyBorder="1" applyAlignment="1" applyProtection="1">
      <alignment vertical="top" wrapText="1"/>
      <protection locked="0"/>
    </xf>
    <xf numFmtId="0" fontId="74" fillId="14" borderId="12" xfId="0" applyFont="1" applyFill="1" applyBorder="1" applyAlignment="1" applyProtection="1">
      <alignment vertical="top" wrapText="1"/>
      <protection locked="0"/>
    </xf>
    <xf numFmtId="0" fontId="46" fillId="14" borderId="12" xfId="0" applyFont="1" applyFill="1" applyBorder="1" applyAlignment="1" applyProtection="1">
      <alignment vertical="top" wrapText="1"/>
      <protection locked="0"/>
    </xf>
    <xf numFmtId="0" fontId="69" fillId="0" borderId="12" xfId="0" applyFont="1" applyBorder="1" applyAlignment="1" applyProtection="1">
      <alignment vertical="top" wrapText="1"/>
      <protection locked="0"/>
    </xf>
    <xf numFmtId="0" fontId="73" fillId="0" borderId="12" xfId="0" applyFont="1" applyBorder="1" applyAlignment="1" applyProtection="1">
      <alignment vertical="top" wrapText="1"/>
      <protection locked="0"/>
    </xf>
    <xf numFmtId="0" fontId="69" fillId="0" borderId="24" xfId="0" applyFont="1" applyBorder="1" applyAlignment="1" applyProtection="1">
      <alignment vertical="top" wrapText="1"/>
      <protection locked="0"/>
    </xf>
    <xf numFmtId="0" fontId="73" fillId="0" borderId="16" xfId="0" applyFont="1" applyBorder="1" applyAlignment="1" applyProtection="1">
      <alignment vertical="top" wrapText="1"/>
      <protection locked="0"/>
    </xf>
    <xf numFmtId="0" fontId="58" fillId="0" borderId="0" xfId="0" applyFont="1" applyAlignment="1" applyProtection="1">
      <alignment vertical="top" wrapText="1"/>
      <protection locked="0"/>
    </xf>
    <xf numFmtId="0" fontId="72" fillId="11" borderId="3" xfId="0" applyFont="1" applyFill="1" applyBorder="1" applyAlignment="1" applyProtection="1">
      <alignment vertical="top" wrapText="1"/>
      <protection locked="0"/>
    </xf>
    <xf numFmtId="164" fontId="46" fillId="20" borderId="17" xfId="0" applyNumberFormat="1" applyFont="1" applyFill="1" applyBorder="1" applyAlignment="1" applyProtection="1">
      <alignment horizontal="left" vertical="top" wrapText="1"/>
      <protection locked="0"/>
    </xf>
    <xf numFmtId="0" fontId="46" fillId="20" borderId="0" xfId="0" applyFont="1" applyFill="1" applyAlignment="1" applyProtection="1">
      <alignment vertical="top"/>
      <protection locked="0"/>
    </xf>
    <xf numFmtId="164" fontId="49" fillId="14" borderId="1" xfId="0" applyNumberFormat="1" applyFont="1" applyFill="1" applyBorder="1" applyAlignment="1" applyProtection="1">
      <alignment horizontal="left" vertical="top" wrapText="1"/>
      <protection locked="0"/>
    </xf>
    <xf numFmtId="0" fontId="49" fillId="14" borderId="21" xfId="0" applyFont="1" applyFill="1" applyBorder="1" applyAlignment="1" applyProtection="1">
      <alignment vertical="top" wrapText="1"/>
      <protection locked="0"/>
    </xf>
    <xf numFmtId="0" fontId="49" fillId="14" borderId="12" xfId="0" applyFont="1" applyFill="1" applyBorder="1" applyAlignment="1" applyProtection="1">
      <alignment vertical="top" wrapText="1"/>
      <protection locked="0"/>
    </xf>
    <xf numFmtId="0" fontId="72" fillId="0" borderId="21" xfId="0" applyFont="1" applyBorder="1" applyAlignment="1" applyProtection="1">
      <alignment vertical="top" wrapText="1"/>
      <protection locked="0"/>
    </xf>
    <xf numFmtId="0" fontId="72" fillId="0" borderId="12" xfId="0" applyFont="1" applyBorder="1" applyAlignment="1" applyProtection="1">
      <alignment vertical="top" wrapText="1"/>
      <protection locked="0"/>
    </xf>
    <xf numFmtId="0" fontId="69" fillId="0" borderId="21" xfId="0" applyFont="1" applyBorder="1" applyAlignment="1" applyProtection="1">
      <alignment vertical="top" wrapText="1"/>
      <protection locked="0"/>
    </xf>
    <xf numFmtId="15" fontId="46" fillId="0" borderId="12" xfId="6" applyNumberFormat="1" applyFont="1" applyBorder="1" applyAlignment="1">
      <alignment wrapText="1"/>
    </xf>
    <xf numFmtId="15" fontId="46" fillId="0" borderId="12" xfId="6" applyNumberFormat="1" applyFont="1" applyBorder="1" applyAlignment="1">
      <alignment horizontal="left" vertical="top" wrapText="1"/>
    </xf>
    <xf numFmtId="165" fontId="77" fillId="0" borderId="0" xfId="0" applyNumberFormat="1" applyFont="1" applyAlignment="1">
      <alignment vertical="top"/>
    </xf>
    <xf numFmtId="0" fontId="77" fillId="0" borderId="0" xfId="0" applyFont="1" applyAlignment="1">
      <alignment vertical="top" wrapText="1"/>
    </xf>
    <xf numFmtId="0" fontId="77" fillId="0" borderId="0" xfId="0" applyFont="1" applyAlignment="1">
      <alignment vertical="top"/>
    </xf>
    <xf numFmtId="0" fontId="48" fillId="0" borderId="0" xfId="0" applyFont="1" applyAlignment="1">
      <alignment horizontal="left" vertical="top" wrapText="1"/>
    </xf>
    <xf numFmtId="0" fontId="77" fillId="0" borderId="0" xfId="0" applyFont="1"/>
    <xf numFmtId="0" fontId="46" fillId="21" borderId="12" xfId="0" applyFont="1" applyFill="1" applyBorder="1" applyAlignment="1">
      <alignment vertical="top" wrapText="1"/>
    </xf>
    <xf numFmtId="0" fontId="50" fillId="21" borderId="12" xfId="0" applyFont="1" applyFill="1" applyBorder="1" applyAlignment="1">
      <alignment vertical="top" wrapText="1"/>
    </xf>
    <xf numFmtId="0" fontId="0" fillId="22" borderId="12" xfId="0" applyFill="1" applyBorder="1" applyAlignment="1">
      <alignment vertical="top" wrapText="1"/>
    </xf>
    <xf numFmtId="0" fontId="46" fillId="21" borderId="12" xfId="0" applyFont="1" applyFill="1" applyBorder="1" applyAlignment="1">
      <alignment horizontal="left" vertical="top" wrapText="1"/>
    </xf>
    <xf numFmtId="0" fontId="49" fillId="21" borderId="12" xfId="0" applyFont="1" applyFill="1" applyBorder="1" applyAlignment="1">
      <alignment vertical="top" wrapText="1"/>
    </xf>
    <xf numFmtId="0" fontId="46" fillId="23" borderId="12" xfId="0" applyFont="1" applyFill="1" applyBorder="1" applyAlignment="1">
      <alignment vertical="top" wrapText="1"/>
    </xf>
    <xf numFmtId="14" fontId="46" fillId="23" borderId="12" xfId="0" applyNumberFormat="1" applyFont="1" applyFill="1" applyBorder="1" applyAlignment="1">
      <alignment vertical="top" wrapText="1"/>
    </xf>
    <xf numFmtId="0" fontId="46" fillId="21" borderId="0" xfId="0" applyFont="1" applyFill="1" applyAlignment="1">
      <alignment vertical="top" wrapText="1"/>
    </xf>
    <xf numFmtId="14" fontId="46" fillId="21" borderId="0" xfId="0" applyNumberFormat="1" applyFont="1" applyFill="1" applyAlignment="1">
      <alignment vertical="top"/>
    </xf>
    <xf numFmtId="0" fontId="46" fillId="22" borderId="12" xfId="0" applyFont="1" applyFill="1" applyBorder="1" applyAlignment="1">
      <alignment horizontal="left" vertical="top" wrapText="1"/>
    </xf>
    <xf numFmtId="0" fontId="46" fillId="22" borderId="12" xfId="0" applyFont="1" applyFill="1" applyBorder="1" applyAlignment="1">
      <alignment vertical="top" wrapText="1"/>
    </xf>
    <xf numFmtId="14" fontId="46" fillId="21" borderId="12" xfId="0" applyNumberFormat="1" applyFont="1" applyFill="1" applyBorder="1" applyAlignment="1">
      <alignment vertical="top" wrapText="1"/>
    </xf>
    <xf numFmtId="0" fontId="49" fillId="0" borderId="3" xfId="0" applyFont="1" applyBorder="1" applyAlignment="1">
      <alignment vertical="top" wrapText="1"/>
    </xf>
    <xf numFmtId="0" fontId="46" fillId="0" borderId="3" xfId="0" applyFont="1" applyBorder="1" applyAlignment="1">
      <alignment vertical="top" wrapText="1"/>
    </xf>
    <xf numFmtId="0" fontId="46" fillId="0" borderId="3" xfId="0" applyFont="1" applyBorder="1" applyAlignment="1">
      <alignment vertical="center" wrapText="1"/>
    </xf>
    <xf numFmtId="0" fontId="63" fillId="0" borderId="0" xfId="0" applyFont="1" applyAlignment="1">
      <alignment vertical="top" wrapText="1"/>
    </xf>
    <xf numFmtId="0" fontId="64" fillId="0" borderId="0" xfId="0" applyFont="1" applyAlignment="1">
      <alignment vertical="top" wrapText="1"/>
    </xf>
    <xf numFmtId="0" fontId="46" fillId="13" borderId="3" xfId="0" applyFont="1" applyFill="1" applyBorder="1" applyAlignment="1">
      <alignment vertical="top" wrapText="1"/>
    </xf>
    <xf numFmtId="0" fontId="64" fillId="0" borderId="3" xfId="0" applyFont="1" applyBorder="1" applyAlignment="1">
      <alignment vertical="top" wrapText="1"/>
    </xf>
    <xf numFmtId="0" fontId="49" fillId="0" borderId="0" xfId="0" applyFont="1" applyAlignment="1">
      <alignment wrapText="1"/>
    </xf>
    <xf numFmtId="0" fontId="20" fillId="10" borderId="3" xfId="0" applyFont="1" applyFill="1" applyBorder="1" applyAlignment="1">
      <alignment vertical="top" wrapText="1"/>
    </xf>
    <xf numFmtId="0" fontId="0" fillId="10" borderId="0" xfId="0" applyFill="1" applyAlignment="1">
      <alignment vertical="top" wrapText="1"/>
    </xf>
    <xf numFmtId="0" fontId="46" fillId="10" borderId="3" xfId="0" applyFont="1" applyFill="1" applyBorder="1" applyAlignment="1">
      <alignment vertical="top" wrapText="1"/>
    </xf>
    <xf numFmtId="0" fontId="50" fillId="0" borderId="0" xfId="0" applyFont="1" applyAlignment="1">
      <alignment vertical="top" wrapText="1"/>
    </xf>
    <xf numFmtId="0" fontId="50" fillId="0" borderId="3" xfId="0" applyFont="1" applyBorder="1" applyAlignment="1">
      <alignment vertical="top" wrapText="1"/>
    </xf>
    <xf numFmtId="0" fontId="50" fillId="0" borderId="14" xfId="0" applyFont="1" applyBorder="1" applyAlignment="1">
      <alignment vertical="top" wrapText="1"/>
    </xf>
    <xf numFmtId="0" fontId="3"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46" fillId="0" borderId="13" xfId="0" applyFont="1" applyBorder="1" applyAlignment="1">
      <alignment vertical="top" wrapText="1"/>
    </xf>
    <xf numFmtId="0" fontId="46" fillId="0" borderId="1" xfId="0" applyFont="1" applyBorder="1" applyAlignment="1">
      <alignment vertical="top" wrapText="1"/>
    </xf>
    <xf numFmtId="0" fontId="49" fillId="0" borderId="1" xfId="0" applyFont="1" applyBorder="1" applyAlignment="1">
      <alignment vertical="top" wrapText="1"/>
    </xf>
    <xf numFmtId="14" fontId="46" fillId="0" borderId="0" xfId="0" applyNumberFormat="1" applyFont="1" applyAlignment="1">
      <alignment vertical="top" wrapText="1"/>
    </xf>
    <xf numFmtId="0" fontId="58" fillId="0" borderId="1" xfId="0" applyFont="1" applyBorder="1" applyAlignment="1">
      <alignment vertical="top" wrapText="1"/>
    </xf>
    <xf numFmtId="0" fontId="49" fillId="0" borderId="13" xfId="0" applyFont="1" applyBorder="1" applyAlignment="1">
      <alignment vertical="top" wrapText="1"/>
    </xf>
    <xf numFmtId="0" fontId="50" fillId="0" borderId="1" xfId="0" applyFont="1" applyBorder="1" applyAlignment="1">
      <alignment horizontal="left" vertical="top" wrapText="1"/>
    </xf>
    <xf numFmtId="0" fontId="49" fillId="0" borderId="1" xfId="0" applyFont="1" applyBorder="1" applyAlignment="1">
      <alignment horizontal="left" vertical="top" wrapText="1"/>
    </xf>
    <xf numFmtId="0" fontId="46" fillId="11" borderId="0" xfId="0" applyFont="1" applyFill="1" applyAlignment="1">
      <alignment vertical="top" wrapText="1"/>
    </xf>
    <xf numFmtId="0" fontId="49" fillId="10" borderId="0" xfId="0" applyFont="1" applyFill="1" applyAlignment="1">
      <alignment horizontal="left" vertical="top"/>
    </xf>
    <xf numFmtId="0" fontId="47" fillId="0" borderId="23" xfId="0" applyFont="1" applyBorder="1" applyAlignment="1">
      <alignment horizontal="left" vertical="top" wrapText="1"/>
    </xf>
    <xf numFmtId="0" fontId="52" fillId="0" borderId="12" xfId="0" applyFont="1" applyBorder="1" applyAlignment="1">
      <alignment horizontal="left" vertical="top" wrapText="1"/>
    </xf>
    <xf numFmtId="0" fontId="27" fillId="0" borderId="12" xfId="0" applyFont="1" applyBorder="1" applyAlignment="1">
      <alignment vertical="center"/>
    </xf>
    <xf numFmtId="0" fontId="52" fillId="24" borderId="12" xfId="0" applyFont="1" applyFill="1" applyBorder="1" applyAlignment="1">
      <alignment horizontal="left" vertical="top" wrapText="1"/>
    </xf>
    <xf numFmtId="0" fontId="52" fillId="0" borderId="0" xfId="0" applyFont="1" applyAlignment="1">
      <alignment horizontal="left" vertical="top"/>
    </xf>
    <xf numFmtId="0" fontId="52" fillId="0" borderId="0" xfId="0" applyFont="1" applyAlignment="1">
      <alignment horizontal="left" vertical="top" wrapText="1"/>
    </xf>
    <xf numFmtId="0" fontId="57" fillId="0" borderId="0" xfId="0" applyFont="1" applyAlignment="1">
      <alignment horizontal="left" vertical="top" wrapText="1"/>
    </xf>
    <xf numFmtId="0" fontId="54" fillId="0" borderId="0" xfId="0" applyFont="1" applyAlignment="1">
      <alignment horizontal="left" vertical="top" wrapText="1"/>
    </xf>
    <xf numFmtId="0" fontId="52" fillId="24" borderId="12" xfId="0" applyFont="1" applyFill="1" applyBorder="1" applyAlignment="1">
      <alignment horizontal="left" vertical="top"/>
    </xf>
    <xf numFmtId="0" fontId="57" fillId="24" borderId="12" xfId="0" applyFont="1" applyFill="1" applyBorder="1" applyAlignment="1">
      <alignment horizontal="left" vertical="top" wrapText="1"/>
    </xf>
    <xf numFmtId="0" fontId="81" fillId="24" borderId="12" xfId="0" applyFont="1" applyFill="1" applyBorder="1" applyAlignment="1">
      <alignment horizontal="left" vertical="top" wrapText="1"/>
    </xf>
    <xf numFmtId="0" fontId="54" fillId="24" borderId="12" xfId="0" applyFont="1" applyFill="1" applyBorder="1" applyAlignment="1">
      <alignment horizontal="left" vertical="top" wrapText="1"/>
    </xf>
    <xf numFmtId="0" fontId="52" fillId="0" borderId="12" xfId="0" applyFont="1" applyBorder="1" applyAlignment="1">
      <alignment horizontal="left" vertical="top"/>
    </xf>
    <xf numFmtId="0" fontId="57" fillId="0" borderId="12" xfId="0" applyFont="1" applyBorder="1" applyAlignment="1">
      <alignment horizontal="left" vertical="top" wrapText="1"/>
    </xf>
    <xf numFmtId="0" fontId="54" fillId="0" borderId="12" xfId="0" applyFont="1" applyBorder="1" applyAlignment="1">
      <alignment horizontal="left" vertical="top" wrapText="1"/>
    </xf>
    <xf numFmtId="0" fontId="47" fillId="0" borderId="0" xfId="0" applyFont="1" applyAlignment="1">
      <alignment horizontal="left" vertical="top" wrapText="1"/>
    </xf>
    <xf numFmtId="0" fontId="52" fillId="0" borderId="23" xfId="0" applyFont="1" applyBorder="1" applyAlignment="1">
      <alignment horizontal="left" vertical="top" wrapText="1"/>
    </xf>
    <xf numFmtId="0" fontId="52" fillId="11" borderId="23" xfId="0" applyFont="1" applyFill="1" applyBorder="1" applyAlignment="1">
      <alignment horizontal="left" vertical="top" wrapText="1"/>
    </xf>
    <xf numFmtId="0" fontId="57" fillId="11" borderId="12" xfId="0" applyFont="1" applyFill="1" applyBorder="1" applyAlignment="1">
      <alignment horizontal="left" vertical="top" wrapText="1"/>
    </xf>
    <xf numFmtId="0" fontId="54" fillId="11" borderId="12" xfId="0" applyFont="1" applyFill="1" applyBorder="1" applyAlignment="1">
      <alignment horizontal="left" vertical="top" wrapText="1"/>
    </xf>
    <xf numFmtId="0" fontId="52" fillId="11" borderId="12" xfId="0" applyFont="1" applyFill="1" applyBorder="1" applyAlignment="1">
      <alignment horizontal="left" vertical="top"/>
    </xf>
    <xf numFmtId="0" fontId="36" fillId="11" borderId="23" xfId="0" applyFont="1" applyFill="1" applyBorder="1" applyAlignment="1">
      <alignment horizontal="left" vertical="top" wrapText="1"/>
    </xf>
    <xf numFmtId="0" fontId="52" fillId="16" borderId="12" xfId="0" applyFont="1" applyFill="1" applyBorder="1" applyAlignment="1">
      <alignment horizontal="left" vertical="top"/>
    </xf>
    <xf numFmtId="0" fontId="47" fillId="16" borderId="23" xfId="0" applyFont="1" applyFill="1" applyBorder="1" applyAlignment="1">
      <alignment horizontal="left" vertical="top" wrapText="1"/>
    </xf>
    <xf numFmtId="0" fontId="57" fillId="16" borderId="12" xfId="0" applyFont="1" applyFill="1" applyBorder="1" applyAlignment="1">
      <alignment horizontal="left" vertical="top" wrapText="1"/>
    </xf>
    <xf numFmtId="0" fontId="81" fillId="16" borderId="12" xfId="0" applyFont="1" applyFill="1" applyBorder="1" applyAlignment="1">
      <alignment horizontal="left" vertical="top" wrapText="1"/>
    </xf>
    <xf numFmtId="0" fontId="36" fillId="0" borderId="23" xfId="0" applyFont="1" applyBorder="1" applyAlignment="1">
      <alignment horizontal="left" vertical="top" wrapText="1"/>
    </xf>
    <xf numFmtId="0" fontId="47" fillId="0" borderId="12" xfId="1" applyFont="1" applyBorder="1" applyAlignment="1">
      <alignment vertical="top" wrapText="1"/>
    </xf>
    <xf numFmtId="0" fontId="47" fillId="0" borderId="24" xfId="0" applyFont="1" applyBorder="1" applyAlignment="1">
      <alignment horizontal="left" vertical="top"/>
    </xf>
    <xf numFmtId="0" fontId="47" fillId="0" borderId="24" xfId="0" applyFont="1" applyBorder="1" applyAlignment="1">
      <alignment horizontal="left" vertical="top" wrapText="1"/>
    </xf>
    <xf numFmtId="0" fontId="57" fillId="0" borderId="24" xfId="0" applyFont="1" applyBorder="1" applyAlignment="1">
      <alignment horizontal="left" vertical="top"/>
    </xf>
    <xf numFmtId="0" fontId="47" fillId="0" borderId="0" xfId="0" applyFont="1" applyAlignment="1">
      <alignment horizontal="left" vertical="top"/>
    </xf>
    <xf numFmtId="0" fontId="57" fillId="0" borderId="0" xfId="0" applyFont="1" applyAlignment="1">
      <alignment horizontal="left" vertical="top"/>
    </xf>
    <xf numFmtId="2" fontId="52" fillId="24" borderId="12" xfId="0" applyNumberFormat="1" applyFont="1" applyFill="1" applyBorder="1" applyAlignment="1">
      <alignment horizontal="left" vertical="top"/>
    </xf>
    <xf numFmtId="0" fontId="52" fillId="0" borderId="12" xfId="1" applyFont="1" applyBorder="1" applyAlignment="1">
      <alignment vertical="top" wrapText="1"/>
    </xf>
    <xf numFmtId="0" fontId="57" fillId="0" borderId="23" xfId="0" applyFont="1" applyBorder="1" applyAlignment="1">
      <alignment horizontal="left" vertical="top" wrapText="1"/>
    </xf>
    <xf numFmtId="0" fontId="81" fillId="0" borderId="12" xfId="0" applyFont="1" applyBorder="1" applyAlignment="1">
      <alignment horizontal="left" vertical="top" wrapText="1"/>
    </xf>
    <xf numFmtId="0" fontId="54" fillId="0" borderId="12" xfId="0" applyFont="1" applyBorder="1" applyAlignment="1">
      <alignment horizontal="left" vertical="top"/>
    </xf>
    <xf numFmtId="0" fontId="47" fillId="0" borderId="12" xfId="0" applyFont="1" applyBorder="1" applyAlignment="1">
      <alignment horizontal="left" vertical="top"/>
    </xf>
    <xf numFmtId="0" fontId="57" fillId="0" borderId="15" xfId="0" applyFont="1" applyBorder="1" applyAlignment="1">
      <alignment horizontal="left" vertical="top" wrapText="1"/>
    </xf>
    <xf numFmtId="0" fontId="47" fillId="11" borderId="0" xfId="0" applyFont="1" applyFill="1" applyAlignment="1">
      <alignment horizontal="left" vertical="top"/>
    </xf>
    <xf numFmtId="0" fontId="47" fillId="11" borderId="0" xfId="0" applyFont="1" applyFill="1" applyAlignment="1">
      <alignment horizontal="left" vertical="top" wrapText="1"/>
    </xf>
    <xf numFmtId="0" fontId="77" fillId="11" borderId="0" xfId="0" applyFont="1" applyFill="1" applyAlignment="1">
      <alignment horizontal="left" vertical="top" wrapText="1"/>
    </xf>
    <xf numFmtId="0" fontId="54" fillId="11" borderId="0" xfId="0" applyFont="1" applyFill="1" applyAlignment="1">
      <alignment horizontal="left" vertical="top" wrapText="1"/>
    </xf>
    <xf numFmtId="0" fontId="47" fillId="11" borderId="23" xfId="0" applyFont="1" applyFill="1" applyBorder="1" applyAlignment="1">
      <alignment horizontal="left" vertical="top" wrapText="1"/>
    </xf>
    <xf numFmtId="0" fontId="52" fillId="0" borderId="24" xfId="0" applyFont="1" applyBorder="1" applyAlignment="1">
      <alignment horizontal="left" vertical="top"/>
    </xf>
    <xf numFmtId="0" fontId="69" fillId="11" borderId="12" xfId="0" applyFont="1" applyFill="1" applyBorder="1" applyAlignment="1">
      <alignment vertical="top" wrapText="1"/>
    </xf>
    <xf numFmtId="0" fontId="83" fillId="0" borderId="0" xfId="0" applyFont="1"/>
    <xf numFmtId="0" fontId="49" fillId="0" borderId="0" xfId="0" applyFont="1" applyAlignment="1">
      <alignment horizontal="left" vertical="center"/>
    </xf>
    <xf numFmtId="0" fontId="57" fillId="0" borderId="0" xfId="0" applyFont="1" applyAlignment="1">
      <alignment vertical="center" wrapText="1"/>
    </xf>
    <xf numFmtId="0" fontId="46" fillId="0" borderId="0" xfId="0" applyFont="1" applyAlignment="1">
      <alignment horizontal="left" vertical="top"/>
    </xf>
    <xf numFmtId="0" fontId="84" fillId="0" borderId="12" xfId="0" applyFont="1" applyBorder="1"/>
    <xf numFmtId="0" fontId="0" fillId="0" borderId="12" xfId="0" applyBorder="1"/>
    <xf numFmtId="0" fontId="85" fillId="0" borderId="12" xfId="0" applyFont="1" applyBorder="1" applyAlignment="1">
      <alignment horizontal="center" vertical="center"/>
    </xf>
    <xf numFmtId="0" fontId="52" fillId="0" borderId="12" xfId="0" applyFont="1" applyFill="1" applyBorder="1" applyAlignment="1">
      <alignment horizontal="left" vertical="top"/>
    </xf>
    <xf numFmtId="0" fontId="52" fillId="0" borderId="12" xfId="0" applyFont="1" applyFill="1" applyBorder="1" applyAlignment="1">
      <alignment horizontal="left" vertical="top" wrapText="1"/>
    </xf>
    <xf numFmtId="0" fontId="57" fillId="0" borderId="21" xfId="0" applyFont="1" applyFill="1" applyBorder="1" applyAlignment="1">
      <alignment horizontal="left" vertical="top" wrapText="1"/>
    </xf>
    <xf numFmtId="0" fontId="81" fillId="0" borderId="0" xfId="0" applyFont="1" applyFill="1" applyBorder="1" applyAlignment="1">
      <alignment horizontal="left" vertical="top" wrapText="1"/>
    </xf>
    <xf numFmtId="0" fontId="0" fillId="0" borderId="0" xfId="0" applyFill="1"/>
    <xf numFmtId="0" fontId="85" fillId="0" borderId="0" xfId="0" applyFont="1" applyFill="1" applyBorder="1" applyAlignment="1">
      <alignment horizontal="center" vertical="center"/>
    </xf>
    <xf numFmtId="0" fontId="0" fillId="0" borderId="0" xfId="0" applyFill="1" applyBorder="1"/>
    <xf numFmtId="0" fontId="67" fillId="0" borderId="0" xfId="0" applyFont="1" applyAlignment="1">
      <alignment vertical="top" wrapText="1"/>
    </xf>
    <xf numFmtId="0" fontId="49" fillId="13" borderId="0" xfId="0" applyFont="1" applyFill="1"/>
    <xf numFmtId="0" fontId="42" fillId="0" borderId="0" xfId="0" applyFont="1" applyAlignment="1">
      <alignment horizontal="center"/>
    </xf>
    <xf numFmtId="0" fontId="47" fillId="0" borderId="12" xfId="3" applyFont="1" applyBorder="1" applyAlignment="1">
      <alignment vertical="top" wrapText="1"/>
    </xf>
    <xf numFmtId="0" fontId="52" fillId="8" borderId="12" xfId="3" applyFont="1" applyFill="1" applyBorder="1" applyAlignment="1">
      <alignment vertical="top" wrapText="1"/>
    </xf>
    <xf numFmtId="14" fontId="47" fillId="0" borderId="12" xfId="3" applyNumberFormat="1" applyFont="1" applyBorder="1" applyAlignment="1">
      <alignment vertical="top" wrapText="1"/>
    </xf>
    <xf numFmtId="0" fontId="47" fillId="0" borderId="12" xfId="3" applyFont="1" applyBorder="1" applyAlignment="1">
      <alignment vertical="top"/>
    </xf>
    <xf numFmtId="0" fontId="47" fillId="0" borderId="0" xfId="3" applyFont="1" applyAlignment="1">
      <alignment vertical="top" wrapText="1"/>
    </xf>
    <xf numFmtId="0" fontId="46" fillId="0" borderId="0" xfId="3" applyFont="1" applyAlignment="1">
      <alignment vertical="top" wrapText="1"/>
    </xf>
    <xf numFmtId="0" fontId="87" fillId="0" borderId="12" xfId="8" applyFont="1" applyFill="1" applyBorder="1" applyAlignment="1">
      <alignment horizontal="left" vertical="top" wrapText="1"/>
    </xf>
    <xf numFmtId="15" fontId="46" fillId="0" borderId="19" xfId="8" applyNumberFormat="1" applyFont="1" applyBorder="1" applyAlignment="1">
      <alignment vertical="top" wrapText="1"/>
    </xf>
    <xf numFmtId="0" fontId="43" fillId="0" borderId="12" xfId="10" applyFont="1" applyBorder="1" applyAlignment="1">
      <alignment vertical="top" wrapText="1"/>
    </xf>
    <xf numFmtId="0" fontId="47" fillId="0" borderId="12" xfId="10" applyFont="1" applyBorder="1" applyAlignment="1">
      <alignment vertical="top" wrapText="1"/>
    </xf>
    <xf numFmtId="0" fontId="88" fillId="0" borderId="0" xfId="0" applyFont="1"/>
    <xf numFmtId="0" fontId="1" fillId="0" borderId="12" xfId="0" applyFont="1" applyBorder="1"/>
    <xf numFmtId="0" fontId="89" fillId="0" borderId="0" xfId="0" applyFont="1"/>
    <xf numFmtId="0" fontId="1" fillId="0" borderId="12" xfId="0" applyFont="1" applyBorder="1" applyAlignment="1">
      <alignment wrapText="1"/>
    </xf>
    <xf numFmtId="0" fontId="1" fillId="0" borderId="0" xfId="0" applyFont="1" applyAlignment="1">
      <alignment wrapText="1"/>
    </xf>
    <xf numFmtId="0" fontId="89" fillId="0" borderId="12" xfId="0" applyFont="1" applyBorder="1"/>
    <xf numFmtId="0" fontId="89" fillId="0" borderId="12" xfId="0" applyFont="1" applyBorder="1" applyAlignment="1">
      <alignment wrapText="1"/>
    </xf>
    <xf numFmtId="15" fontId="89" fillId="0" borderId="12" xfId="0" applyNumberFormat="1" applyFont="1" applyBorder="1" applyAlignment="1">
      <alignment horizontal="left"/>
    </xf>
    <xf numFmtId="0" fontId="91" fillId="0" borderId="0" xfId="0" applyFont="1"/>
    <xf numFmtId="0" fontId="8" fillId="0" borderId="0" xfId="0" applyFont="1"/>
    <xf numFmtId="0" fontId="92" fillId="0" borderId="0" xfId="0" applyFont="1"/>
    <xf numFmtId="0" fontId="93" fillId="0" borderId="0" xfId="0" applyFont="1"/>
    <xf numFmtId="0" fontId="94" fillId="0" borderId="0" xfId="0" applyFont="1"/>
    <xf numFmtId="0" fontId="1" fillId="26" borderId="12" xfId="0" applyFont="1" applyFill="1" applyBorder="1"/>
    <xf numFmtId="0" fontId="8" fillId="9" borderId="12" xfId="0" applyFont="1" applyFill="1" applyBorder="1"/>
    <xf numFmtId="0" fontId="0" fillId="7" borderId="12" xfId="0" applyFill="1" applyBorder="1"/>
    <xf numFmtId="0" fontId="0" fillId="9" borderId="12" xfId="0" applyFill="1" applyBorder="1"/>
    <xf numFmtId="16" fontId="0" fillId="7" borderId="12" xfId="0" applyNumberFormat="1" applyFill="1" applyBorder="1"/>
    <xf numFmtId="0" fontId="95" fillId="9" borderId="12" xfId="0" applyFont="1" applyFill="1" applyBorder="1" applyAlignment="1">
      <alignment wrapText="1"/>
    </xf>
    <xf numFmtId="0" fontId="96" fillId="13" borderId="12" xfId="0" applyFont="1" applyFill="1" applyBorder="1" applyAlignment="1">
      <alignment wrapText="1"/>
    </xf>
    <xf numFmtId="0" fontId="94" fillId="0" borderId="0" xfId="0" applyFont="1" applyAlignment="1">
      <alignment wrapText="1"/>
    </xf>
    <xf numFmtId="0" fontId="94" fillId="13" borderId="12" xfId="0" applyFont="1" applyFill="1" applyBorder="1" applyAlignment="1">
      <alignment wrapText="1"/>
    </xf>
    <xf numFmtId="0" fontId="97" fillId="0" borderId="0" xfId="0" applyFont="1"/>
    <xf numFmtId="0" fontId="98" fillId="0" borderId="0" xfId="0" applyFont="1"/>
    <xf numFmtId="0" fontId="93" fillId="9" borderId="12" xfId="0" applyFont="1" applyFill="1" applyBorder="1"/>
    <xf numFmtId="0" fontId="96" fillId="0" borderId="0" xfId="0" applyFont="1"/>
    <xf numFmtId="0" fontId="0" fillId="13" borderId="12" xfId="0" applyFill="1" applyBorder="1"/>
    <xf numFmtId="0" fontId="1" fillId="0" borderId="0" xfId="0" applyFont="1"/>
    <xf numFmtId="0" fontId="90" fillId="0" borderId="12" xfId="0" applyFont="1" applyBorder="1"/>
    <xf numFmtId="0" fontId="8" fillId="9" borderId="12" xfId="0" applyFont="1" applyFill="1" applyBorder="1" applyAlignment="1">
      <alignment wrapText="1"/>
    </xf>
    <xf numFmtId="0" fontId="48" fillId="0" borderId="0" xfId="0" applyFont="1" applyFill="1" applyAlignment="1">
      <alignment vertical="top"/>
    </xf>
    <xf numFmtId="0" fontId="46" fillId="0" borderId="0" xfId="0" applyFont="1" applyFill="1" applyAlignment="1">
      <alignment vertical="top"/>
    </xf>
    <xf numFmtId="0" fontId="46" fillId="0" borderId="0" xfId="0" applyFont="1" applyFill="1" applyAlignment="1"/>
    <xf numFmtId="0" fontId="54" fillId="0" borderId="0" xfId="0" applyFont="1" applyAlignment="1">
      <alignment horizontal="center" vertical="top"/>
    </xf>
    <xf numFmtId="0" fontId="80" fillId="0" borderId="0" xfId="0" applyFont="1" applyAlignment="1">
      <alignment horizontal="left" vertical="top" wrapText="1"/>
    </xf>
    <xf numFmtId="0" fontId="46" fillId="0" borderId="0" xfId="0" applyFont="1" applyAlignment="1">
      <alignment horizontal="center" wrapText="1"/>
    </xf>
    <xf numFmtId="0" fontId="46" fillId="0" borderId="17" xfId="0" applyFont="1" applyFill="1" applyBorder="1" applyAlignment="1">
      <alignment vertical="top"/>
    </xf>
    <xf numFmtId="0" fontId="54" fillId="0" borderId="0" xfId="8" applyFont="1" applyAlignment="1">
      <alignment horizontal="center" vertical="top"/>
    </xf>
    <xf numFmtId="0" fontId="46" fillId="0" borderId="0" xfId="8" applyFont="1" applyBorder="1" applyAlignment="1">
      <alignment horizontal="left" vertical="top"/>
    </xf>
    <xf numFmtId="0" fontId="47" fillId="0" borderId="0" xfId="8" applyFont="1" applyFill="1" applyBorder="1" applyAlignment="1">
      <alignment horizontal="center" vertical="top"/>
    </xf>
    <xf numFmtId="49" fontId="13" fillId="3" borderId="2" xfId="0" applyNumberFormat="1" applyFont="1" applyFill="1" applyBorder="1" applyAlignment="1">
      <alignment wrapText="1"/>
    </xf>
    <xf numFmtId="0" fontId="13" fillId="3" borderId="0" xfId="0" applyFont="1" applyFill="1" applyBorder="1" applyAlignment="1">
      <alignment horizontal="left" vertical="top" wrapText="1"/>
    </xf>
    <xf numFmtId="0" fontId="13" fillId="3" borderId="4" xfId="0" applyFont="1" applyFill="1" applyBorder="1" applyAlignment="1">
      <alignment horizontal="left" vertical="top" wrapText="1"/>
    </xf>
    <xf numFmtId="0" fontId="1" fillId="2" borderId="1" xfId="0" applyFont="1" applyFill="1" applyBorder="1"/>
    <xf numFmtId="0" fontId="49" fillId="14" borderId="12" xfId="0" applyFont="1" applyFill="1" applyBorder="1" applyAlignment="1">
      <alignment vertical="top" wrapText="1"/>
    </xf>
    <xf numFmtId="0" fontId="46" fillId="13" borderId="0" xfId="0" applyFont="1" applyFill="1" applyAlignment="1">
      <alignment horizontal="left" vertical="top" wrapText="1"/>
    </xf>
    <xf numFmtId="0" fontId="47" fillId="13" borderId="0" xfId="10" applyFont="1" applyFill="1" applyAlignment="1">
      <alignment vertical="top" wrapText="1"/>
    </xf>
    <xf numFmtId="0" fontId="47" fillId="13" borderId="0" xfId="10" applyFont="1" applyFill="1"/>
    <xf numFmtId="0" fontId="52" fillId="13" borderId="0" xfId="10" applyFont="1" applyFill="1" applyAlignment="1">
      <alignment vertical="top" wrapText="1"/>
    </xf>
    <xf numFmtId="0" fontId="47" fillId="13" borderId="12" xfId="10" applyFont="1" applyFill="1" applyBorder="1" applyAlignment="1">
      <alignment vertical="top" wrapText="1"/>
    </xf>
    <xf numFmtId="0" fontId="52" fillId="10" borderId="0" xfId="10" applyFont="1" applyFill="1" applyAlignment="1">
      <alignment vertical="top"/>
    </xf>
    <xf numFmtId="0" fontId="52" fillId="10" borderId="12" xfId="10" applyFont="1" applyFill="1" applyBorder="1" applyAlignment="1">
      <alignment vertical="top"/>
    </xf>
    <xf numFmtId="0" fontId="52" fillId="10" borderId="13" xfId="10" applyFont="1" applyFill="1" applyBorder="1" applyAlignment="1">
      <alignment vertical="top"/>
    </xf>
    <xf numFmtId="0" fontId="47" fillId="10" borderId="0" xfId="10" applyFont="1" applyFill="1" applyAlignment="1">
      <alignment vertical="top"/>
    </xf>
    <xf numFmtId="0" fontId="52" fillId="25" borderId="12" xfId="10" applyFont="1" applyFill="1" applyBorder="1" applyAlignment="1">
      <alignment vertical="top"/>
    </xf>
    <xf numFmtId="0" fontId="52" fillId="25" borderId="29" xfId="10" applyFont="1" applyFill="1" applyBorder="1" applyAlignment="1">
      <alignment vertical="top" wrapText="1"/>
    </xf>
    <xf numFmtId="0" fontId="52" fillId="25" borderId="33" xfId="10" applyFont="1" applyFill="1" applyBorder="1" applyAlignment="1">
      <alignment vertical="top"/>
    </xf>
    <xf numFmtId="0" fontId="52" fillId="25" borderId="34" xfId="10" applyFont="1" applyFill="1" applyBorder="1" applyAlignment="1">
      <alignment vertical="top"/>
    </xf>
    <xf numFmtId="0" fontId="47" fillId="25" borderId="31" xfId="10" applyFont="1" applyFill="1" applyBorder="1" applyAlignment="1">
      <alignment vertical="top"/>
    </xf>
    <xf numFmtId="0" fontId="52" fillId="10" borderId="23" xfId="10" applyFont="1" applyFill="1" applyBorder="1" applyAlignment="1">
      <alignment vertical="top" wrapText="1"/>
    </xf>
    <xf numFmtId="0" fontId="52" fillId="25" borderId="12" xfId="10" applyFont="1" applyFill="1" applyBorder="1" applyAlignment="1">
      <alignment vertical="top" wrapText="1"/>
    </xf>
    <xf numFmtId="0" fontId="52" fillId="25" borderId="35" xfId="10" applyFont="1" applyFill="1" applyBorder="1" applyAlignment="1">
      <alignment vertical="top" wrapText="1"/>
    </xf>
    <xf numFmtId="0" fontId="52" fillId="25" borderId="14" xfId="10" applyFont="1" applyFill="1" applyBorder="1" applyAlignment="1">
      <alignment vertical="top" wrapText="1"/>
    </xf>
    <xf numFmtId="0" fontId="52" fillId="25" borderId="36" xfId="10" applyFont="1" applyFill="1" applyBorder="1" applyAlignment="1">
      <alignment vertical="top" wrapText="1"/>
    </xf>
    <xf numFmtId="0" fontId="52" fillId="25" borderId="37" xfId="10" applyFont="1" applyFill="1" applyBorder="1" applyAlignment="1">
      <alignment vertical="top" wrapText="1"/>
    </xf>
    <xf numFmtId="0" fontId="52" fillId="25" borderId="6" xfId="10" applyFont="1" applyFill="1" applyBorder="1" applyAlignment="1">
      <alignment vertical="top" wrapText="1"/>
    </xf>
    <xf numFmtId="0" fontId="52" fillId="10" borderId="21" xfId="10" applyFont="1" applyFill="1" applyBorder="1" applyAlignment="1">
      <alignment vertical="top" wrapText="1"/>
    </xf>
    <xf numFmtId="0" fontId="52" fillId="10" borderId="12" xfId="10" applyFont="1" applyFill="1" applyBorder="1" applyAlignment="1">
      <alignment vertical="top" wrapText="1"/>
    </xf>
    <xf numFmtId="0" fontId="52" fillId="10" borderId="0" xfId="10" applyFont="1" applyFill="1" applyAlignment="1">
      <alignment vertical="top" wrapText="1"/>
    </xf>
    <xf numFmtId="0" fontId="86" fillId="0" borderId="12" xfId="10" applyFont="1" applyBorder="1" applyAlignment="1">
      <alignment vertical="top" wrapText="1"/>
    </xf>
    <xf numFmtId="0" fontId="100" fillId="0" borderId="12" xfId="3" applyFont="1" applyBorder="1" applyAlignment="1">
      <alignment vertical="top" wrapText="1"/>
    </xf>
    <xf numFmtId="0" fontId="86" fillId="0" borderId="0" xfId="10" applyFont="1" applyAlignment="1">
      <alignment vertical="top" wrapText="1"/>
    </xf>
    <xf numFmtId="0" fontId="86" fillId="8" borderId="12" xfId="10" applyFont="1" applyFill="1" applyBorder="1" applyAlignment="1">
      <alignment vertical="top" wrapText="1"/>
    </xf>
    <xf numFmtId="0" fontId="47" fillId="0" borderId="0" xfId="10" applyFont="1" applyAlignment="1">
      <alignment vertical="top" wrapText="1"/>
    </xf>
    <xf numFmtId="0" fontId="52" fillId="8" borderId="12" xfId="10" applyFont="1" applyFill="1" applyBorder="1" applyAlignment="1">
      <alignment vertical="top" wrapText="1"/>
    </xf>
    <xf numFmtId="0" fontId="43" fillId="0" borderId="12" xfId="10" applyFont="1" applyBorder="1" applyAlignment="1">
      <alignment wrapText="1"/>
    </xf>
    <xf numFmtId="0" fontId="47" fillId="0" borderId="13" xfId="3" applyFont="1" applyBorder="1" applyAlignment="1">
      <alignment vertical="top" wrapText="1"/>
    </xf>
    <xf numFmtId="0" fontId="47" fillId="0" borderId="12" xfId="3" applyFont="1" applyBorder="1"/>
    <xf numFmtId="0" fontId="47" fillId="0" borderId="14" xfId="3" applyFont="1" applyBorder="1" applyAlignment="1">
      <alignment vertical="top" wrapText="1"/>
    </xf>
    <xf numFmtId="0" fontId="47" fillId="0" borderId="0" xfId="10" applyFont="1"/>
    <xf numFmtId="0" fontId="51" fillId="0" borderId="0" xfId="0" applyFont="1" applyAlignment="1">
      <alignment vertical="top"/>
    </xf>
    <xf numFmtId="0" fontId="49" fillId="0" borderId="0" xfId="0" applyFont="1" applyAlignment="1">
      <alignment horizontal="left" vertical="top" wrapText="1"/>
    </xf>
    <xf numFmtId="0" fontId="50" fillId="0" borderId="12" xfId="0" applyFont="1" applyBorder="1" applyAlignment="1">
      <alignment vertical="top" wrapText="1"/>
    </xf>
    <xf numFmtId="0" fontId="46" fillId="0" borderId="12" xfId="0" applyFont="1" applyBorder="1" applyAlignment="1">
      <alignment horizontal="left" vertical="top" wrapText="1"/>
    </xf>
    <xf numFmtId="0" fontId="49" fillId="15" borderId="15" xfId="9" applyFont="1" applyFill="1" applyBorder="1" applyAlignment="1">
      <alignment horizontal="left" vertical="top"/>
    </xf>
    <xf numFmtId="0" fontId="49" fillId="15" borderId="17" xfId="9" applyFont="1" applyFill="1" applyBorder="1" applyAlignment="1">
      <alignment horizontal="left" vertical="top"/>
    </xf>
    <xf numFmtId="0" fontId="49" fillId="15" borderId="18" xfId="9" applyFont="1" applyFill="1" applyBorder="1" applyAlignment="1">
      <alignment horizontal="left" vertical="top"/>
    </xf>
    <xf numFmtId="0" fontId="85" fillId="0" borderId="12" xfId="0" applyFont="1" applyFill="1" applyBorder="1" applyAlignment="1">
      <alignment horizontal="center" vertical="center"/>
    </xf>
    <xf numFmtId="0" fontId="47" fillId="27" borderId="23" xfId="0" applyFont="1" applyFill="1" applyBorder="1" applyAlignment="1">
      <alignment horizontal="left" vertical="top" wrapText="1"/>
    </xf>
    <xf numFmtId="0" fontId="101" fillId="27" borderId="0" xfId="0" applyFont="1" applyFill="1" applyAlignment="1">
      <alignment wrapText="1"/>
    </xf>
    <xf numFmtId="0" fontId="102" fillId="0" borderId="0" xfId="0" applyFont="1" applyAlignment="1">
      <alignment vertical="center"/>
    </xf>
    <xf numFmtId="0" fontId="101" fillId="0" borderId="0" xfId="0" applyFont="1" applyAlignment="1">
      <alignment wrapText="1"/>
    </xf>
    <xf numFmtId="0" fontId="57" fillId="27" borderId="12" xfId="0" applyFont="1" applyFill="1" applyBorder="1" applyAlignment="1">
      <alignment horizontal="left" vertical="top" wrapText="1"/>
    </xf>
    <xf numFmtId="0" fontId="49" fillId="0" borderId="0" xfId="0" applyFont="1" applyFill="1" applyBorder="1" applyAlignment="1">
      <alignment horizontal="left" vertical="top"/>
    </xf>
    <xf numFmtId="0" fontId="49" fillId="0" borderId="17" xfId="0" applyFont="1" applyFill="1" applyBorder="1" applyAlignment="1">
      <alignment horizontal="left" vertical="top"/>
    </xf>
    <xf numFmtId="0" fontId="59" fillId="0" borderId="17" xfId="0" applyFont="1" applyFill="1" applyBorder="1" applyAlignment="1">
      <alignment horizontal="left" vertical="top" wrapText="1"/>
    </xf>
    <xf numFmtId="0" fontId="50" fillId="0" borderId="18" xfId="0" applyFont="1" applyFill="1" applyBorder="1" applyAlignment="1">
      <alignment horizontal="left" vertical="top"/>
    </xf>
    <xf numFmtId="0" fontId="49" fillId="0" borderId="0" xfId="0" applyFont="1" applyFill="1" applyAlignment="1">
      <alignment horizontal="left" vertical="top"/>
    </xf>
    <xf numFmtId="0" fontId="46" fillId="10" borderId="17" xfId="0" applyFont="1" applyFill="1" applyBorder="1" applyAlignment="1">
      <alignment horizontal="left" vertical="top" wrapText="1"/>
    </xf>
    <xf numFmtId="0" fontId="46" fillId="11" borderId="0" xfId="0" applyFont="1" applyFill="1" applyAlignment="1">
      <alignment horizontal="left" vertical="top" wrapText="1"/>
    </xf>
    <xf numFmtId="0" fontId="49" fillId="10" borderId="0" xfId="0" applyFont="1" applyFill="1" applyAlignment="1">
      <alignment vertical="top"/>
    </xf>
    <xf numFmtId="0" fontId="49" fillId="0" borderId="0" xfId="0" applyFont="1" applyAlignment="1">
      <alignment vertical="top"/>
    </xf>
    <xf numFmtId="0" fontId="106" fillId="0" borderId="0" xfId="0" applyFont="1" applyAlignment="1">
      <alignment vertical="center" wrapText="1"/>
    </xf>
    <xf numFmtId="0" fontId="46" fillId="11" borderId="14" xfId="0" applyFont="1" applyFill="1" applyBorder="1" applyAlignment="1">
      <alignment vertical="top" wrapText="1"/>
    </xf>
    <xf numFmtId="0" fontId="52" fillId="13" borderId="0" xfId="11" applyFont="1" applyFill="1" applyAlignment="1">
      <alignment horizontal="left" vertical="center" wrapText="1"/>
    </xf>
    <xf numFmtId="0" fontId="46" fillId="0" borderId="0" xfId="3" applyFont="1"/>
    <xf numFmtId="0" fontId="52" fillId="12" borderId="12" xfId="11" applyFont="1" applyFill="1" applyBorder="1" applyAlignment="1">
      <alignment vertical="center" wrapText="1"/>
    </xf>
    <xf numFmtId="0" fontId="52" fillId="12" borderId="12" xfId="11" applyFont="1" applyFill="1" applyBorder="1" applyAlignment="1">
      <alignment horizontal="left" vertical="center" wrapText="1"/>
    </xf>
    <xf numFmtId="0" fontId="47" fillId="0" borderId="12" xfId="10" applyFont="1" applyBorder="1" applyAlignment="1">
      <alignment horizontal="left" vertical="center"/>
    </xf>
    <xf numFmtId="0" fontId="47" fillId="0" borderId="12" xfId="10" applyFont="1" applyBorder="1" applyAlignment="1">
      <alignment horizontal="left" vertical="center" wrapText="1"/>
    </xf>
    <xf numFmtId="0" fontId="46" fillId="13" borderId="0" xfId="3" applyFont="1" applyFill="1"/>
    <xf numFmtId="0" fontId="46" fillId="0" borderId="12" xfId="3" applyFont="1" applyBorder="1" applyAlignment="1">
      <alignment vertical="center" wrapText="1"/>
    </xf>
    <xf numFmtId="0" fontId="46" fillId="0" borderId="12" xfId="3" applyFont="1" applyBorder="1" applyAlignment="1">
      <alignment vertical="center"/>
    </xf>
    <xf numFmtId="0" fontId="20" fillId="0" borderId="0" xfId="10" applyFont="1" applyAlignment="1">
      <alignment vertical="center" wrapText="1"/>
    </xf>
    <xf numFmtId="0" fontId="46" fillId="0" borderId="23" xfId="10" applyFont="1" applyBorder="1" applyAlignment="1">
      <alignment vertical="center" wrapText="1"/>
    </xf>
    <xf numFmtId="0" fontId="108" fillId="0" borderId="0" xfId="10" applyFont="1" applyAlignment="1">
      <alignment vertical="center"/>
    </xf>
    <xf numFmtId="0" fontId="109" fillId="0" borderId="0" xfId="10" applyFont="1" applyAlignment="1">
      <alignment horizontal="left" vertical="center" wrapText="1"/>
    </xf>
    <xf numFmtId="0" fontId="20" fillId="0" borderId="12" xfId="3" applyFont="1" applyBorder="1" applyAlignment="1">
      <alignment vertical="center" wrapText="1"/>
    </xf>
    <xf numFmtId="0" fontId="46" fillId="11" borderId="12" xfId="10" quotePrefix="1" applyFont="1" applyFill="1" applyBorder="1" applyAlignment="1">
      <alignment vertical="center" wrapText="1"/>
    </xf>
    <xf numFmtId="0" fontId="46" fillId="0" borderId="12" xfId="3" applyFont="1" applyBorder="1" applyAlignment="1">
      <alignment vertical="top" wrapText="1"/>
    </xf>
    <xf numFmtId="0" fontId="46" fillId="0" borderId="12" xfId="3" applyFont="1" applyBorder="1"/>
    <xf numFmtId="0" fontId="110" fillId="13" borderId="0" xfId="0" applyFont="1" applyFill="1"/>
    <xf numFmtId="0" fontId="42" fillId="13" borderId="0" xfId="0" applyFont="1" applyFill="1" applyAlignment="1">
      <alignment horizontal="center"/>
    </xf>
    <xf numFmtId="0" fontId="53" fillId="13" borderId="0" xfId="0" applyFont="1" applyFill="1"/>
    <xf numFmtId="0" fontId="49" fillId="15" borderId="0" xfId="9" applyFont="1" applyFill="1" applyAlignment="1">
      <alignment horizontal="left" vertical="top"/>
    </xf>
    <xf numFmtId="0" fontId="49" fillId="15" borderId="0" xfId="9" applyFont="1" applyFill="1" applyAlignment="1">
      <alignment vertical="top" wrapText="1"/>
    </xf>
    <xf numFmtId="0" fontId="46" fillId="15" borderId="0" xfId="9" applyFont="1" applyFill="1" applyAlignment="1">
      <alignment vertical="top"/>
    </xf>
    <xf numFmtId="0" fontId="47" fillId="15" borderId="0" xfId="9" applyFont="1" applyFill="1" applyAlignment="1">
      <alignment vertical="top" wrapText="1"/>
    </xf>
    <xf numFmtId="0" fontId="46" fillId="0" borderId="0" xfId="9" applyFont="1"/>
    <xf numFmtId="0" fontId="0" fillId="15" borderId="24" xfId="0" applyFill="1" applyBorder="1" applyAlignment="1">
      <alignment vertical="top"/>
    </xf>
    <xf numFmtId="0" fontId="0" fillId="15" borderId="21" xfId="0" applyFill="1" applyBorder="1" applyAlignment="1">
      <alignment vertical="top"/>
    </xf>
    <xf numFmtId="0" fontId="46" fillId="0" borderId="12" xfId="12" applyFont="1" applyBorder="1" applyAlignment="1">
      <alignment vertical="top" wrapText="1"/>
    </xf>
    <xf numFmtId="0" fontId="46" fillId="0" borderId="14" xfId="12" applyFont="1" applyBorder="1" applyAlignment="1">
      <alignment vertical="top"/>
    </xf>
    <xf numFmtId="0" fontId="47" fillId="0" borderId="14" xfId="9" applyFont="1" applyBorder="1" applyAlignment="1">
      <alignment vertical="top" wrapText="1"/>
    </xf>
    <xf numFmtId="0" fontId="46" fillId="0" borderId="12" xfId="9" applyFont="1" applyBorder="1" applyAlignment="1">
      <alignment vertical="top"/>
    </xf>
    <xf numFmtId="0" fontId="47" fillId="0" borderId="12" xfId="9" applyFont="1" applyBorder="1" applyAlignment="1">
      <alignment vertical="top" wrapText="1"/>
    </xf>
    <xf numFmtId="0" fontId="46" fillId="0" borderId="12" xfId="9" applyFont="1" applyBorder="1" applyAlignment="1">
      <alignment vertical="top" wrapText="1"/>
    </xf>
    <xf numFmtId="0" fontId="49" fillId="0" borderId="0" xfId="9" applyFont="1" applyAlignment="1">
      <alignment horizontal="left" vertical="top"/>
    </xf>
    <xf numFmtId="0" fontId="46" fillId="0" borderId="0" xfId="9" applyFont="1" applyAlignment="1">
      <alignment vertical="top" wrapText="1"/>
    </xf>
    <xf numFmtId="0" fontId="46" fillId="0" borderId="0" xfId="9" applyFont="1" applyAlignment="1">
      <alignment vertical="top"/>
    </xf>
    <xf numFmtId="0" fontId="47" fillId="0" borderId="0" xfId="9" applyFont="1" applyAlignment="1">
      <alignment vertical="top" wrapText="1"/>
    </xf>
    <xf numFmtId="0" fontId="0" fillId="15" borderId="24" xfId="0" applyFill="1" applyBorder="1" applyAlignment="1">
      <alignment vertical="top" wrapText="1"/>
    </xf>
    <xf numFmtId="0" fontId="0" fillId="15" borderId="21" xfId="0" applyFill="1" applyBorder="1" applyAlignment="1">
      <alignment vertical="top" wrapText="1"/>
    </xf>
    <xf numFmtId="0" fontId="46" fillId="0" borderId="12" xfId="12" applyFont="1" applyBorder="1" applyAlignment="1">
      <alignment vertical="top"/>
    </xf>
    <xf numFmtId="0" fontId="0" fillId="15" borderId="22" xfId="0" applyFill="1" applyBorder="1" applyAlignment="1">
      <alignment vertical="top" wrapText="1"/>
    </xf>
    <xf numFmtId="0" fontId="0" fillId="15" borderId="16" xfId="0" applyFill="1" applyBorder="1" applyAlignment="1">
      <alignment vertical="top" wrapText="1"/>
    </xf>
    <xf numFmtId="0" fontId="46" fillId="11" borderId="12" xfId="12" applyFont="1" applyFill="1" applyBorder="1" applyAlignment="1">
      <alignment vertical="top" wrapText="1"/>
    </xf>
    <xf numFmtId="0" fontId="49" fillId="0" borderId="12" xfId="9" applyFont="1" applyBorder="1" applyAlignment="1">
      <alignment vertical="top" wrapText="1"/>
    </xf>
    <xf numFmtId="0" fontId="49" fillId="0" borderId="0" xfId="9" applyFont="1" applyAlignment="1">
      <alignment vertical="top" wrapText="1"/>
    </xf>
    <xf numFmtId="0" fontId="46" fillId="0" borderId="0" xfId="0" applyFont="1" applyAlignment="1">
      <alignment vertical="center" wrapText="1"/>
    </xf>
    <xf numFmtId="0" fontId="49" fillId="0" borderId="0" xfId="9" applyFont="1" applyAlignment="1">
      <alignment horizontal="left" vertical="top" wrapText="1"/>
    </xf>
    <xf numFmtId="0" fontId="0" fillId="15" borderId="20" xfId="0" applyFill="1" applyBorder="1" applyAlignment="1">
      <alignment vertical="top" wrapText="1"/>
    </xf>
    <xf numFmtId="0" fontId="0" fillId="15" borderId="19" xfId="0" applyFill="1" applyBorder="1" applyAlignment="1">
      <alignment vertical="top" wrapText="1"/>
    </xf>
    <xf numFmtId="0" fontId="0" fillId="15" borderId="0" xfId="0" applyFill="1" applyAlignment="1">
      <alignment vertical="top" wrapText="1"/>
    </xf>
    <xf numFmtId="0" fontId="0" fillId="15" borderId="3" xfId="0" applyFill="1" applyBorder="1" applyAlignment="1">
      <alignment vertical="top" wrapText="1"/>
    </xf>
    <xf numFmtId="0" fontId="0" fillId="15" borderId="0" xfId="0" applyFill="1" applyAlignment="1">
      <alignment vertical="top"/>
    </xf>
    <xf numFmtId="0" fontId="0" fillId="15" borderId="3" xfId="0" applyFill="1" applyBorder="1" applyAlignment="1">
      <alignment vertical="top"/>
    </xf>
    <xf numFmtId="0" fontId="46" fillId="28" borderId="12" xfId="12" applyFont="1" applyFill="1" applyBorder="1" applyAlignment="1">
      <alignment vertical="top" wrapText="1"/>
    </xf>
    <xf numFmtId="0" fontId="46" fillId="28" borderId="12" xfId="9" applyFont="1" applyFill="1" applyBorder="1" applyAlignment="1">
      <alignment vertical="top"/>
    </xf>
    <xf numFmtId="0" fontId="47" fillId="28" borderId="12" xfId="9" applyFont="1" applyFill="1" applyBorder="1" applyAlignment="1">
      <alignment vertical="top" wrapText="1"/>
    </xf>
    <xf numFmtId="0" fontId="46" fillId="11" borderId="12" xfId="12" applyFont="1" applyFill="1" applyBorder="1" applyAlignment="1">
      <alignment vertical="top"/>
    </xf>
    <xf numFmtId="0" fontId="111" fillId="29" borderId="0" xfId="0" applyFont="1" applyFill="1" applyAlignment="1">
      <alignment wrapText="1"/>
    </xf>
    <xf numFmtId="0" fontId="46" fillId="29" borderId="12" xfId="9" applyFont="1" applyFill="1" applyBorder="1" applyAlignment="1">
      <alignment vertical="top" wrapText="1"/>
    </xf>
    <xf numFmtId="0" fontId="47" fillId="29" borderId="12" xfId="9" applyFont="1" applyFill="1" applyBorder="1" applyAlignment="1">
      <alignment vertical="top" wrapText="1"/>
    </xf>
    <xf numFmtId="0" fontId="46" fillId="27" borderId="12" xfId="12" applyFont="1" applyFill="1" applyBorder="1" applyAlignment="1">
      <alignment vertical="top" wrapText="1"/>
    </xf>
    <xf numFmtId="0" fontId="20" fillId="11" borderId="12" xfId="12" applyFont="1" applyFill="1" applyBorder="1" applyAlignment="1">
      <alignment vertical="top" wrapText="1"/>
    </xf>
    <xf numFmtId="0" fontId="46" fillId="11" borderId="12" xfId="9" applyFont="1" applyFill="1" applyBorder="1" applyAlignment="1">
      <alignment vertical="top" wrapText="1"/>
    </xf>
    <xf numFmtId="0" fontId="46" fillId="11" borderId="12" xfId="9" applyFont="1" applyFill="1" applyBorder="1" applyAlignment="1">
      <alignment vertical="top"/>
    </xf>
    <xf numFmtId="0" fontId="47" fillId="11" borderId="12" xfId="9" applyFont="1" applyFill="1" applyBorder="1" applyAlignment="1">
      <alignment vertical="top" wrapText="1"/>
    </xf>
    <xf numFmtId="0" fontId="46" fillId="0" borderId="13" xfId="12" applyFont="1" applyBorder="1" applyAlignment="1">
      <alignment vertical="top"/>
    </xf>
    <xf numFmtId="0" fontId="47" fillId="0" borderId="13" xfId="9" applyFont="1" applyBorder="1" applyAlignment="1">
      <alignment vertical="top" wrapText="1"/>
    </xf>
    <xf numFmtId="0" fontId="69" fillId="0" borderId="3" xfId="0" applyFont="1" applyFill="1" applyBorder="1" applyAlignment="1">
      <alignment vertical="top" wrapText="1"/>
    </xf>
    <xf numFmtId="0" fontId="49" fillId="11" borderId="0" xfId="0" applyFont="1" applyFill="1" applyAlignment="1">
      <alignment horizontal="left" vertical="top" wrapText="1"/>
    </xf>
    <xf numFmtId="0" fontId="84" fillId="0" borderId="0" xfId="0" applyFont="1" applyFill="1" applyBorder="1"/>
    <xf numFmtId="0" fontId="46" fillId="13" borderId="12" xfId="12" applyFont="1" applyFill="1" applyBorder="1" applyAlignment="1">
      <alignment vertical="top" wrapText="1"/>
    </xf>
    <xf numFmtId="0" fontId="46" fillId="0" borderId="19" xfId="8" applyFont="1" applyFill="1" applyBorder="1" applyAlignment="1">
      <alignment vertical="top" wrapText="1"/>
    </xf>
    <xf numFmtId="0" fontId="46" fillId="13" borderId="13" xfId="0" applyFont="1" applyFill="1" applyBorder="1" applyAlignment="1">
      <alignment vertical="top" wrapText="1"/>
    </xf>
    <xf numFmtId="0" fontId="46" fillId="0" borderId="17" xfId="0" applyFont="1" applyFill="1" applyBorder="1" applyAlignment="1">
      <alignment vertical="top"/>
    </xf>
    <xf numFmtId="0" fontId="46" fillId="0" borderId="0" xfId="0" applyFont="1" applyFill="1"/>
    <xf numFmtId="17" fontId="47" fillId="0" borderId="12" xfId="10" applyNumberFormat="1" applyFont="1" applyFill="1" applyBorder="1" applyAlignment="1">
      <alignment horizontal="right" vertical="top"/>
    </xf>
    <xf numFmtId="17" fontId="47" fillId="0" borderId="12" xfId="10" applyNumberFormat="1" applyFont="1" applyFill="1" applyBorder="1" applyAlignment="1">
      <alignment horizontal="right" vertical="center"/>
    </xf>
    <xf numFmtId="0" fontId="46" fillId="0" borderId="16" xfId="0" applyFont="1" applyFill="1" applyBorder="1" applyAlignment="1">
      <alignment vertical="top"/>
    </xf>
    <xf numFmtId="0" fontId="46" fillId="0" borderId="3" xfId="0" applyFont="1" applyFill="1" applyBorder="1" applyAlignment="1">
      <alignment vertical="top"/>
    </xf>
    <xf numFmtId="0" fontId="46" fillId="0" borderId="19" xfId="3" applyFont="1" applyFill="1" applyBorder="1" applyAlignment="1" applyProtection="1">
      <alignment horizontal="left" vertical="top"/>
      <protection locked="0"/>
    </xf>
    <xf numFmtId="0" fontId="46" fillId="0" borderId="18" xfId="0" applyFont="1" applyFill="1" applyBorder="1" applyAlignment="1">
      <alignment vertical="top" wrapText="1"/>
    </xf>
    <xf numFmtId="0" fontId="46" fillId="0" borderId="0" xfId="0" applyFont="1" applyFill="1" applyBorder="1" applyAlignment="1">
      <alignment vertical="top"/>
    </xf>
    <xf numFmtId="0" fontId="46" fillId="0" borderId="3" xfId="0" applyFont="1" applyFill="1" applyBorder="1" applyAlignment="1">
      <alignment horizontal="left" vertical="top"/>
    </xf>
    <xf numFmtId="14" fontId="46" fillId="0" borderId="19" xfId="0" applyNumberFormat="1" applyFont="1" applyFill="1" applyBorder="1" applyAlignment="1">
      <alignment vertical="top" wrapText="1"/>
    </xf>
    <xf numFmtId="0" fontId="45" fillId="0" borderId="0" xfId="8" applyFont="1" applyBorder="1" applyAlignment="1" applyProtection="1">
      <alignment horizontal="center" vertical="center" wrapText="1"/>
      <protection locked="0"/>
    </xf>
    <xf numFmtId="0" fontId="46" fillId="0" borderId="0" xfId="3" applyFont="1" applyFill="1" applyAlignment="1">
      <alignment vertical="top" wrapText="1"/>
    </xf>
    <xf numFmtId="0" fontId="69" fillId="0" borderId="0" xfId="0" applyFont="1" applyFill="1" applyAlignment="1" applyProtection="1">
      <alignment vertical="top" wrapText="1"/>
      <protection locked="0"/>
    </xf>
    <xf numFmtId="0" fontId="69" fillId="0" borderId="0" xfId="0" applyFont="1" applyFill="1" applyAlignment="1">
      <alignment vertical="top" wrapText="1"/>
    </xf>
    <xf numFmtId="0" fontId="47" fillId="0" borderId="0" xfId="3" applyFont="1" applyFill="1" applyAlignment="1">
      <alignment vertical="top" wrapText="1"/>
    </xf>
    <xf numFmtId="0" fontId="69" fillId="0" borderId="12" xfId="0" applyFont="1" applyFill="1" applyBorder="1" applyAlignment="1" applyProtection="1">
      <alignment horizontal="center" vertical="top" wrapText="1"/>
      <protection locked="0"/>
    </xf>
    <xf numFmtId="0" fontId="46" fillId="0" borderId="12" xfId="3" applyFont="1" applyFill="1" applyBorder="1" applyAlignment="1">
      <alignment horizontal="center" vertical="top" wrapText="1"/>
    </xf>
    <xf numFmtId="0" fontId="112" fillId="0" borderId="0" xfId="13" applyAlignment="1">
      <alignment vertical="top" wrapText="1"/>
    </xf>
    <xf numFmtId="0" fontId="47" fillId="0" borderId="0" xfId="0" applyFont="1" applyFill="1" applyBorder="1" applyAlignment="1">
      <alignment horizontal="center" vertical="center"/>
    </xf>
    <xf numFmtId="0" fontId="46" fillId="0" borderId="0" xfId="0" applyFont="1" applyAlignment="1">
      <alignment horizontal="center" vertical="center"/>
    </xf>
    <xf numFmtId="0" fontId="80" fillId="0" borderId="0" xfId="0" applyFont="1" applyAlignment="1">
      <alignment horizontal="left" vertical="top" wrapText="1"/>
    </xf>
    <xf numFmtId="0" fontId="46" fillId="0" borderId="0" xfId="0" applyFont="1" applyAlignment="1">
      <alignment horizontal="center"/>
    </xf>
    <xf numFmtId="0" fontId="48" fillId="10" borderId="0" xfId="0" applyFont="1" applyFill="1" applyBorder="1" applyAlignment="1">
      <alignment wrapText="1"/>
    </xf>
    <xf numFmtId="0" fontId="46" fillId="10" borderId="0" xfId="0" applyFont="1" applyFill="1" applyAlignment="1">
      <alignment wrapText="1"/>
    </xf>
    <xf numFmtId="0" fontId="48" fillId="10" borderId="0" xfId="0" applyFont="1" applyFill="1" applyBorder="1" applyAlignment="1">
      <alignment vertical="top"/>
    </xf>
    <xf numFmtId="0" fontId="46" fillId="10" borderId="0" xfId="0" applyFont="1" applyFill="1" applyAlignment="1">
      <alignment vertical="top"/>
    </xf>
    <xf numFmtId="0" fontId="48" fillId="0" borderId="0" xfId="0" applyFont="1" applyFill="1" applyAlignment="1">
      <alignment vertical="top"/>
    </xf>
    <xf numFmtId="0" fontId="46" fillId="0" borderId="0" xfId="0" applyFont="1" applyFill="1" applyAlignment="1">
      <alignment vertical="top"/>
    </xf>
    <xf numFmtId="0" fontId="78" fillId="0" borderId="0" xfId="0" applyFont="1" applyAlignment="1">
      <alignment vertical="top" wrapText="1"/>
    </xf>
    <xf numFmtId="0" fontId="79" fillId="0" borderId="0" xfId="0" applyFont="1" applyAlignment="1">
      <alignment vertical="top" wrapText="1"/>
    </xf>
    <xf numFmtId="0" fontId="46" fillId="0" borderId="0" xfId="0" applyFont="1" applyFill="1" applyAlignment="1">
      <alignment horizontal="center" vertical="top"/>
    </xf>
    <xf numFmtId="0" fontId="46" fillId="0" borderId="0" xfId="0" applyFont="1" applyFill="1" applyAlignment="1"/>
    <xf numFmtId="0" fontId="54" fillId="0" borderId="0" xfId="0" applyFont="1" applyAlignment="1">
      <alignment horizontal="center" vertical="top"/>
    </xf>
    <xf numFmtId="0" fontId="46" fillId="0" borderId="0" xfId="0" applyFont="1" applyAlignment="1"/>
    <xf numFmtId="0" fontId="47" fillId="0" borderId="0" xfId="0" applyFont="1" applyFill="1" applyAlignment="1">
      <alignment horizontal="center" vertical="top"/>
    </xf>
    <xf numFmtId="0" fontId="46" fillId="0" borderId="40" xfId="0" applyFont="1" applyBorder="1" applyAlignment="1" applyProtection="1">
      <alignment horizontal="left" vertical="top"/>
      <protection locked="0"/>
    </xf>
    <xf numFmtId="0" fontId="46" fillId="0" borderId="41" xfId="0" applyFont="1" applyBorder="1" applyAlignment="1" applyProtection="1">
      <alignment horizontal="left" vertical="top"/>
      <protection locked="0"/>
    </xf>
    <xf numFmtId="0" fontId="46" fillId="0" borderId="42" xfId="0" applyFont="1" applyBorder="1" applyAlignment="1" applyProtection="1">
      <alignment horizontal="left" vertical="top"/>
      <protection locked="0"/>
    </xf>
    <xf numFmtId="0" fontId="46" fillId="0" borderId="40" xfId="0" applyFont="1" applyBorder="1" applyAlignment="1" applyProtection="1">
      <alignment horizontal="left" vertical="top" wrapText="1"/>
      <protection locked="0"/>
    </xf>
    <xf numFmtId="0" fontId="46" fillId="0" borderId="42" xfId="0" applyFont="1" applyBorder="1" applyAlignment="1" applyProtection="1">
      <alignment horizontal="left" vertical="top" wrapText="1"/>
      <protection locked="0"/>
    </xf>
    <xf numFmtId="0" fontId="49"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21" xfId="0" applyFill="1" applyBorder="1" applyAlignment="1" applyProtection="1">
      <alignment vertical="top" wrapText="1"/>
      <protection locked="0"/>
    </xf>
    <xf numFmtId="0" fontId="49" fillId="14" borderId="12" xfId="0" applyFont="1" applyFill="1" applyBorder="1" applyAlignment="1">
      <alignment vertical="top" wrapText="1"/>
    </xf>
    <xf numFmtId="0" fontId="1" fillId="14" borderId="12" xfId="0" applyFont="1" applyFill="1" applyBorder="1" applyAlignment="1">
      <alignment vertical="top" wrapText="1"/>
    </xf>
    <xf numFmtId="0" fontId="46" fillId="13" borderId="0" xfId="0" applyFont="1" applyFill="1" applyAlignment="1">
      <alignment horizontal="left" vertical="top" wrapText="1"/>
    </xf>
    <xf numFmtId="0" fontId="57" fillId="14" borderId="12" xfId="0" applyFont="1" applyFill="1" applyBorder="1" applyAlignment="1">
      <alignment horizontal="left" vertical="center" wrapText="1"/>
    </xf>
    <xf numFmtId="0" fontId="75" fillId="0" borderId="24" xfId="0" applyFont="1" applyBorder="1" applyAlignment="1">
      <alignment horizontal="center" vertical="top" wrapText="1"/>
    </xf>
    <xf numFmtId="0" fontId="0" fillId="0" borderId="24" xfId="0" applyBorder="1" applyAlignment="1">
      <alignment horizontal="center" vertical="top" wrapText="1"/>
    </xf>
    <xf numFmtId="0" fontId="0" fillId="14" borderId="12" xfId="0" applyFill="1" applyBorder="1" applyAlignment="1">
      <alignment vertical="top" wrapText="1"/>
    </xf>
    <xf numFmtId="0" fontId="76" fillId="15" borderId="20" xfId="0" applyFont="1" applyFill="1" applyBorder="1" applyAlignment="1">
      <alignment horizontal="center" vertical="top" wrapText="1"/>
    </xf>
    <xf numFmtId="0" fontId="0" fillId="15" borderId="20" xfId="0" applyFill="1" applyBorder="1" applyAlignment="1">
      <alignment horizontal="center" vertical="top" wrapText="1"/>
    </xf>
    <xf numFmtId="0" fontId="49" fillId="15" borderId="15" xfId="9" applyFont="1" applyFill="1" applyBorder="1" applyAlignment="1">
      <alignment horizontal="left" vertical="top"/>
    </xf>
    <xf numFmtId="0" fontId="49" fillId="15" borderId="17" xfId="9" applyFont="1" applyFill="1" applyBorder="1" applyAlignment="1">
      <alignment horizontal="left" vertical="top"/>
    </xf>
    <xf numFmtId="0" fontId="49" fillId="15" borderId="18" xfId="9" applyFont="1" applyFill="1" applyBorder="1" applyAlignment="1">
      <alignment horizontal="left" vertical="top"/>
    </xf>
    <xf numFmtId="0" fontId="82" fillId="0" borderId="0" xfId="0" applyFont="1" applyAlignment="1">
      <alignment horizontal="center" vertical="center" wrapText="1"/>
    </xf>
    <xf numFmtId="0" fontId="52" fillId="12" borderId="23" xfId="11" applyFont="1" applyFill="1" applyBorder="1" applyAlignment="1">
      <alignment horizontal="left" vertical="center" wrapText="1"/>
    </xf>
    <xf numFmtId="0" fontId="52" fillId="12" borderId="24" xfId="11" applyFont="1" applyFill="1" applyBorder="1" applyAlignment="1">
      <alignment horizontal="left" vertical="center" wrapText="1"/>
    </xf>
    <xf numFmtId="0" fontId="52" fillId="12" borderId="21" xfId="11" applyFont="1" applyFill="1" applyBorder="1" applyAlignment="1">
      <alignment horizontal="left" vertical="center" wrapText="1"/>
    </xf>
    <xf numFmtId="0" fontId="46" fillId="0" borderId="0" xfId="0" applyFont="1" applyAlignment="1">
      <alignment horizontal="center" wrapText="1"/>
    </xf>
    <xf numFmtId="0" fontId="52" fillId="25" borderId="29" xfId="10" applyFont="1" applyFill="1" applyBorder="1" applyAlignment="1">
      <alignment horizontal="left" vertical="top" wrapText="1"/>
    </xf>
    <xf numFmtId="0" fontId="52" fillId="25" borderId="30" xfId="10" applyFont="1" applyFill="1" applyBorder="1" applyAlignment="1">
      <alignment horizontal="left" vertical="top" wrapText="1"/>
    </xf>
    <xf numFmtId="0" fontId="52" fillId="25" borderId="31" xfId="10" applyFont="1" applyFill="1" applyBorder="1" applyAlignment="1">
      <alignment horizontal="left" vertical="top" wrapText="1"/>
    </xf>
    <xf numFmtId="0" fontId="8" fillId="26" borderId="23" xfId="0" applyFont="1" applyFill="1" applyBorder="1" applyAlignment="1"/>
    <xf numFmtId="0" fontId="0" fillId="26" borderId="21" xfId="0" applyFill="1" applyBorder="1" applyAlignment="1"/>
    <xf numFmtId="0" fontId="89" fillId="0" borderId="17" xfId="0" applyFont="1" applyBorder="1" applyAlignment="1">
      <alignment horizontal="center" vertical="top" wrapText="1"/>
    </xf>
    <xf numFmtId="0" fontId="89" fillId="0" borderId="0" xfId="0" applyFont="1" applyAlignment="1">
      <alignment horizontal="center" vertical="top" wrapText="1"/>
    </xf>
    <xf numFmtId="0" fontId="46" fillId="0" borderId="17" xfId="0" applyFont="1" applyFill="1" applyBorder="1" applyAlignment="1">
      <alignment vertical="top" wrapText="1"/>
    </xf>
    <xf numFmtId="0" fontId="46" fillId="0" borderId="17" xfId="0" applyFont="1" applyFill="1" applyBorder="1" applyAlignment="1">
      <alignment vertical="top"/>
    </xf>
    <xf numFmtId="0" fontId="54" fillId="0" borderId="0" xfId="0" applyFont="1" applyAlignment="1">
      <alignment horizontal="center" vertical="top" wrapText="1"/>
    </xf>
    <xf numFmtId="0" fontId="46" fillId="0" borderId="17" xfId="8" applyFont="1" applyBorder="1" applyAlignment="1">
      <alignment horizontal="left" vertical="top"/>
    </xf>
    <xf numFmtId="0" fontId="46" fillId="0" borderId="0" xfId="8" applyFont="1" applyBorder="1" applyAlignment="1">
      <alignment horizontal="left" vertical="top"/>
    </xf>
    <xf numFmtId="0" fontId="46" fillId="0" borderId="0" xfId="8" applyFont="1" applyAlignment="1">
      <alignment horizontal="right" vertical="top" wrapText="1"/>
    </xf>
    <xf numFmtId="0" fontId="46" fillId="0" borderId="3" xfId="8" applyFont="1" applyBorder="1" applyAlignment="1">
      <alignment horizontal="right" vertical="top" wrapText="1"/>
    </xf>
    <xf numFmtId="0" fontId="47" fillId="0" borderId="0" xfId="8" applyFont="1" applyFill="1" applyBorder="1" applyAlignment="1">
      <alignment horizontal="center" vertical="top"/>
    </xf>
    <xf numFmtId="0" fontId="47" fillId="0" borderId="3" xfId="8" applyFont="1" applyFill="1" applyBorder="1" applyAlignment="1">
      <alignment horizontal="center" vertical="top"/>
    </xf>
    <xf numFmtId="0" fontId="45" fillId="0" borderId="24" xfId="8" applyFont="1" applyBorder="1" applyAlignment="1" applyProtection="1">
      <alignment horizontal="center" vertical="center" wrapText="1"/>
      <protection locked="0"/>
    </xf>
    <xf numFmtId="0" fontId="47" fillId="0" borderId="0" xfId="7" applyFont="1" applyFill="1" applyAlignment="1">
      <alignment horizontal="left" vertical="top" wrapText="1"/>
    </xf>
    <xf numFmtId="0" fontId="49" fillId="0" borderId="0" xfId="8" applyFont="1" applyBorder="1" applyAlignment="1">
      <alignment horizontal="left" vertical="top"/>
    </xf>
    <xf numFmtId="0" fontId="54" fillId="0" borderId="0" xfId="8" applyFont="1" applyAlignment="1">
      <alignment horizontal="center" vertical="top"/>
    </xf>
    <xf numFmtId="0" fontId="46" fillId="0" borderId="18" xfId="8" applyFont="1" applyBorder="1" applyAlignment="1">
      <alignment horizontal="left" vertical="top"/>
    </xf>
    <xf numFmtId="0" fontId="46" fillId="0" borderId="20" xfId="8" applyFont="1" applyBorder="1" applyAlignment="1">
      <alignment horizontal="left" vertical="top"/>
    </xf>
    <xf numFmtId="0" fontId="54" fillId="0" borderId="0" xfId="8" applyFont="1" applyAlignment="1">
      <alignment horizontal="center" vertical="top" wrapText="1"/>
    </xf>
    <xf numFmtId="0" fontId="19" fillId="4" borderId="25" xfId="0" applyFont="1" applyFill="1" applyBorder="1" applyAlignment="1">
      <alignment vertical="top" wrapText="1"/>
    </xf>
    <xf numFmtId="0" fontId="19" fillId="4" borderId="5" xfId="0" applyFont="1" applyFill="1" applyBorder="1" applyAlignment="1">
      <alignment vertical="top" wrapText="1"/>
    </xf>
    <xf numFmtId="49" fontId="13" fillId="3" borderId="26"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Border="1" applyAlignment="1">
      <alignment horizontal="left" vertical="top" wrapText="1"/>
    </xf>
    <xf numFmtId="0" fontId="13" fillId="3" borderId="4" xfId="0" applyFont="1" applyFill="1" applyBorder="1" applyAlignment="1">
      <alignment horizontal="left" vertical="top" wrapText="1"/>
    </xf>
    <xf numFmtId="0" fontId="16" fillId="4" borderId="25" xfId="0" applyFont="1" applyFill="1" applyBorder="1" applyAlignment="1">
      <alignment vertical="top" wrapText="1"/>
    </xf>
    <xf numFmtId="0" fontId="16" fillId="4" borderId="27" xfId="0" applyFont="1" applyFill="1" applyBorder="1" applyAlignment="1">
      <alignment vertical="top" wrapText="1"/>
    </xf>
    <xf numFmtId="0" fontId="16" fillId="4" borderId="28" xfId="0" applyFont="1" applyFill="1" applyBorder="1" applyAlignment="1">
      <alignment vertical="top" wrapText="1"/>
    </xf>
    <xf numFmtId="0" fontId="18" fillId="0" borderId="29" xfId="0" applyFont="1" applyBorder="1" applyAlignment="1">
      <alignment horizontal="center" vertical="top" wrapText="1"/>
    </xf>
    <xf numFmtId="0" fontId="18" fillId="0" borderId="30" xfId="0" applyFont="1" applyBorder="1" applyAlignment="1">
      <alignment horizontal="center" vertical="top" wrapText="1"/>
    </xf>
    <xf numFmtId="0" fontId="18" fillId="0" borderId="31" xfId="0" applyFont="1" applyBorder="1" applyAlignment="1">
      <alignment horizontal="center" vertical="top" wrapText="1"/>
    </xf>
    <xf numFmtId="0" fontId="18" fillId="0" borderId="32" xfId="0" applyFont="1" applyBorder="1" applyAlignment="1">
      <alignment horizontal="center" vertical="top" wrapText="1"/>
    </xf>
    <xf numFmtId="0" fontId="18" fillId="0" borderId="0" xfId="0" applyFont="1" applyBorder="1" applyAlignment="1">
      <alignment horizontal="center" vertical="top" wrapText="1"/>
    </xf>
    <xf numFmtId="0" fontId="17" fillId="0" borderId="29" xfId="0" applyFont="1" applyBorder="1" applyAlignment="1">
      <alignment horizontal="left" vertical="top" wrapText="1"/>
    </xf>
    <xf numFmtId="0" fontId="17" fillId="0" borderId="30" xfId="0" applyFont="1" applyBorder="1" applyAlignment="1">
      <alignment horizontal="left" vertical="top" wrapText="1"/>
    </xf>
    <xf numFmtId="0" fontId="17" fillId="0" borderId="31" xfId="0" applyFont="1" applyBorder="1" applyAlignment="1">
      <alignment horizontal="left" vertical="top" wrapText="1"/>
    </xf>
  </cellXfs>
  <cellStyles count="14">
    <cellStyle name="Hyperlink" xfId="13" builtinId="8"/>
    <cellStyle name="Normal" xfId="0" builtinId="0"/>
    <cellStyle name="Normal 2" xfId="1" xr:uid="{00000000-0005-0000-0000-000001000000}"/>
    <cellStyle name="Normal 2 2" xfId="2" xr:uid="{00000000-0005-0000-0000-000002000000}"/>
    <cellStyle name="Normal 3" xfId="3" xr:uid="{00000000-0005-0000-0000-000003000000}"/>
    <cellStyle name="Normal 4" xfId="10" xr:uid="{AC4C5E7C-0AA9-4455-B093-25DD56D6CA13}"/>
    <cellStyle name="Normal 5" xfId="4" xr:uid="{00000000-0005-0000-0000-000004000000}"/>
    <cellStyle name="Normal 5 2" xfId="5" xr:uid="{00000000-0005-0000-0000-000005000000}"/>
    <cellStyle name="Normal_2011 RA Coilte SHC Summary v10 - no names" xfId="11" xr:uid="{55D78B08-6C82-473A-9F24-214418F012C1}"/>
    <cellStyle name="Normal_RT-COC-001-13 Report spreadsheet" xfId="6" xr:uid="{00000000-0005-0000-0000-000007000000}"/>
    <cellStyle name="Normal_RT-COC-001-18 Report spreadsheet" xfId="7" xr:uid="{00000000-0005-0000-0000-000008000000}"/>
    <cellStyle name="Normal_RT-FM-001-03 Forest cert report template" xfId="8" xr:uid="{00000000-0005-0000-0000-000009000000}"/>
    <cellStyle name="Normal_T&amp;M RA report 2005 draft 2" xfId="9" xr:uid="{00000000-0005-0000-0000-00000A000000}"/>
    <cellStyle name="Normal_T&amp;M RA report 2005 draft 2 2" xfId="12" xr:uid="{84187F47-F581-405B-9F68-2AF4C9B78AEB}"/>
  </cellStyles>
  <dxfs count="9">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55" name="Picture 1">
          <a:extLst>
            <a:ext uri="{FF2B5EF4-FFF2-40B4-BE49-F238E27FC236}">
              <a16:creationId xmlns:a16="http://schemas.microsoft.com/office/drawing/2014/main" id="{79EB1D81-DA3C-427A-A2DA-350EF35D5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619125</xdr:colOff>
      <xdr:row>0</xdr:row>
      <xdr:rowOff>1952625</xdr:rowOff>
    </xdr:to>
    <xdr:pic>
      <xdr:nvPicPr>
        <xdr:cNvPr id="8756" name="Picture 3">
          <a:extLst>
            <a:ext uri="{FF2B5EF4-FFF2-40B4-BE49-F238E27FC236}">
              <a16:creationId xmlns:a16="http://schemas.microsoft.com/office/drawing/2014/main" id="{A5966252-46C0-482A-A80F-BCE7140A3F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1695450</xdr:rowOff>
    </xdr:to>
    <xdr:pic>
      <xdr:nvPicPr>
        <xdr:cNvPr id="8757" name="Picture 2">
          <a:extLst>
            <a:ext uri="{FF2B5EF4-FFF2-40B4-BE49-F238E27FC236}">
              <a16:creationId xmlns:a16="http://schemas.microsoft.com/office/drawing/2014/main" id="{206473D8-AF97-48B0-96C7-F3498BB125E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67" name="Picture 4">
          <a:extLst>
            <a:ext uri="{FF2B5EF4-FFF2-40B4-BE49-F238E27FC236}">
              <a16:creationId xmlns:a16="http://schemas.microsoft.com/office/drawing/2014/main" id="{92EC0073-EE98-4942-A188-876FDA9AC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704850</xdr:rowOff>
    </xdr:to>
    <xdr:pic>
      <xdr:nvPicPr>
        <xdr:cNvPr id="21768" name="Picture 1">
          <a:extLst>
            <a:ext uri="{FF2B5EF4-FFF2-40B4-BE49-F238E27FC236}">
              <a16:creationId xmlns:a16="http://schemas.microsoft.com/office/drawing/2014/main" id="{A2533C7B-D953-4AA9-A6D5-600238B87D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725025"/>
          <a:ext cx="1819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1285875</xdr:colOff>
      <xdr:row>0</xdr:row>
      <xdr:rowOff>1571625</xdr:rowOff>
    </xdr:to>
    <xdr:pic>
      <xdr:nvPicPr>
        <xdr:cNvPr id="31092" name="Picture 3">
          <a:extLst>
            <a:ext uri="{FF2B5EF4-FFF2-40B4-BE49-F238E27FC236}">
              <a16:creationId xmlns:a16="http://schemas.microsoft.com/office/drawing/2014/main" id="{552E971A-C862-49EC-B479-F2B3930B67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93" name="Picture 4">
          <a:extLst>
            <a:ext uri="{FF2B5EF4-FFF2-40B4-BE49-F238E27FC236}">
              <a16:creationId xmlns:a16="http://schemas.microsoft.com/office/drawing/2014/main" id="{901C2F6E-F72A-4D85-92DD-A6CEF7CA0C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ilassociation.sharepoint.com/Forestry/Masters/Certification%20Records/CURRENT%20LICENSEES/001216%20A%20Bronwin/2018%20S1/RT-FM-001a-04%20PEFC%20Andrew%20Bronwin%20001216%20MA%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1216%20A%20Bronwin/2018%20S1/RT-FM-001a-04%20PEFC%20Andrew%20Bronwin%20001216%20MA%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6 S1"/>
      <sheetName val="7 S2"/>
      <sheetName val="8 S3"/>
      <sheetName val="9 S4"/>
      <sheetName val="A1 Checklist"/>
      <sheetName val="A2 Stakeholder Summary"/>
      <sheetName val="A3 Species list"/>
      <sheetName val="A6 Group checklist"/>
      <sheetName val="A7 Site list"/>
      <sheetName val="A8a sampling"/>
      <sheetName val="A11 Cert Decsn"/>
      <sheetName val="A12a Product schedule"/>
      <sheetName val="A14a Product Codes"/>
      <sheetName val="A15 Opening and Closing Meeting"/>
    </sheetNames>
    <sheetDataSet>
      <sheetData sheetId="0">
        <row r="8">
          <cell r="D8" t="str">
            <v>SA-PEFC-FM/COC-001216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6 S1"/>
      <sheetName val="7 S2"/>
      <sheetName val="8 S3"/>
      <sheetName val="9 S4"/>
      <sheetName val="A1 Checklist"/>
      <sheetName val="A2 Stakeholder Summary"/>
      <sheetName val="A3 Species list"/>
      <sheetName val="A6 Group checklist"/>
      <sheetName val="A7 Site list"/>
      <sheetName val="A8a sampling"/>
      <sheetName val="A11 Cert Decsn"/>
      <sheetName val="A12a Product schedule"/>
      <sheetName val="A14a Product Codes"/>
      <sheetName val="A15 Opening and Closing Meeting"/>
    </sheetNames>
    <sheetDataSet>
      <sheetData sheetId="0">
        <row r="8">
          <cell r="D8" t="str">
            <v>SA-PEFC-FM/COC-001216</v>
          </cell>
        </row>
      </sheetData>
      <sheetData sheetId="1">
        <row r="8">
          <cell r="C8" t="str">
            <v>Andrew Bronwin and Co Ltd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bronwin.co.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75" zoomScaleNormal="75" zoomScaleSheetLayoutView="75" workbookViewId="0">
      <selection activeCell="D1" sqref="D1"/>
    </sheetView>
  </sheetViews>
  <sheetFormatPr defaultColWidth="9" defaultRowHeight="12.75"/>
  <cols>
    <col min="1" max="1" width="6" style="31" customWidth="1"/>
    <col min="2" max="2" width="12.5703125" style="31" customWidth="1"/>
    <col min="3" max="3" width="19.140625" style="31" customWidth="1"/>
    <col min="4" max="4" width="29" style="31" customWidth="1"/>
    <col min="5" max="5" width="14.7109375" style="31" customWidth="1"/>
    <col min="6" max="6" width="16.28515625" style="31" customWidth="1"/>
    <col min="7" max="7" width="15.42578125" style="33" customWidth="1"/>
    <col min="8" max="16384" width="9" style="31"/>
  </cols>
  <sheetData>
    <row r="1" spans="1:8" ht="163.5" customHeight="1">
      <c r="A1" s="598"/>
      <c r="B1" s="599"/>
      <c r="C1" s="599"/>
      <c r="D1" s="30" t="s">
        <v>0</v>
      </c>
      <c r="E1" s="601"/>
      <c r="F1" s="601"/>
      <c r="G1" s="434"/>
    </row>
    <row r="2" spans="1:8">
      <c r="A2" s="32"/>
      <c r="B2" s="32"/>
      <c r="H2" s="34"/>
    </row>
    <row r="3" spans="1:8" ht="39.75" customHeight="1">
      <c r="A3" s="602" t="s">
        <v>1</v>
      </c>
      <c r="B3" s="603"/>
      <c r="C3" s="603"/>
      <c r="D3" s="580" t="s">
        <v>1777</v>
      </c>
      <c r="H3" s="35"/>
    </row>
    <row r="4" spans="1:8" ht="18">
      <c r="A4" s="36"/>
      <c r="B4" s="37"/>
      <c r="C4" s="33"/>
      <c r="D4" s="288"/>
      <c r="H4" s="35"/>
    </row>
    <row r="5" spans="1:8" s="40" customFormat="1" ht="54.75" customHeight="1">
      <c r="A5" s="604" t="s">
        <v>2</v>
      </c>
      <c r="B5" s="605"/>
      <c r="C5" s="605"/>
      <c r="D5" s="285" t="s">
        <v>1784</v>
      </c>
      <c r="G5" s="38"/>
      <c r="H5" s="39"/>
    </row>
    <row r="6" spans="1:8" s="40" customFormat="1" ht="18" customHeight="1">
      <c r="A6" s="432" t="s">
        <v>3</v>
      </c>
      <c r="B6" s="41"/>
      <c r="C6" s="38"/>
      <c r="D6" s="286" t="s">
        <v>4</v>
      </c>
      <c r="G6" s="38"/>
      <c r="H6" s="39"/>
    </row>
    <row r="7" spans="1:8" s="40" customFormat="1" ht="38.25" customHeight="1">
      <c r="A7" s="606" t="s">
        <v>5</v>
      </c>
      <c r="B7" s="607"/>
      <c r="C7" s="607"/>
      <c r="D7" s="608" t="s">
        <v>6</v>
      </c>
      <c r="E7" s="609"/>
      <c r="F7" s="609"/>
      <c r="G7" s="38"/>
      <c r="H7" s="39"/>
    </row>
    <row r="8" spans="1:8" s="40" customFormat="1" ht="37.5" customHeight="1">
      <c r="A8" s="432" t="s">
        <v>7</v>
      </c>
      <c r="B8" s="38"/>
      <c r="C8" s="38"/>
      <c r="D8" s="600" t="s">
        <v>1782</v>
      </c>
      <c r="E8" s="600"/>
      <c r="G8" s="38"/>
      <c r="H8" s="39"/>
    </row>
    <row r="9" spans="1:8" s="40" customFormat="1" ht="37.5" customHeight="1">
      <c r="A9" s="194" t="s">
        <v>8</v>
      </c>
      <c r="B9" s="179"/>
      <c r="C9" s="179"/>
      <c r="D9" s="287" t="s">
        <v>1783</v>
      </c>
      <c r="E9" s="436"/>
      <c r="G9" s="38"/>
      <c r="H9" s="39"/>
    </row>
    <row r="10" spans="1:8" s="40" customFormat="1" ht="18">
      <c r="A10" s="432" t="s">
        <v>9</v>
      </c>
      <c r="B10" s="41"/>
      <c r="C10" s="38"/>
      <c r="D10" s="284">
        <v>43543</v>
      </c>
      <c r="E10" s="38"/>
      <c r="F10" s="38"/>
      <c r="G10" s="38"/>
      <c r="H10" s="39"/>
    </row>
    <row r="11" spans="1:8" s="40" customFormat="1" ht="18">
      <c r="A11" s="606" t="s">
        <v>10</v>
      </c>
      <c r="B11" s="607"/>
      <c r="C11" s="607"/>
      <c r="D11" s="284">
        <v>44933</v>
      </c>
      <c r="E11" s="38"/>
      <c r="F11" s="38"/>
      <c r="G11" s="38"/>
      <c r="H11" s="39"/>
    </row>
    <row r="12" spans="1:8" s="40" customFormat="1" ht="18">
      <c r="A12" s="432"/>
      <c r="B12" s="41"/>
      <c r="C12" s="38"/>
      <c r="D12" s="38"/>
      <c r="E12" s="38"/>
      <c r="F12" s="38"/>
      <c r="G12" s="38"/>
    </row>
    <row r="13" spans="1:8" s="40" customFormat="1" ht="18">
      <c r="A13" s="38"/>
      <c r="B13" s="41"/>
      <c r="C13" s="38"/>
      <c r="D13" s="38"/>
      <c r="E13" s="38"/>
      <c r="F13" s="38"/>
      <c r="G13" s="38"/>
    </row>
    <row r="14" spans="1:8" s="40" customFormat="1" ht="42.75">
      <c r="A14" s="42"/>
      <c r="B14" s="43" t="s">
        <v>11</v>
      </c>
      <c r="C14" s="43" t="s">
        <v>12</v>
      </c>
      <c r="D14" s="43" t="s">
        <v>13</v>
      </c>
      <c r="E14" s="43" t="s">
        <v>14</v>
      </c>
      <c r="F14" s="44" t="s">
        <v>15</v>
      </c>
      <c r="G14" s="45"/>
    </row>
    <row r="15" spans="1:8" s="40" customFormat="1" ht="42.75">
      <c r="A15" s="193" t="s">
        <v>16</v>
      </c>
      <c r="B15" s="282" t="s">
        <v>17</v>
      </c>
      <c r="C15" s="282">
        <v>43543</v>
      </c>
      <c r="D15" s="282" t="s">
        <v>18</v>
      </c>
      <c r="E15" s="282" t="s">
        <v>19</v>
      </c>
      <c r="F15" s="282" t="s">
        <v>19</v>
      </c>
      <c r="G15" s="45"/>
    </row>
    <row r="16" spans="1:8" s="40" customFormat="1" ht="42.75">
      <c r="A16" s="42" t="s">
        <v>20</v>
      </c>
      <c r="B16" s="283" t="s">
        <v>21</v>
      </c>
      <c r="C16" s="282">
        <v>43908</v>
      </c>
      <c r="D16" s="283" t="s">
        <v>18</v>
      </c>
      <c r="E16" s="282" t="s">
        <v>22</v>
      </c>
      <c r="F16" s="282" t="s">
        <v>22</v>
      </c>
      <c r="G16" s="47"/>
    </row>
    <row r="17" spans="1:7" s="40" customFormat="1" ht="28.5">
      <c r="A17" s="42" t="s">
        <v>23</v>
      </c>
      <c r="B17" s="46" t="s">
        <v>1772</v>
      </c>
      <c r="C17" s="46">
        <v>44250</v>
      </c>
      <c r="D17" s="282" t="s">
        <v>1771</v>
      </c>
      <c r="E17" s="46" t="s">
        <v>19</v>
      </c>
      <c r="F17" s="46" t="s">
        <v>19</v>
      </c>
      <c r="G17" s="47"/>
    </row>
    <row r="18" spans="1:7" s="40" customFormat="1" ht="14.25">
      <c r="A18" s="42" t="s">
        <v>24</v>
      </c>
      <c r="B18" s="46"/>
      <c r="C18" s="46"/>
      <c r="D18" s="46"/>
      <c r="E18" s="46"/>
      <c r="F18" s="46"/>
      <c r="G18" s="47"/>
    </row>
    <row r="19" spans="1:7" s="40" customFormat="1" ht="14.25">
      <c r="A19" s="42" t="s">
        <v>25</v>
      </c>
      <c r="B19" s="46"/>
      <c r="C19" s="46"/>
      <c r="D19" s="46"/>
      <c r="E19" s="46"/>
      <c r="F19" s="46"/>
      <c r="G19" s="47"/>
    </row>
    <row r="20" spans="1:7" s="40" customFormat="1" ht="14.25">
      <c r="A20" s="42" t="s">
        <v>26</v>
      </c>
      <c r="B20" s="46"/>
      <c r="C20" s="46"/>
      <c r="D20" s="46"/>
      <c r="E20" s="46"/>
      <c r="F20" s="46"/>
      <c r="G20" s="47"/>
    </row>
    <row r="21" spans="1:7" s="40" customFormat="1" ht="18">
      <c r="A21" s="38"/>
      <c r="B21" s="41"/>
      <c r="C21" s="38"/>
      <c r="D21" s="38"/>
      <c r="E21" s="38"/>
      <c r="F21" s="38"/>
      <c r="G21" s="38"/>
    </row>
    <row r="22" spans="1:7" s="40" customFormat="1" ht="18" customHeight="1">
      <c r="A22" s="614" t="s">
        <v>27</v>
      </c>
      <c r="B22" s="614"/>
      <c r="C22" s="614"/>
      <c r="D22" s="614"/>
      <c r="E22" s="614"/>
      <c r="F22" s="614"/>
      <c r="G22" s="38"/>
    </row>
    <row r="23" spans="1:7" ht="14.25">
      <c r="A23" s="610" t="s">
        <v>28</v>
      </c>
      <c r="B23" s="611"/>
      <c r="C23" s="611"/>
      <c r="D23" s="611"/>
      <c r="E23" s="611"/>
      <c r="F23" s="611"/>
      <c r="G23" s="434"/>
    </row>
    <row r="24" spans="1:7" ht="14.25">
      <c r="A24" s="433"/>
      <c r="B24" s="433"/>
      <c r="C24" s="33"/>
      <c r="D24" s="33"/>
      <c r="E24" s="33"/>
      <c r="F24" s="33"/>
    </row>
    <row r="25" spans="1:7" ht="14.25">
      <c r="A25" s="610" t="s">
        <v>29</v>
      </c>
      <c r="B25" s="611"/>
      <c r="C25" s="611"/>
      <c r="D25" s="611"/>
      <c r="E25" s="611"/>
      <c r="F25" s="611"/>
      <c r="G25" s="434"/>
    </row>
    <row r="26" spans="1:7" ht="14.25">
      <c r="A26" s="610" t="s">
        <v>30</v>
      </c>
      <c r="B26" s="611"/>
      <c r="C26" s="611"/>
      <c r="D26" s="611"/>
      <c r="E26" s="611"/>
      <c r="F26" s="611"/>
      <c r="G26" s="434"/>
    </row>
    <row r="27" spans="1:7" ht="14.25">
      <c r="A27" s="610" t="s">
        <v>31</v>
      </c>
      <c r="B27" s="611"/>
      <c r="C27" s="611"/>
      <c r="D27" s="611"/>
      <c r="E27" s="611"/>
      <c r="F27" s="611"/>
      <c r="G27" s="434"/>
    </row>
    <row r="28" spans="1:7" ht="14.25">
      <c r="A28" s="48"/>
      <c r="B28" s="48"/>
    </row>
    <row r="29" spans="1:7" ht="14.25">
      <c r="A29" s="612" t="s">
        <v>32</v>
      </c>
      <c r="B29" s="613"/>
      <c r="C29" s="613"/>
      <c r="D29" s="613"/>
      <c r="E29" s="613"/>
      <c r="F29" s="613"/>
      <c r="G29" s="434"/>
    </row>
    <row r="30" spans="1:7" ht="14.25">
      <c r="A30" s="612" t="s">
        <v>33</v>
      </c>
      <c r="B30" s="613"/>
      <c r="C30" s="613"/>
      <c r="D30" s="613"/>
      <c r="E30" s="613"/>
      <c r="F30" s="613"/>
      <c r="G30" s="434"/>
    </row>
    <row r="32" spans="1:7">
      <c r="A32" s="31" t="s">
        <v>34</v>
      </c>
    </row>
  </sheetData>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D42"/>
  <sheetViews>
    <sheetView topLeftCell="A16" zoomScaleNormal="100" zoomScaleSheetLayoutView="100" workbookViewId="0">
      <selection activeCell="C45" sqref="C45"/>
    </sheetView>
  </sheetViews>
  <sheetFormatPr defaultColWidth="9.140625" defaultRowHeight="14.25"/>
  <cols>
    <col min="1" max="1" width="24.42578125" style="207" customWidth="1"/>
    <col min="2" max="2" width="27.42578125" style="207" customWidth="1"/>
    <col min="3" max="3" width="20.140625" style="207" customWidth="1"/>
    <col min="4" max="16384" width="9.140625" style="207"/>
  </cols>
  <sheetData>
    <row r="1" spans="1:4" ht="21" customHeight="1">
      <c r="A1" s="70" t="s">
        <v>969</v>
      </c>
      <c r="B1" s="389" t="s">
        <v>970</v>
      </c>
    </row>
    <row r="2" spans="1:4" ht="28.5" customHeight="1">
      <c r="A2" s="639" t="s">
        <v>971</v>
      </c>
      <c r="B2" s="639"/>
      <c r="C2" s="639"/>
      <c r="D2" s="159"/>
    </row>
    <row r="3" spans="1:4" ht="12.75" customHeight="1">
      <c r="A3" s="437"/>
      <c r="B3" s="437"/>
      <c r="C3" s="437"/>
      <c r="D3" s="159"/>
    </row>
    <row r="4" spans="1:4">
      <c r="A4" s="70" t="s">
        <v>972</v>
      </c>
      <c r="B4" s="70" t="s">
        <v>973</v>
      </c>
      <c r="C4" s="70" t="s">
        <v>974</v>
      </c>
      <c r="D4" s="390" t="s">
        <v>975</v>
      </c>
    </row>
    <row r="6" spans="1:4">
      <c r="A6" s="70" t="s">
        <v>976</v>
      </c>
    </row>
    <row r="7" spans="1:4" ht="15">
      <c r="A7" s="207" t="s">
        <v>977</v>
      </c>
      <c r="B7" s="73" t="s">
        <v>978</v>
      </c>
      <c r="C7"/>
    </row>
    <row r="8" spans="1:4" ht="15">
      <c r="A8" s="207" t="s">
        <v>979</v>
      </c>
      <c r="B8" s="73" t="s">
        <v>980</v>
      </c>
      <c r="C8"/>
    </row>
    <row r="9" spans="1:4" ht="15">
      <c r="A9" s="207" t="s">
        <v>981</v>
      </c>
      <c r="B9" s="73" t="s">
        <v>982</v>
      </c>
      <c r="C9"/>
    </row>
    <row r="10" spans="1:4">
      <c r="A10" s="207" t="s">
        <v>983</v>
      </c>
      <c r="B10" s="73" t="s">
        <v>984</v>
      </c>
      <c r="C10" s="391" t="s">
        <v>985</v>
      </c>
    </row>
    <row r="11" spans="1:4">
      <c r="A11" s="207" t="s">
        <v>986</v>
      </c>
      <c r="B11" s="73" t="s">
        <v>987</v>
      </c>
      <c r="C11" s="391" t="s">
        <v>985</v>
      </c>
    </row>
    <row r="12" spans="1:4">
      <c r="A12" s="207" t="s">
        <v>988</v>
      </c>
      <c r="B12" s="73" t="s">
        <v>989</v>
      </c>
      <c r="C12" s="391" t="s">
        <v>985</v>
      </c>
      <c r="D12" s="391" t="s">
        <v>985</v>
      </c>
    </row>
    <row r="13" spans="1:4">
      <c r="A13" s="207" t="s">
        <v>990</v>
      </c>
      <c r="B13" s="73" t="s">
        <v>991</v>
      </c>
      <c r="C13" s="391" t="s">
        <v>985</v>
      </c>
      <c r="D13" s="391" t="s">
        <v>985</v>
      </c>
    </row>
    <row r="14" spans="1:4">
      <c r="A14" s="207" t="s">
        <v>992</v>
      </c>
      <c r="B14" s="73" t="s">
        <v>993</v>
      </c>
      <c r="C14" s="391" t="s">
        <v>985</v>
      </c>
    </row>
    <row r="15" spans="1:4">
      <c r="A15" s="207" t="s">
        <v>994</v>
      </c>
      <c r="B15" s="73" t="s">
        <v>995</v>
      </c>
      <c r="C15" s="391" t="s">
        <v>985</v>
      </c>
    </row>
    <row r="16" spans="1:4">
      <c r="A16" s="207" t="s">
        <v>996</v>
      </c>
      <c r="B16" s="73" t="s">
        <v>997</v>
      </c>
      <c r="C16" s="391" t="s">
        <v>985</v>
      </c>
      <c r="D16" s="391" t="s">
        <v>985</v>
      </c>
    </row>
    <row r="17" spans="1:4" ht="15">
      <c r="A17" s="207" t="s">
        <v>998</v>
      </c>
      <c r="B17" s="73" t="s">
        <v>999</v>
      </c>
      <c r="C17"/>
    </row>
    <row r="18" spans="1:4">
      <c r="A18" s="207" t="s">
        <v>1000</v>
      </c>
      <c r="B18" s="73" t="s">
        <v>1001</v>
      </c>
      <c r="C18" s="391" t="s">
        <v>985</v>
      </c>
    </row>
    <row r="19" spans="1:4">
      <c r="A19" s="207" t="s">
        <v>1002</v>
      </c>
      <c r="B19" s="73" t="s">
        <v>1003</v>
      </c>
      <c r="C19" s="391" t="s">
        <v>985</v>
      </c>
      <c r="D19" s="391" t="s">
        <v>985</v>
      </c>
    </row>
    <row r="20" spans="1:4">
      <c r="A20" s="207" t="s">
        <v>1004</v>
      </c>
      <c r="B20" s="73" t="s">
        <v>1005</v>
      </c>
      <c r="C20" s="391" t="s">
        <v>985</v>
      </c>
    </row>
    <row r="21" spans="1:4">
      <c r="A21" s="72" t="s">
        <v>1651</v>
      </c>
      <c r="B21" s="523" t="s">
        <v>1652</v>
      </c>
      <c r="C21" s="524" t="s">
        <v>985</v>
      </c>
    </row>
    <row r="22" spans="1:4" ht="15">
      <c r="A22" s="207" t="s">
        <v>1006</v>
      </c>
      <c r="B22" s="73"/>
      <c r="C22"/>
    </row>
    <row r="23" spans="1:4" ht="15">
      <c r="B23" s="73"/>
      <c r="C23"/>
    </row>
    <row r="24" spans="1:4">
      <c r="A24" s="70" t="s">
        <v>1007</v>
      </c>
      <c r="B24" s="73"/>
      <c r="C24" s="391"/>
    </row>
    <row r="25" spans="1:4">
      <c r="A25" s="207" t="s">
        <v>1008</v>
      </c>
      <c r="B25" s="73" t="s">
        <v>1009</v>
      </c>
      <c r="C25" s="391" t="s">
        <v>985</v>
      </c>
    </row>
    <row r="26" spans="1:4">
      <c r="A26" s="207" t="s">
        <v>1010</v>
      </c>
      <c r="B26" s="73" t="s">
        <v>1011</v>
      </c>
      <c r="C26" s="391" t="s">
        <v>985</v>
      </c>
    </row>
    <row r="27" spans="1:4">
      <c r="A27" s="207" t="s">
        <v>1012</v>
      </c>
      <c r="B27" s="73" t="s">
        <v>1013</v>
      </c>
      <c r="C27" s="391" t="s">
        <v>985</v>
      </c>
    </row>
    <row r="28" spans="1:4">
      <c r="A28" s="207" t="s">
        <v>1014</v>
      </c>
      <c r="B28" s="73" t="s">
        <v>1015</v>
      </c>
      <c r="C28" s="391" t="s">
        <v>985</v>
      </c>
    </row>
    <row r="29" spans="1:4">
      <c r="A29" s="207" t="s">
        <v>1016</v>
      </c>
      <c r="B29" s="73" t="s">
        <v>1017</v>
      </c>
      <c r="C29" s="391" t="s">
        <v>985</v>
      </c>
    </row>
    <row r="30" spans="1:4">
      <c r="A30" s="207" t="s">
        <v>1018</v>
      </c>
      <c r="B30" s="73" t="s">
        <v>1019</v>
      </c>
      <c r="C30" s="391" t="s">
        <v>985</v>
      </c>
      <c r="D30" s="391" t="s">
        <v>985</v>
      </c>
    </row>
    <row r="31" spans="1:4">
      <c r="A31" s="207" t="s">
        <v>1020</v>
      </c>
      <c r="B31" s="73" t="s">
        <v>1021</v>
      </c>
      <c r="C31" s="391" t="s">
        <v>985</v>
      </c>
    </row>
    <row r="32" spans="1:4">
      <c r="A32" s="207" t="s">
        <v>1022</v>
      </c>
      <c r="B32" s="73" t="s">
        <v>1023</v>
      </c>
      <c r="C32" s="391" t="s">
        <v>985</v>
      </c>
    </row>
    <row r="33" spans="1:4">
      <c r="A33" s="207" t="s">
        <v>1024</v>
      </c>
      <c r="B33" s="73" t="s">
        <v>1025</v>
      </c>
      <c r="C33" s="391" t="s">
        <v>985</v>
      </c>
    </row>
    <row r="34" spans="1:4">
      <c r="A34" s="207" t="s">
        <v>1026</v>
      </c>
      <c r="B34" s="73" t="s">
        <v>1027</v>
      </c>
      <c r="C34" s="391" t="s">
        <v>985</v>
      </c>
      <c r="D34" s="391" t="s">
        <v>985</v>
      </c>
    </row>
    <row r="35" spans="1:4">
      <c r="A35" s="207" t="s">
        <v>1028</v>
      </c>
      <c r="B35" s="73" t="s">
        <v>1029</v>
      </c>
      <c r="C35" s="391" t="s">
        <v>985</v>
      </c>
    </row>
    <row r="36" spans="1:4">
      <c r="A36" s="207" t="s">
        <v>1030</v>
      </c>
      <c r="B36" s="73" t="s">
        <v>1031</v>
      </c>
      <c r="C36" s="391" t="s">
        <v>985</v>
      </c>
    </row>
    <row r="37" spans="1:4">
      <c r="A37" s="207" t="s">
        <v>1032</v>
      </c>
      <c r="B37" s="73" t="s">
        <v>1033</v>
      </c>
      <c r="C37" s="391" t="s">
        <v>985</v>
      </c>
      <c r="D37" s="391" t="s">
        <v>985</v>
      </c>
    </row>
    <row r="38" spans="1:4">
      <c r="A38" s="207" t="s">
        <v>1034</v>
      </c>
      <c r="B38" s="73" t="s">
        <v>1035</v>
      </c>
      <c r="C38" s="391" t="s">
        <v>985</v>
      </c>
      <c r="D38" s="391" t="s">
        <v>985</v>
      </c>
    </row>
    <row r="39" spans="1:4">
      <c r="A39" s="207" t="s">
        <v>1036</v>
      </c>
      <c r="B39" s="73" t="s">
        <v>1037</v>
      </c>
      <c r="C39" s="391" t="s">
        <v>985</v>
      </c>
    </row>
    <row r="40" spans="1:4">
      <c r="A40" s="207" t="s">
        <v>1038</v>
      </c>
      <c r="B40" s="73" t="s">
        <v>1039</v>
      </c>
      <c r="C40" s="391" t="s">
        <v>985</v>
      </c>
    </row>
    <row r="41" spans="1:4">
      <c r="A41" s="72" t="s">
        <v>1653</v>
      </c>
      <c r="B41" s="525" t="s">
        <v>1654</v>
      </c>
      <c r="C41" s="524" t="s">
        <v>985</v>
      </c>
    </row>
    <row r="42" spans="1:4">
      <c r="A42" s="207" t="s">
        <v>1006</v>
      </c>
      <c r="B42" s="73"/>
      <c r="C42" s="391"/>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22FC3-FBE6-4BD2-A09A-61FE15EF5D12}">
  <sheetPr>
    <tabColor rgb="FF92D050"/>
  </sheetPr>
  <dimension ref="A1:AA37"/>
  <sheetViews>
    <sheetView view="pageBreakPreview" topLeftCell="A8" zoomScale="57" zoomScaleNormal="100" zoomScaleSheetLayoutView="57" workbookViewId="0">
      <selection activeCell="Z18" sqref="Z18"/>
    </sheetView>
  </sheetViews>
  <sheetFormatPr defaultColWidth="8.85546875" defaultRowHeight="12.75"/>
  <cols>
    <col min="1" max="1" width="4.28515625" style="475" customWidth="1"/>
    <col min="2" max="2" width="12" style="475" customWidth="1"/>
    <col min="3" max="3" width="13.140625" style="475" customWidth="1"/>
    <col min="4" max="4" width="8.140625" style="475" customWidth="1"/>
    <col min="5" max="5" width="13.7109375" style="475" customWidth="1"/>
    <col min="6" max="6" width="19.5703125" style="475" customWidth="1"/>
    <col min="7" max="7" width="17.140625" style="481" customWidth="1"/>
    <col min="8" max="10" width="19" style="475" customWidth="1"/>
    <col min="11" max="11" width="11.7109375" style="475" customWidth="1"/>
    <col min="12" max="12" width="23.5703125" style="475" customWidth="1"/>
    <col min="13" max="13" width="19" style="475" customWidth="1"/>
    <col min="14" max="14" width="13.140625" style="475" customWidth="1"/>
    <col min="15" max="15" width="10.85546875" style="475" customWidth="1"/>
    <col min="16" max="16" width="11.140625" style="475" customWidth="1"/>
    <col min="17" max="19" width="13.7109375" style="475" customWidth="1"/>
    <col min="20" max="20" width="11.140625" style="475" customWidth="1"/>
    <col min="21" max="21" width="13.42578125" style="475" customWidth="1"/>
    <col min="22" max="22" width="16.7109375" style="475" customWidth="1"/>
    <col min="23" max="23" width="14.85546875" style="475" customWidth="1"/>
    <col min="24" max="24" width="18.140625" style="475" customWidth="1"/>
    <col min="25" max="25" width="18.85546875" style="475" customWidth="1"/>
    <col min="26" max="26" width="28" style="475" customWidth="1"/>
    <col min="27" max="27" width="13.7109375" style="475" hidden="1" customWidth="1"/>
    <col min="28" max="16384" width="8.85546875" style="475"/>
  </cols>
  <sheetData>
    <row r="1" spans="1:27" s="448" customFormat="1" ht="25.5" hidden="1" customHeight="1">
      <c r="G1" s="449"/>
      <c r="L1" s="450" t="s">
        <v>1087</v>
      </c>
      <c r="Y1" s="448" t="s">
        <v>1088</v>
      </c>
      <c r="Z1" s="451" t="s">
        <v>1089</v>
      </c>
      <c r="AA1" s="448" t="s">
        <v>1090</v>
      </c>
    </row>
    <row r="2" spans="1:27" s="448" customFormat="1" ht="38.25" hidden="1">
      <c r="G2" s="449"/>
      <c r="L2" s="450" t="s">
        <v>1087</v>
      </c>
      <c r="Y2" s="448" t="s">
        <v>1091</v>
      </c>
      <c r="Z2" s="451" t="s">
        <v>138</v>
      </c>
      <c r="AA2" s="448" t="s">
        <v>1092</v>
      </c>
    </row>
    <row r="3" spans="1:27" s="448" customFormat="1" ht="25.5" hidden="1">
      <c r="G3" s="449"/>
      <c r="L3" s="450" t="s">
        <v>1087</v>
      </c>
      <c r="Y3" s="448" t="s">
        <v>1093</v>
      </c>
      <c r="Z3" s="451" t="s">
        <v>140</v>
      </c>
      <c r="AA3" s="448" t="s">
        <v>1094</v>
      </c>
    </row>
    <row r="4" spans="1:27" s="448" customFormat="1" hidden="1">
      <c r="G4" s="449"/>
      <c r="L4" s="450" t="s">
        <v>1087</v>
      </c>
      <c r="Y4" s="448" t="s">
        <v>1095</v>
      </c>
      <c r="Z4" s="451" t="s">
        <v>141</v>
      </c>
    </row>
    <row r="5" spans="1:27" s="448" customFormat="1" hidden="1">
      <c r="G5" s="449"/>
      <c r="L5" s="450" t="s">
        <v>1087</v>
      </c>
      <c r="Y5" s="448" t="s">
        <v>1096</v>
      </c>
      <c r="Z5" s="451" t="s">
        <v>142</v>
      </c>
    </row>
    <row r="6" spans="1:27" s="448" customFormat="1" hidden="1">
      <c r="G6" s="449"/>
      <c r="L6" s="450" t="s">
        <v>1087</v>
      </c>
      <c r="Z6" s="451" t="s">
        <v>143</v>
      </c>
    </row>
    <row r="7" spans="1:27" s="448" customFormat="1" hidden="1">
      <c r="G7" s="449"/>
      <c r="L7" s="450" t="s">
        <v>1087</v>
      </c>
      <c r="Z7" s="451" t="s">
        <v>144</v>
      </c>
    </row>
    <row r="8" spans="1:27" s="455" customFormat="1" ht="27" customHeight="1" thickBot="1">
      <c r="A8" s="452" t="s">
        <v>1097</v>
      </c>
      <c r="B8" s="453"/>
      <c r="C8" s="452"/>
      <c r="D8" s="454"/>
      <c r="E8" s="454"/>
      <c r="F8" s="455" t="s">
        <v>1098</v>
      </c>
      <c r="L8" s="452" t="s">
        <v>1099</v>
      </c>
      <c r="M8" s="453"/>
      <c r="P8" s="453"/>
      <c r="Q8" s="453"/>
      <c r="R8" s="453"/>
      <c r="S8" s="453"/>
      <c r="T8" s="453"/>
      <c r="U8" s="453"/>
      <c r="V8" s="453"/>
      <c r="W8" s="453"/>
      <c r="X8" s="453"/>
      <c r="Y8" s="453"/>
    </row>
    <row r="9" spans="1:27" s="455" customFormat="1" ht="40.5" customHeight="1" thickBot="1">
      <c r="A9" s="452"/>
      <c r="B9" s="456"/>
      <c r="C9" s="457" t="s">
        <v>1100</v>
      </c>
      <c r="D9" s="458"/>
      <c r="E9" s="459"/>
      <c r="F9" s="640" t="s">
        <v>1101</v>
      </c>
      <c r="G9" s="641"/>
      <c r="H9" s="641"/>
      <c r="I9" s="641"/>
      <c r="J9" s="642"/>
      <c r="K9" s="460"/>
      <c r="L9" s="452" t="s">
        <v>1102</v>
      </c>
      <c r="M9" s="453"/>
      <c r="P9" s="453"/>
      <c r="Q9" s="453"/>
      <c r="R9" s="453"/>
      <c r="S9" s="453"/>
      <c r="T9" s="453"/>
      <c r="U9" s="453"/>
      <c r="V9" s="453"/>
      <c r="W9" s="453"/>
      <c r="X9" s="453"/>
      <c r="Y9" s="452"/>
    </row>
    <row r="10" spans="1:27" s="470" customFormat="1" ht="53.25" customHeight="1" thickBot="1">
      <c r="A10" s="461"/>
      <c r="B10" s="462" t="s">
        <v>1103</v>
      </c>
      <c r="C10" s="463" t="s">
        <v>1104</v>
      </c>
      <c r="D10" s="464" t="s">
        <v>1105</v>
      </c>
      <c r="E10" s="464" t="s">
        <v>1106</v>
      </c>
      <c r="F10" s="465" t="s">
        <v>1107</v>
      </c>
      <c r="G10" s="465" t="s">
        <v>1108</v>
      </c>
      <c r="H10" s="465" t="s">
        <v>1109</v>
      </c>
      <c r="I10" s="465" t="s">
        <v>1110</v>
      </c>
      <c r="J10" s="466" t="s">
        <v>68</v>
      </c>
      <c r="K10" s="467" t="s">
        <v>1111</v>
      </c>
      <c r="L10" s="468" t="s">
        <v>1112</v>
      </c>
      <c r="M10" s="469" t="s">
        <v>1113</v>
      </c>
      <c r="N10" s="469" t="s">
        <v>174</v>
      </c>
      <c r="O10" s="469" t="s">
        <v>1114</v>
      </c>
      <c r="P10" s="469" t="s">
        <v>1115</v>
      </c>
      <c r="Q10" s="469" t="s">
        <v>1116</v>
      </c>
      <c r="R10" s="469" t="s">
        <v>1117</v>
      </c>
      <c r="S10" s="469" t="s">
        <v>1118</v>
      </c>
      <c r="T10" s="469" t="s">
        <v>1119</v>
      </c>
      <c r="U10" s="469" t="s">
        <v>1120</v>
      </c>
      <c r="V10" s="469" t="s">
        <v>1480</v>
      </c>
      <c r="W10" s="469" t="s">
        <v>1481</v>
      </c>
      <c r="X10" s="469" t="s">
        <v>1482</v>
      </c>
      <c r="Z10" s="470" t="s">
        <v>1121</v>
      </c>
      <c r="AA10" s="471" t="s">
        <v>151</v>
      </c>
    </row>
    <row r="11" spans="1:27" s="473" customFormat="1" ht="38.25">
      <c r="A11" s="393">
        <v>1</v>
      </c>
      <c r="B11" s="392" t="s">
        <v>1122</v>
      </c>
      <c r="C11" s="394">
        <v>38322</v>
      </c>
      <c r="D11" s="392"/>
      <c r="E11" s="392"/>
      <c r="F11" s="392" t="s">
        <v>1123</v>
      </c>
      <c r="G11" s="392" t="s">
        <v>1124</v>
      </c>
      <c r="H11" s="392"/>
      <c r="I11" s="392" t="s">
        <v>1483</v>
      </c>
      <c r="J11" s="392" t="s">
        <v>4</v>
      </c>
      <c r="K11" s="392">
        <v>1</v>
      </c>
      <c r="L11" s="392" t="s">
        <v>1122</v>
      </c>
      <c r="M11" s="392" t="s">
        <v>1125</v>
      </c>
      <c r="N11" s="392" t="s">
        <v>1090</v>
      </c>
      <c r="O11" s="392">
        <v>61</v>
      </c>
      <c r="P11" s="392" t="s">
        <v>1096</v>
      </c>
      <c r="Q11" s="472" t="s">
        <v>1126</v>
      </c>
      <c r="R11" s="392" t="s">
        <v>151</v>
      </c>
      <c r="S11" s="392" t="s">
        <v>1127</v>
      </c>
      <c r="T11" s="392" t="s">
        <v>1128</v>
      </c>
      <c r="U11" s="393" t="s">
        <v>144</v>
      </c>
      <c r="V11" s="471"/>
      <c r="W11" s="471"/>
      <c r="X11" s="471" t="s">
        <v>1129</v>
      </c>
      <c r="AA11" s="471" t="s">
        <v>1484</v>
      </c>
    </row>
    <row r="12" spans="1:27" s="473" customFormat="1" ht="38.25">
      <c r="A12" s="393">
        <v>2</v>
      </c>
      <c r="B12" s="392" t="s">
        <v>1130</v>
      </c>
      <c r="C12" s="394">
        <v>38596</v>
      </c>
      <c r="D12" s="392"/>
      <c r="E12" s="392"/>
      <c r="F12" s="392" t="s">
        <v>1485</v>
      </c>
      <c r="G12" s="392" t="s">
        <v>1131</v>
      </c>
      <c r="H12" s="392"/>
      <c r="I12" s="392" t="s">
        <v>1486</v>
      </c>
      <c r="J12" s="392" t="s">
        <v>4</v>
      </c>
      <c r="K12" s="392">
        <v>1</v>
      </c>
      <c r="L12" s="392" t="s">
        <v>1130</v>
      </c>
      <c r="M12" s="392" t="s">
        <v>1132</v>
      </c>
      <c r="N12" s="392" t="s">
        <v>1090</v>
      </c>
      <c r="O12" s="392">
        <v>311</v>
      </c>
      <c r="P12" s="392" t="s">
        <v>1096</v>
      </c>
      <c r="Q12" s="472" t="s">
        <v>1126</v>
      </c>
      <c r="R12" s="392" t="s">
        <v>151</v>
      </c>
      <c r="S12" s="392" t="s">
        <v>1127</v>
      </c>
      <c r="T12" s="392" t="s">
        <v>1128</v>
      </c>
      <c r="U12" s="393" t="s">
        <v>144</v>
      </c>
      <c r="V12" s="471"/>
      <c r="W12" s="471"/>
      <c r="X12" s="471" t="s">
        <v>1133</v>
      </c>
      <c r="AA12" s="471" t="s">
        <v>1487</v>
      </c>
    </row>
    <row r="13" spans="1:27" s="473" customFormat="1" ht="43.5" customHeight="1">
      <c r="A13" s="393">
        <v>3</v>
      </c>
      <c r="B13" s="392" t="s">
        <v>1134</v>
      </c>
      <c r="C13" s="394">
        <v>39022</v>
      </c>
      <c r="D13" s="392"/>
      <c r="E13" s="392"/>
      <c r="F13" s="392" t="s">
        <v>1135</v>
      </c>
      <c r="G13" s="392" t="s">
        <v>1488</v>
      </c>
      <c r="H13" s="392"/>
      <c r="I13" s="392" t="s">
        <v>1489</v>
      </c>
      <c r="J13" s="392" t="s">
        <v>4</v>
      </c>
      <c r="K13" s="392">
        <v>1</v>
      </c>
      <c r="L13" s="392" t="s">
        <v>1134</v>
      </c>
      <c r="M13" s="392" t="s">
        <v>1137</v>
      </c>
      <c r="N13" s="392" t="s">
        <v>1090</v>
      </c>
      <c r="O13" s="392">
        <v>126</v>
      </c>
      <c r="P13" s="392" t="s">
        <v>1096</v>
      </c>
      <c r="Q13" s="472" t="s">
        <v>1126</v>
      </c>
      <c r="R13" s="392" t="s">
        <v>151</v>
      </c>
      <c r="S13" s="392" t="s">
        <v>1127</v>
      </c>
      <c r="T13" s="392" t="s">
        <v>1138</v>
      </c>
      <c r="U13" s="393" t="s">
        <v>144</v>
      </c>
      <c r="V13" s="471"/>
      <c r="W13" s="471"/>
      <c r="X13" s="474" t="s">
        <v>1490</v>
      </c>
    </row>
    <row r="14" spans="1:27" ht="12.6" customHeight="1">
      <c r="A14" s="393">
        <v>4</v>
      </c>
      <c r="B14" s="392" t="s">
        <v>1139</v>
      </c>
      <c r="C14" s="394">
        <v>39142</v>
      </c>
      <c r="D14" s="392"/>
      <c r="E14" s="392"/>
      <c r="F14" s="392" t="s">
        <v>1140</v>
      </c>
      <c r="G14" s="392" t="s">
        <v>1141</v>
      </c>
      <c r="H14" s="392"/>
      <c r="I14" s="392" t="s">
        <v>1491</v>
      </c>
      <c r="J14" s="392" t="s">
        <v>4</v>
      </c>
      <c r="K14" s="392">
        <v>1</v>
      </c>
      <c r="L14" s="392" t="s">
        <v>1139</v>
      </c>
      <c r="M14" s="392" t="s">
        <v>1142</v>
      </c>
      <c r="N14" s="392" t="s">
        <v>1090</v>
      </c>
      <c r="O14" s="392">
        <v>141</v>
      </c>
      <c r="P14" s="392" t="s">
        <v>1096</v>
      </c>
      <c r="Q14" s="472" t="s">
        <v>1126</v>
      </c>
      <c r="R14" s="392" t="s">
        <v>151</v>
      </c>
      <c r="S14" s="392" t="s">
        <v>1127</v>
      </c>
      <c r="T14" s="392" t="s">
        <v>1128</v>
      </c>
      <c r="U14" s="393" t="s">
        <v>144</v>
      </c>
      <c r="V14" s="471"/>
      <c r="W14" s="471"/>
      <c r="X14" s="471" t="s">
        <v>1129</v>
      </c>
      <c r="AA14" s="475">
        <v>1.1000000000000001</v>
      </c>
    </row>
    <row r="15" spans="1:27" ht="12.6" customHeight="1">
      <c r="A15" s="393">
        <v>5</v>
      </c>
      <c r="B15" s="392" t="s">
        <v>1143</v>
      </c>
      <c r="C15" s="394">
        <v>39295</v>
      </c>
      <c r="D15" s="392"/>
      <c r="E15" s="392"/>
      <c r="F15" s="392" t="s">
        <v>1144</v>
      </c>
      <c r="G15" s="392" t="s">
        <v>1141</v>
      </c>
      <c r="H15" s="392"/>
      <c r="I15" s="392" t="s">
        <v>1492</v>
      </c>
      <c r="J15" s="392" t="s">
        <v>4</v>
      </c>
      <c r="K15" s="392">
        <v>1</v>
      </c>
      <c r="L15" s="392" t="s">
        <v>1143</v>
      </c>
      <c r="M15" s="392" t="s">
        <v>1145</v>
      </c>
      <c r="N15" s="392" t="s">
        <v>1090</v>
      </c>
      <c r="O15" s="392">
        <v>150</v>
      </c>
      <c r="P15" s="392" t="s">
        <v>1096</v>
      </c>
      <c r="Q15" s="472" t="s">
        <v>1126</v>
      </c>
      <c r="R15" s="392" t="s">
        <v>151</v>
      </c>
      <c r="S15" s="392" t="s">
        <v>1127</v>
      </c>
      <c r="T15" s="392" t="s">
        <v>1128</v>
      </c>
      <c r="U15" s="393" t="s">
        <v>144</v>
      </c>
      <c r="V15" s="471"/>
      <c r="W15" s="471"/>
      <c r="X15" s="471" t="s">
        <v>1146</v>
      </c>
      <c r="AA15" s="475">
        <v>1.2</v>
      </c>
    </row>
    <row r="16" spans="1:27" ht="12.6" customHeight="1">
      <c r="A16" s="393">
        <v>6</v>
      </c>
      <c r="B16" s="392" t="s">
        <v>1147</v>
      </c>
      <c r="C16" s="394">
        <v>39539</v>
      </c>
      <c r="D16" s="392"/>
      <c r="E16" s="392"/>
      <c r="F16" s="392" t="s">
        <v>1148</v>
      </c>
      <c r="G16" s="392" t="s">
        <v>1136</v>
      </c>
      <c r="H16" s="392"/>
      <c r="I16" s="392" t="s">
        <v>1493</v>
      </c>
      <c r="J16" s="392" t="s">
        <v>4</v>
      </c>
      <c r="K16" s="392">
        <v>1</v>
      </c>
      <c r="L16" s="392" t="s">
        <v>1147</v>
      </c>
      <c r="M16" s="392" t="s">
        <v>1149</v>
      </c>
      <c r="N16" s="392" t="s">
        <v>1090</v>
      </c>
      <c r="O16" s="392">
        <v>215</v>
      </c>
      <c r="P16" s="392" t="s">
        <v>1096</v>
      </c>
      <c r="Q16" s="472" t="s">
        <v>1126</v>
      </c>
      <c r="R16" s="392" t="s">
        <v>151</v>
      </c>
      <c r="S16" s="392" t="s">
        <v>1127</v>
      </c>
      <c r="T16" s="392" t="s">
        <v>1138</v>
      </c>
      <c r="U16" s="393" t="s">
        <v>144</v>
      </c>
      <c r="V16" s="471"/>
      <c r="W16" s="471"/>
      <c r="X16" s="471" t="s">
        <v>1150</v>
      </c>
      <c r="AA16" s="475">
        <v>1.3</v>
      </c>
    </row>
    <row r="17" spans="1:27" ht="12.6" customHeight="1">
      <c r="A17" s="393">
        <v>7</v>
      </c>
      <c r="B17" s="392" t="s">
        <v>1151</v>
      </c>
      <c r="C17" s="394">
        <v>39965</v>
      </c>
      <c r="D17" s="392"/>
      <c r="E17" s="392"/>
      <c r="F17" s="392" t="s">
        <v>1152</v>
      </c>
      <c r="G17" s="392" t="s">
        <v>1153</v>
      </c>
      <c r="H17" s="392"/>
      <c r="I17" s="392" t="s">
        <v>1494</v>
      </c>
      <c r="J17" s="392" t="s">
        <v>4</v>
      </c>
      <c r="K17" s="392">
        <v>1</v>
      </c>
      <c r="L17" s="392" t="s">
        <v>1151</v>
      </c>
      <c r="M17" s="392" t="s">
        <v>1154</v>
      </c>
      <c r="N17" s="392" t="s">
        <v>1090</v>
      </c>
      <c r="O17" s="392">
        <v>320</v>
      </c>
      <c r="P17" s="392" t="s">
        <v>1096</v>
      </c>
      <c r="Q17" s="472" t="s">
        <v>1126</v>
      </c>
      <c r="R17" s="392" t="s">
        <v>151</v>
      </c>
      <c r="S17" s="392" t="s">
        <v>1127</v>
      </c>
      <c r="T17" s="392" t="s">
        <v>1128</v>
      </c>
      <c r="U17" s="393" t="s">
        <v>144</v>
      </c>
      <c r="V17" s="471"/>
      <c r="W17" s="471"/>
      <c r="X17" s="471"/>
      <c r="AA17" s="475">
        <v>1.4</v>
      </c>
    </row>
    <row r="18" spans="1:27" ht="12.6" customHeight="1">
      <c r="A18" s="393">
        <v>8</v>
      </c>
      <c r="B18" s="392" t="s">
        <v>1155</v>
      </c>
      <c r="C18" s="394">
        <v>40269</v>
      </c>
      <c r="D18" s="392"/>
      <c r="E18" s="392"/>
      <c r="F18" s="392" t="s">
        <v>1156</v>
      </c>
      <c r="G18" s="392" t="s">
        <v>1216</v>
      </c>
      <c r="H18" s="392"/>
      <c r="I18" s="392" t="s">
        <v>1495</v>
      </c>
      <c r="J18" s="392" t="s">
        <v>4</v>
      </c>
      <c r="K18" s="392">
        <v>1</v>
      </c>
      <c r="L18" s="392" t="s">
        <v>1155</v>
      </c>
      <c r="M18" s="392" t="s">
        <v>1157</v>
      </c>
      <c r="N18" s="392" t="s">
        <v>1090</v>
      </c>
      <c r="O18" s="392">
        <v>257</v>
      </c>
      <c r="P18" s="392" t="s">
        <v>1096</v>
      </c>
      <c r="Q18" s="472" t="s">
        <v>1126</v>
      </c>
      <c r="R18" s="392" t="s">
        <v>151</v>
      </c>
      <c r="S18" s="392" t="s">
        <v>1127</v>
      </c>
      <c r="T18" s="392" t="s">
        <v>1138</v>
      </c>
      <c r="U18" s="393" t="s">
        <v>144</v>
      </c>
      <c r="V18" s="471"/>
      <c r="W18" s="471"/>
      <c r="X18" s="471" t="s">
        <v>1158</v>
      </c>
      <c r="AA18" s="475">
        <v>1.5</v>
      </c>
    </row>
    <row r="19" spans="1:27" ht="12.6" customHeight="1">
      <c r="A19" s="393">
        <v>9</v>
      </c>
      <c r="B19" s="392" t="s">
        <v>1159</v>
      </c>
      <c r="C19" s="394">
        <v>40664</v>
      </c>
      <c r="D19" s="392"/>
      <c r="E19" s="392"/>
      <c r="F19" s="392" t="s">
        <v>1160</v>
      </c>
      <c r="G19" s="392" t="s">
        <v>1496</v>
      </c>
      <c r="H19" s="392"/>
      <c r="I19" s="392" t="s">
        <v>1497</v>
      </c>
      <c r="J19" s="392" t="s">
        <v>4</v>
      </c>
      <c r="K19" s="392">
        <v>1</v>
      </c>
      <c r="L19" s="392" t="s">
        <v>1159</v>
      </c>
      <c r="M19" s="392" t="s">
        <v>1161</v>
      </c>
      <c r="N19" s="392" t="s">
        <v>1090</v>
      </c>
      <c r="O19" s="392">
        <v>124</v>
      </c>
      <c r="P19" s="392" t="s">
        <v>1096</v>
      </c>
      <c r="Q19" s="472" t="s">
        <v>1126</v>
      </c>
      <c r="R19" s="392" t="s">
        <v>151</v>
      </c>
      <c r="S19" s="392" t="s">
        <v>1127</v>
      </c>
      <c r="T19" s="392" t="s">
        <v>1138</v>
      </c>
      <c r="U19" s="393" t="s">
        <v>144</v>
      </c>
      <c r="V19" s="471"/>
      <c r="W19" s="471"/>
      <c r="X19" s="471" t="s">
        <v>1162</v>
      </c>
      <c r="AA19" s="475">
        <v>1.6</v>
      </c>
    </row>
    <row r="20" spans="1:27" ht="12.6" customHeight="1">
      <c r="A20" s="393">
        <v>10</v>
      </c>
      <c r="B20" s="392" t="s">
        <v>1163</v>
      </c>
      <c r="C20" s="394">
        <v>40909</v>
      </c>
      <c r="D20" s="392"/>
      <c r="E20" s="392"/>
      <c r="F20" s="392" t="s">
        <v>1164</v>
      </c>
      <c r="G20" s="392" t="s">
        <v>1136</v>
      </c>
      <c r="H20" s="392"/>
      <c r="I20" s="392"/>
      <c r="J20" s="392" t="s">
        <v>4</v>
      </c>
      <c r="K20" s="392">
        <v>1</v>
      </c>
      <c r="L20" s="392" t="s">
        <v>1163</v>
      </c>
      <c r="M20" s="392" t="s">
        <v>1165</v>
      </c>
      <c r="N20" s="392" t="s">
        <v>1090</v>
      </c>
      <c r="O20" s="392">
        <v>252</v>
      </c>
      <c r="P20" s="392" t="s">
        <v>1096</v>
      </c>
      <c r="Q20" s="472" t="s">
        <v>1166</v>
      </c>
      <c r="R20" s="392" t="s">
        <v>151</v>
      </c>
      <c r="S20" s="392" t="s">
        <v>1127</v>
      </c>
      <c r="T20" s="392" t="s">
        <v>1128</v>
      </c>
      <c r="U20" s="393" t="s">
        <v>144</v>
      </c>
      <c r="V20" s="471"/>
      <c r="W20" s="471"/>
      <c r="X20" s="471" t="s">
        <v>1167</v>
      </c>
      <c r="AA20" s="475">
        <v>1.7</v>
      </c>
    </row>
    <row r="21" spans="1:27" ht="12.6" customHeight="1">
      <c r="A21" s="393">
        <v>11</v>
      </c>
      <c r="B21" s="392" t="s">
        <v>1168</v>
      </c>
      <c r="C21" s="394">
        <v>41306</v>
      </c>
      <c r="D21" s="392"/>
      <c r="E21" s="392"/>
      <c r="F21" s="392" t="s">
        <v>1498</v>
      </c>
      <c r="G21" s="392" t="s">
        <v>1499</v>
      </c>
      <c r="H21" s="392"/>
      <c r="I21" s="392" t="s">
        <v>1500</v>
      </c>
      <c r="J21" s="392" t="s">
        <v>4</v>
      </c>
      <c r="K21" s="392">
        <v>1</v>
      </c>
      <c r="L21" s="392" t="s">
        <v>1168</v>
      </c>
      <c r="M21" s="392" t="s">
        <v>1169</v>
      </c>
      <c r="N21" s="392" t="s">
        <v>1090</v>
      </c>
      <c r="O21" s="392">
        <v>59</v>
      </c>
      <c r="P21" s="392" t="s">
        <v>1096</v>
      </c>
      <c r="Q21" s="472" t="s">
        <v>1126</v>
      </c>
      <c r="R21" s="392" t="s">
        <v>151</v>
      </c>
      <c r="S21" s="392" t="s">
        <v>1127</v>
      </c>
      <c r="T21" s="392" t="s">
        <v>1170</v>
      </c>
      <c r="U21" s="393" t="s">
        <v>144</v>
      </c>
      <c r="V21" s="471"/>
      <c r="W21" s="471"/>
      <c r="X21" s="471"/>
      <c r="AA21" s="475">
        <v>2.1</v>
      </c>
    </row>
    <row r="22" spans="1:27" ht="12.6" customHeight="1">
      <c r="A22" s="393">
        <v>12</v>
      </c>
      <c r="B22" s="392" t="s">
        <v>1171</v>
      </c>
      <c r="C22" s="394">
        <v>42917</v>
      </c>
      <c r="D22" s="392"/>
      <c r="E22" s="392"/>
      <c r="F22" s="392" t="s">
        <v>1172</v>
      </c>
      <c r="G22" s="392" t="s">
        <v>1131</v>
      </c>
      <c r="H22" s="392"/>
      <c r="I22" s="392" t="s">
        <v>1501</v>
      </c>
      <c r="J22" s="392" t="s">
        <v>4</v>
      </c>
      <c r="K22" s="392">
        <v>1</v>
      </c>
      <c r="L22" s="392" t="s">
        <v>1171</v>
      </c>
      <c r="M22" s="392" t="s">
        <v>1173</v>
      </c>
      <c r="N22" s="392" t="s">
        <v>1090</v>
      </c>
      <c r="O22" s="392">
        <v>77</v>
      </c>
      <c r="P22" s="392" t="s">
        <v>1096</v>
      </c>
      <c r="Q22" s="472" t="s">
        <v>1126</v>
      </c>
      <c r="R22" s="392" t="s">
        <v>151</v>
      </c>
      <c r="S22" s="392" t="s">
        <v>1127</v>
      </c>
      <c r="T22" s="392" t="s">
        <v>1174</v>
      </c>
      <c r="U22" s="393" t="s">
        <v>144</v>
      </c>
      <c r="V22" s="471"/>
      <c r="W22" s="471"/>
      <c r="X22" s="471"/>
      <c r="AA22" s="475">
        <v>2.2000000000000002</v>
      </c>
    </row>
    <row r="23" spans="1:27" ht="12.6" customHeight="1">
      <c r="A23" s="393">
        <v>13</v>
      </c>
      <c r="B23" s="392" t="s">
        <v>1175</v>
      </c>
      <c r="C23" s="394">
        <v>42979</v>
      </c>
      <c r="D23" s="392"/>
      <c r="E23" s="392"/>
      <c r="F23" s="392" t="s">
        <v>1176</v>
      </c>
      <c r="G23" s="392" t="s">
        <v>1136</v>
      </c>
      <c r="H23" s="392"/>
      <c r="I23" s="392" t="s">
        <v>1502</v>
      </c>
      <c r="J23" s="392" t="s">
        <v>4</v>
      </c>
      <c r="K23" s="392">
        <v>1</v>
      </c>
      <c r="L23" s="392" t="s">
        <v>1175</v>
      </c>
      <c r="M23" s="392" t="s">
        <v>1177</v>
      </c>
      <c r="N23" s="392" t="s">
        <v>1090</v>
      </c>
      <c r="O23" s="392">
        <v>35</v>
      </c>
      <c r="P23" s="392" t="s">
        <v>1096</v>
      </c>
      <c r="Q23" s="472" t="s">
        <v>1126</v>
      </c>
      <c r="R23" s="392" t="s">
        <v>151</v>
      </c>
      <c r="S23" s="392" t="s">
        <v>1127</v>
      </c>
      <c r="T23" s="392" t="s">
        <v>1178</v>
      </c>
      <c r="U23" s="393" t="s">
        <v>144</v>
      </c>
      <c r="V23" s="471"/>
      <c r="W23" s="471"/>
      <c r="X23" s="471"/>
      <c r="AA23" s="475">
        <v>3.1</v>
      </c>
    </row>
    <row r="24" spans="1:27" ht="12.6" customHeight="1">
      <c r="A24" s="393">
        <v>25</v>
      </c>
      <c r="B24" s="392" t="s">
        <v>1179</v>
      </c>
      <c r="C24" s="394">
        <v>43160</v>
      </c>
      <c r="D24" s="392"/>
      <c r="E24" s="392"/>
      <c r="F24" s="392" t="s">
        <v>1503</v>
      </c>
      <c r="G24" s="392" t="s">
        <v>1180</v>
      </c>
      <c r="H24" s="392"/>
      <c r="I24" s="392" t="s">
        <v>1504</v>
      </c>
      <c r="J24" s="392" t="s">
        <v>4</v>
      </c>
      <c r="K24" s="392">
        <v>1</v>
      </c>
      <c r="L24" s="392" t="s">
        <v>1179</v>
      </c>
      <c r="M24" s="392" t="s">
        <v>1181</v>
      </c>
      <c r="N24" s="392" t="s">
        <v>1090</v>
      </c>
      <c r="O24" s="392">
        <v>208</v>
      </c>
      <c r="P24" s="392" t="s">
        <v>1096</v>
      </c>
      <c r="Q24" s="472" t="s">
        <v>1126</v>
      </c>
      <c r="R24" s="392" t="s">
        <v>151</v>
      </c>
      <c r="S24" s="392" t="s">
        <v>1127</v>
      </c>
      <c r="T24" s="392" t="s">
        <v>1174</v>
      </c>
      <c r="U24" s="393" t="s">
        <v>144</v>
      </c>
      <c r="V24" s="471"/>
      <c r="W24" s="471"/>
      <c r="X24" s="471"/>
      <c r="AA24" s="475">
        <v>3.2</v>
      </c>
    </row>
    <row r="25" spans="1:27" ht="12.6" customHeight="1">
      <c r="A25" s="393">
        <v>15</v>
      </c>
      <c r="B25" s="392" t="s">
        <v>1182</v>
      </c>
      <c r="C25" s="394">
        <v>43191</v>
      </c>
      <c r="D25" s="392"/>
      <c r="E25" s="392"/>
      <c r="F25" s="395"/>
      <c r="G25" s="392" t="s">
        <v>1183</v>
      </c>
      <c r="H25" s="392"/>
      <c r="I25" s="392"/>
      <c r="J25" s="392" t="s">
        <v>4</v>
      </c>
      <c r="K25" s="392">
        <v>1</v>
      </c>
      <c r="L25" s="392" t="s">
        <v>1182</v>
      </c>
      <c r="M25" s="392" t="s">
        <v>1184</v>
      </c>
      <c r="N25" s="392" t="s">
        <v>1090</v>
      </c>
      <c r="O25" s="392">
        <v>76</v>
      </c>
      <c r="P25" s="392" t="s">
        <v>1096</v>
      </c>
      <c r="Q25" s="472" t="s">
        <v>1126</v>
      </c>
      <c r="R25" s="392" t="s">
        <v>151</v>
      </c>
      <c r="S25" s="392" t="s">
        <v>1127</v>
      </c>
      <c r="T25" s="392" t="s">
        <v>1174</v>
      </c>
      <c r="U25" s="393" t="s">
        <v>144</v>
      </c>
      <c r="V25" s="471"/>
      <c r="W25" s="471"/>
      <c r="X25" s="471"/>
      <c r="AA25" s="475">
        <v>3.3</v>
      </c>
    </row>
    <row r="26" spans="1:27" ht="25.5">
      <c r="A26" s="393">
        <v>16</v>
      </c>
      <c r="B26" s="392" t="s">
        <v>1185</v>
      </c>
      <c r="C26" s="394">
        <v>43191</v>
      </c>
      <c r="D26" s="392"/>
      <c r="E26" s="392"/>
      <c r="F26" s="392" t="s">
        <v>1505</v>
      </c>
      <c r="G26" s="392" t="s">
        <v>1506</v>
      </c>
      <c r="H26" s="392"/>
      <c r="I26" s="392" t="s">
        <v>1507</v>
      </c>
      <c r="J26" s="392" t="s">
        <v>4</v>
      </c>
      <c r="K26" s="392">
        <v>1</v>
      </c>
      <c r="L26" s="392" t="s">
        <v>1185</v>
      </c>
      <c r="M26" s="392" t="s">
        <v>1186</v>
      </c>
      <c r="N26" s="392" t="s">
        <v>1090</v>
      </c>
      <c r="O26" s="392">
        <v>142</v>
      </c>
      <c r="P26" s="392" t="s">
        <v>1096</v>
      </c>
      <c r="Q26" s="472" t="s">
        <v>1126</v>
      </c>
      <c r="R26" s="392" t="s">
        <v>151</v>
      </c>
      <c r="S26" s="392" t="s">
        <v>1127</v>
      </c>
      <c r="T26" s="392" t="s">
        <v>1170</v>
      </c>
      <c r="U26" s="393" t="s">
        <v>144</v>
      </c>
      <c r="V26" s="471"/>
      <c r="W26" s="471"/>
      <c r="X26" s="471" t="s">
        <v>1187</v>
      </c>
      <c r="AA26" s="475">
        <v>3.4</v>
      </c>
    </row>
    <row r="27" spans="1:27" ht="51">
      <c r="A27" s="393">
        <v>17</v>
      </c>
      <c r="B27" s="392" t="s">
        <v>1188</v>
      </c>
      <c r="C27" s="394">
        <v>43221</v>
      </c>
      <c r="D27" s="392"/>
      <c r="E27" s="392"/>
      <c r="F27" s="392" t="s">
        <v>1508</v>
      </c>
      <c r="G27" s="392" t="s">
        <v>1136</v>
      </c>
      <c r="H27" s="392"/>
      <c r="I27" s="392" t="s">
        <v>1509</v>
      </c>
      <c r="J27" s="392" t="s">
        <v>4</v>
      </c>
      <c r="K27" s="392">
        <v>1</v>
      </c>
      <c r="L27" s="392" t="s">
        <v>1188</v>
      </c>
      <c r="M27" s="392" t="s">
        <v>1190</v>
      </c>
      <c r="N27" s="392" t="s">
        <v>1090</v>
      </c>
      <c r="O27" s="392">
        <v>78</v>
      </c>
      <c r="P27" s="392" t="s">
        <v>1096</v>
      </c>
      <c r="Q27" s="472" t="s">
        <v>1126</v>
      </c>
      <c r="R27" s="392" t="s">
        <v>151</v>
      </c>
      <c r="S27" s="392" t="s">
        <v>1127</v>
      </c>
      <c r="T27" s="392" t="s">
        <v>1174</v>
      </c>
      <c r="U27" s="393" t="s">
        <v>144</v>
      </c>
      <c r="V27" s="471"/>
      <c r="W27" s="471"/>
      <c r="X27" s="471"/>
      <c r="AA27" s="475">
        <v>4.0999999999999996</v>
      </c>
    </row>
    <row r="28" spans="1:27" ht="38.25">
      <c r="A28" s="393">
        <v>18</v>
      </c>
      <c r="B28" s="392" t="s">
        <v>1191</v>
      </c>
      <c r="C28" s="394">
        <v>43252</v>
      </c>
      <c r="D28" s="392"/>
      <c r="E28" s="392"/>
      <c r="F28" s="392" t="s">
        <v>1510</v>
      </c>
      <c r="G28" s="392" t="s">
        <v>1136</v>
      </c>
      <c r="H28" s="392"/>
      <c r="I28" s="392" t="s">
        <v>1511</v>
      </c>
      <c r="J28" s="392" t="s">
        <v>4</v>
      </c>
      <c r="K28" s="392">
        <v>1</v>
      </c>
      <c r="L28" s="392" t="s">
        <v>1191</v>
      </c>
      <c r="M28" s="392" t="s">
        <v>1192</v>
      </c>
      <c r="N28" s="392" t="s">
        <v>1090</v>
      </c>
      <c r="O28" s="392">
        <v>79</v>
      </c>
      <c r="P28" s="392" t="s">
        <v>1096</v>
      </c>
      <c r="Q28" s="472" t="s">
        <v>1126</v>
      </c>
      <c r="R28" s="392" t="s">
        <v>151</v>
      </c>
      <c r="S28" s="392" t="s">
        <v>1127</v>
      </c>
      <c r="T28" s="392" t="s">
        <v>1174</v>
      </c>
      <c r="U28" s="393" t="s">
        <v>144</v>
      </c>
      <c r="V28" s="471"/>
      <c r="W28" s="471"/>
      <c r="X28" s="471"/>
      <c r="AA28" s="475">
        <v>4.2</v>
      </c>
    </row>
    <row r="29" spans="1:27" ht="51">
      <c r="A29" s="393">
        <v>19</v>
      </c>
      <c r="B29" s="392" t="s">
        <v>1193</v>
      </c>
      <c r="C29" s="394">
        <v>43282</v>
      </c>
      <c r="D29" s="392"/>
      <c r="E29" s="392"/>
      <c r="F29" s="392" t="s">
        <v>1194</v>
      </c>
      <c r="G29" s="392" t="s">
        <v>1512</v>
      </c>
      <c r="H29" s="392"/>
      <c r="I29" s="392" t="s">
        <v>1513</v>
      </c>
      <c r="J29" s="392" t="s">
        <v>4</v>
      </c>
      <c r="K29" s="392">
        <v>1</v>
      </c>
      <c r="L29" s="392" t="s">
        <v>1193</v>
      </c>
      <c r="M29" s="392" t="s">
        <v>1195</v>
      </c>
      <c r="N29" s="392" t="s">
        <v>1090</v>
      </c>
      <c r="O29" s="392">
        <v>6</v>
      </c>
      <c r="P29" s="392" t="s">
        <v>1096</v>
      </c>
      <c r="Q29" s="472" t="s">
        <v>1126</v>
      </c>
      <c r="R29" s="392" t="s">
        <v>151</v>
      </c>
      <c r="S29" s="392" t="s">
        <v>1127</v>
      </c>
      <c r="T29" s="392" t="s">
        <v>1174</v>
      </c>
      <c r="U29" s="393" t="s">
        <v>144</v>
      </c>
      <c r="V29" s="471"/>
      <c r="W29" s="471"/>
      <c r="X29" s="471"/>
      <c r="AA29" s="475">
        <v>4.3</v>
      </c>
    </row>
    <row r="30" spans="1:27" ht="51">
      <c r="A30" s="393">
        <v>20</v>
      </c>
      <c r="B30" s="392" t="s">
        <v>1196</v>
      </c>
      <c r="C30" s="394">
        <v>43282</v>
      </c>
      <c r="D30" s="392"/>
      <c r="E30" s="392"/>
      <c r="F30" s="392" t="s">
        <v>1514</v>
      </c>
      <c r="G30" s="392" t="s">
        <v>1515</v>
      </c>
      <c r="H30" s="392"/>
      <c r="I30" s="392" t="s">
        <v>1516</v>
      </c>
      <c r="J30" s="392" t="s">
        <v>4</v>
      </c>
      <c r="K30" s="392">
        <v>1</v>
      </c>
      <c r="L30" s="392" t="s">
        <v>1196</v>
      </c>
      <c r="M30" s="392" t="s">
        <v>1197</v>
      </c>
      <c r="N30" s="392" t="s">
        <v>1090</v>
      </c>
      <c r="O30" s="392">
        <v>68.5</v>
      </c>
      <c r="P30" s="392" t="s">
        <v>1096</v>
      </c>
      <c r="Q30" s="472" t="s">
        <v>1126</v>
      </c>
      <c r="R30" s="392" t="s">
        <v>151</v>
      </c>
      <c r="S30" s="392" t="s">
        <v>1127</v>
      </c>
      <c r="T30" s="392" t="s">
        <v>1174</v>
      </c>
      <c r="U30" s="393" t="s">
        <v>144</v>
      </c>
      <c r="V30" s="471"/>
      <c r="W30" s="471"/>
      <c r="X30" s="471" t="s">
        <v>1198</v>
      </c>
      <c r="AA30" s="475">
        <v>5.0999999999999996</v>
      </c>
    </row>
    <row r="31" spans="1:27" ht="45">
      <c r="A31" s="393">
        <v>21</v>
      </c>
      <c r="B31" s="392" t="s">
        <v>1199</v>
      </c>
      <c r="C31" s="394">
        <v>43313</v>
      </c>
      <c r="D31" s="392"/>
      <c r="E31" s="400"/>
      <c r="F31" s="400" t="s">
        <v>1200</v>
      </c>
      <c r="G31" s="392" t="s">
        <v>1201</v>
      </c>
      <c r="H31" s="392"/>
      <c r="I31" s="392" t="s">
        <v>1202</v>
      </c>
      <c r="J31" s="392" t="s">
        <v>4</v>
      </c>
      <c r="K31" s="392">
        <v>1</v>
      </c>
      <c r="L31" s="392" t="s">
        <v>1199</v>
      </c>
      <c r="M31" s="392" t="s">
        <v>1203</v>
      </c>
      <c r="N31" s="392" t="s">
        <v>1090</v>
      </c>
      <c r="O31" s="392">
        <v>18</v>
      </c>
      <c r="P31" s="392" t="s">
        <v>1096</v>
      </c>
      <c r="Q31" s="472" t="s">
        <v>1126</v>
      </c>
      <c r="R31" s="392" t="s">
        <v>151</v>
      </c>
      <c r="S31" s="392" t="s">
        <v>1127</v>
      </c>
      <c r="T31" s="392" t="s">
        <v>1174</v>
      </c>
      <c r="U31" s="393" t="s">
        <v>144</v>
      </c>
      <c r="V31" s="471"/>
      <c r="W31" s="471"/>
      <c r="X31" s="476"/>
      <c r="AA31" s="475">
        <v>5.2</v>
      </c>
    </row>
    <row r="32" spans="1:27" ht="30">
      <c r="A32" s="393">
        <v>23</v>
      </c>
      <c r="B32" s="392" t="s">
        <v>1204</v>
      </c>
      <c r="C32" s="394">
        <v>43515</v>
      </c>
      <c r="D32" s="392"/>
      <c r="E32" s="400"/>
      <c r="F32" s="400" t="s">
        <v>1205</v>
      </c>
      <c r="G32" s="392" t="s">
        <v>1206</v>
      </c>
      <c r="H32" s="392"/>
      <c r="I32" s="392" t="s">
        <v>1207</v>
      </c>
      <c r="J32" s="392" t="s">
        <v>4</v>
      </c>
      <c r="K32" s="392">
        <v>1</v>
      </c>
      <c r="L32" s="392" t="s">
        <v>1204</v>
      </c>
      <c r="M32" s="392" t="s">
        <v>1208</v>
      </c>
      <c r="N32" s="392" t="s">
        <v>1090</v>
      </c>
      <c r="O32" s="392">
        <v>610</v>
      </c>
      <c r="P32" s="392" t="s">
        <v>1095</v>
      </c>
      <c r="Q32" s="472" t="s">
        <v>1126</v>
      </c>
      <c r="R32" s="392" t="s">
        <v>151</v>
      </c>
      <c r="S32" s="392" t="s">
        <v>1127</v>
      </c>
      <c r="T32" s="392" t="s">
        <v>1174</v>
      </c>
      <c r="U32" s="393" t="s">
        <v>144</v>
      </c>
      <c r="V32" s="471"/>
      <c r="W32" s="471"/>
      <c r="X32" s="476"/>
      <c r="AA32" s="475">
        <v>5.3</v>
      </c>
    </row>
    <row r="33" spans="1:24" ht="45">
      <c r="A33" s="393">
        <v>24</v>
      </c>
      <c r="B33" s="392" t="s">
        <v>1209</v>
      </c>
      <c r="C33" s="394">
        <v>43574</v>
      </c>
      <c r="D33" s="392"/>
      <c r="E33" s="400"/>
      <c r="F33" s="400" t="s">
        <v>1517</v>
      </c>
      <c r="G33" s="392" t="s">
        <v>1189</v>
      </c>
      <c r="H33" s="392"/>
      <c r="I33" s="392" t="s">
        <v>1210</v>
      </c>
      <c r="J33" s="392" t="s">
        <v>4</v>
      </c>
      <c r="K33" s="392">
        <v>1</v>
      </c>
      <c r="L33" s="392" t="s">
        <v>1209</v>
      </c>
      <c r="M33" s="392" t="s">
        <v>1211</v>
      </c>
      <c r="N33" s="392" t="s">
        <v>1090</v>
      </c>
      <c r="O33" s="392">
        <v>20</v>
      </c>
      <c r="P33" s="392" t="s">
        <v>1096</v>
      </c>
      <c r="Q33" s="472" t="s">
        <v>1126</v>
      </c>
      <c r="R33" s="392" t="s">
        <v>151</v>
      </c>
      <c r="S33" s="392" t="s">
        <v>1127</v>
      </c>
      <c r="T33" s="392" t="s">
        <v>1174</v>
      </c>
      <c r="U33" s="393" t="s">
        <v>144</v>
      </c>
      <c r="V33" s="401"/>
      <c r="W33" s="401"/>
      <c r="X33" s="401"/>
    </row>
    <row r="34" spans="1:24" ht="60">
      <c r="A34" s="393">
        <v>26</v>
      </c>
      <c r="B34" s="392" t="s">
        <v>1217</v>
      </c>
      <c r="C34" s="394">
        <v>43757</v>
      </c>
      <c r="D34" s="392"/>
      <c r="E34" s="477"/>
      <c r="F34" s="477" t="s">
        <v>1518</v>
      </c>
      <c r="G34" s="392" t="s">
        <v>1141</v>
      </c>
      <c r="H34" s="392"/>
      <c r="I34" s="392" t="s">
        <v>1218</v>
      </c>
      <c r="J34" s="392" t="s">
        <v>4</v>
      </c>
      <c r="K34" s="478">
        <v>1</v>
      </c>
      <c r="L34" s="478" t="s">
        <v>1217</v>
      </c>
      <c r="M34" s="478" t="s">
        <v>1219</v>
      </c>
      <c r="N34" s="396" t="s">
        <v>1090</v>
      </c>
      <c r="O34" s="478">
        <v>83</v>
      </c>
      <c r="P34" s="478" t="s">
        <v>1220</v>
      </c>
      <c r="Q34" s="472" t="s">
        <v>1126</v>
      </c>
      <c r="R34" s="392" t="s">
        <v>151</v>
      </c>
      <c r="S34" s="392" t="s">
        <v>1127</v>
      </c>
      <c r="T34" s="392" t="s">
        <v>1174</v>
      </c>
      <c r="U34" s="393" t="s">
        <v>144</v>
      </c>
      <c r="V34" s="401"/>
      <c r="W34" s="401"/>
      <c r="X34" s="401"/>
    </row>
    <row r="35" spans="1:24" ht="45">
      <c r="A35" s="393"/>
      <c r="B35" s="392" t="s">
        <v>1212</v>
      </c>
      <c r="C35" s="581">
        <v>43983</v>
      </c>
      <c r="D35" s="392"/>
      <c r="E35" s="477"/>
      <c r="F35" s="477" t="s">
        <v>1519</v>
      </c>
      <c r="G35" s="392" t="s">
        <v>1189</v>
      </c>
      <c r="H35" s="392"/>
      <c r="I35" s="392" t="s">
        <v>1520</v>
      </c>
      <c r="J35" s="392" t="s">
        <v>4</v>
      </c>
      <c r="K35" s="478">
        <v>1</v>
      </c>
      <c r="L35" s="478" t="s">
        <v>1521</v>
      </c>
      <c r="M35" s="478" t="s">
        <v>1213</v>
      </c>
      <c r="N35" s="396" t="s">
        <v>1090</v>
      </c>
      <c r="O35" s="478">
        <v>355</v>
      </c>
      <c r="P35" s="478" t="s">
        <v>1095</v>
      </c>
      <c r="Q35" s="472" t="s">
        <v>1126</v>
      </c>
      <c r="R35" s="392"/>
      <c r="S35" s="392" t="s">
        <v>1127</v>
      </c>
      <c r="T35" s="392" t="s">
        <v>1174</v>
      </c>
      <c r="U35" s="393" t="s">
        <v>144</v>
      </c>
      <c r="V35" s="401"/>
      <c r="W35" s="401"/>
      <c r="X35" s="401"/>
    </row>
    <row r="36" spans="1:24" ht="30">
      <c r="A36" s="393"/>
      <c r="B36" s="392" t="s">
        <v>1214</v>
      </c>
      <c r="C36" s="582">
        <v>44075</v>
      </c>
      <c r="D36" s="392"/>
      <c r="E36" s="477"/>
      <c r="F36" s="477" t="s">
        <v>1522</v>
      </c>
      <c r="G36" s="392" t="s">
        <v>1141</v>
      </c>
      <c r="H36" s="392"/>
      <c r="I36" s="392" t="s">
        <v>1523</v>
      </c>
      <c r="J36" s="392" t="s">
        <v>4</v>
      </c>
      <c r="K36" s="478">
        <v>1</v>
      </c>
      <c r="L36" s="392" t="s">
        <v>1524</v>
      </c>
      <c r="M36" s="392" t="s">
        <v>1215</v>
      </c>
      <c r="N36" s="396" t="s">
        <v>1090</v>
      </c>
      <c r="O36" s="392">
        <v>163</v>
      </c>
      <c r="P36" s="392" t="s">
        <v>1095</v>
      </c>
      <c r="Q36" s="472" t="s">
        <v>1126</v>
      </c>
      <c r="R36" s="392"/>
      <c r="S36" s="392" t="s">
        <v>1127</v>
      </c>
      <c r="T36" s="392" t="s">
        <v>1174</v>
      </c>
      <c r="U36" s="393" t="s">
        <v>144</v>
      </c>
      <c r="V36" s="401"/>
      <c r="W36" s="401"/>
      <c r="X36" s="401"/>
    </row>
    <row r="37" spans="1:24" ht="15">
      <c r="A37" s="393"/>
      <c r="B37" s="392"/>
      <c r="C37" s="394"/>
      <c r="D37" s="392"/>
      <c r="E37" s="477"/>
      <c r="F37" s="479"/>
      <c r="G37" s="392"/>
      <c r="H37" s="392"/>
      <c r="I37" s="480"/>
      <c r="J37" s="392"/>
      <c r="K37" s="392"/>
      <c r="L37" s="392"/>
      <c r="M37" s="392"/>
      <c r="N37" s="392"/>
      <c r="O37" s="392">
        <f>SUM(O11:O36)</f>
        <v>4034.5</v>
      </c>
      <c r="P37" s="392"/>
      <c r="Q37" s="472"/>
      <c r="R37" s="392"/>
      <c r="S37" s="392"/>
      <c r="T37" s="392"/>
      <c r="U37" s="393"/>
      <c r="V37" s="401"/>
      <c r="W37" s="401"/>
      <c r="X37" s="401"/>
    </row>
  </sheetData>
  <autoFilter ref="A10:W10" xr:uid="{00000000-0009-0000-0000-000011000000}"/>
  <mergeCells count="1">
    <mergeCell ref="F9:J9"/>
  </mergeCells>
  <dataValidations count="5">
    <dataValidation type="list" allowBlank="1" showInputMessage="1" showErrorMessage="1" sqref="Q11:Q37" xr:uid="{176C475F-ACA7-4CEB-92DB-D4533D94285E}">
      <formula1>$Y$10:$Y$55</formula1>
    </dataValidation>
    <dataValidation type="list" allowBlank="1" showInputMessage="1" showErrorMessage="1" sqref="M11:M37" xr:uid="{E6E75489-3801-4697-8FA0-91DC00C137F0}">
      <formula1>$Y$1:$Y$3</formula1>
    </dataValidation>
    <dataValidation type="list" allowBlank="1" showInputMessage="1" showErrorMessage="1" sqref="O11:O33" xr:uid="{5E2FFF40-3C1E-4AAD-A9BF-4D87A93D3C21}">
      <formula1>$W$2:$W$5</formula1>
    </dataValidation>
    <dataValidation type="list" allowBlank="1" showInputMessage="1" showErrorMessage="1" sqref="T11:T37" xr:uid="{73957820-F3B5-4BAD-8A4E-266D90391F87}">
      <formula1>$X$2:$X$7</formula1>
    </dataValidation>
    <dataValidation type="list" allowBlank="1" showInputMessage="1" showErrorMessage="1" sqref="V11:W32 X11:X12 X14:X30" xr:uid="{27D6FB41-32EE-408A-ABF2-1D98B79CD4D1}">
      <formula1>$AA$14:$AA$32</formula1>
    </dataValidation>
  </dataValidations>
  <pageMargins left="0.75" right="0.75" top="1" bottom="1" header="0.5" footer="0.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090E2-97C2-430E-BB56-5B676284E5F8}">
  <sheetPr>
    <tabColor rgb="FF92D050"/>
  </sheetPr>
  <dimension ref="A1:G77"/>
  <sheetViews>
    <sheetView topLeftCell="A25" zoomScaleNormal="100" zoomScaleSheetLayoutView="100" workbookViewId="0">
      <selection activeCell="G34" sqref="G34"/>
    </sheetView>
  </sheetViews>
  <sheetFormatPr defaultRowHeight="15"/>
  <cols>
    <col min="1" max="1" width="30.5703125" customWidth="1"/>
    <col min="2" max="2" width="36.42578125" customWidth="1"/>
    <col min="3" max="3" width="13.140625" customWidth="1"/>
    <col min="7" max="7" width="29.42578125" customWidth="1"/>
    <col min="8" max="8" width="51.140625" customWidth="1"/>
    <col min="257" max="257" width="30.5703125" customWidth="1"/>
    <col min="258" max="258" width="36.42578125" customWidth="1"/>
    <col min="259" max="259" width="13.140625" customWidth="1"/>
    <col min="263" max="263" width="29.42578125" customWidth="1"/>
    <col min="264" max="264" width="51.140625" customWidth="1"/>
    <col min="513" max="513" width="30.5703125" customWidth="1"/>
    <col min="514" max="514" width="36.42578125" customWidth="1"/>
    <col min="515" max="515" width="13.140625" customWidth="1"/>
    <col min="519" max="519" width="29.42578125" customWidth="1"/>
    <col min="520" max="520" width="51.140625" customWidth="1"/>
    <col min="769" max="769" width="30.5703125" customWidth="1"/>
    <col min="770" max="770" width="36.42578125" customWidth="1"/>
    <col min="771" max="771" width="13.140625" customWidth="1"/>
    <col min="775" max="775" width="29.42578125" customWidth="1"/>
    <col min="776" max="776" width="51.140625" customWidth="1"/>
    <col min="1025" max="1025" width="30.5703125" customWidth="1"/>
    <col min="1026" max="1026" width="36.42578125" customWidth="1"/>
    <col min="1027" max="1027" width="13.140625" customWidth="1"/>
    <col min="1031" max="1031" width="29.42578125" customWidth="1"/>
    <col min="1032" max="1032" width="51.140625" customWidth="1"/>
    <col min="1281" max="1281" width="30.5703125" customWidth="1"/>
    <col min="1282" max="1282" width="36.42578125" customWidth="1"/>
    <col min="1283" max="1283" width="13.140625" customWidth="1"/>
    <col min="1287" max="1287" width="29.42578125" customWidth="1"/>
    <col min="1288" max="1288" width="51.140625" customWidth="1"/>
    <col min="1537" max="1537" width="30.5703125" customWidth="1"/>
    <col min="1538" max="1538" width="36.42578125" customWidth="1"/>
    <col min="1539" max="1539" width="13.140625" customWidth="1"/>
    <col min="1543" max="1543" width="29.42578125" customWidth="1"/>
    <col min="1544" max="1544" width="51.140625" customWidth="1"/>
    <col min="1793" max="1793" width="30.5703125" customWidth="1"/>
    <col min="1794" max="1794" width="36.42578125" customWidth="1"/>
    <col min="1795" max="1795" width="13.140625" customWidth="1"/>
    <col min="1799" max="1799" width="29.42578125" customWidth="1"/>
    <col min="1800" max="1800" width="51.140625" customWidth="1"/>
    <col min="2049" max="2049" width="30.5703125" customWidth="1"/>
    <col min="2050" max="2050" width="36.42578125" customWidth="1"/>
    <col min="2051" max="2051" width="13.140625" customWidth="1"/>
    <col min="2055" max="2055" width="29.42578125" customWidth="1"/>
    <col min="2056" max="2056" width="51.140625" customWidth="1"/>
    <col min="2305" max="2305" width="30.5703125" customWidth="1"/>
    <col min="2306" max="2306" width="36.42578125" customWidth="1"/>
    <col min="2307" max="2307" width="13.140625" customWidth="1"/>
    <col min="2311" max="2311" width="29.42578125" customWidth="1"/>
    <col min="2312" max="2312" width="51.140625" customWidth="1"/>
    <col min="2561" max="2561" width="30.5703125" customWidth="1"/>
    <col min="2562" max="2562" width="36.42578125" customWidth="1"/>
    <col min="2563" max="2563" width="13.140625" customWidth="1"/>
    <col min="2567" max="2567" width="29.42578125" customWidth="1"/>
    <col min="2568" max="2568" width="51.140625" customWidth="1"/>
    <col min="2817" max="2817" width="30.5703125" customWidth="1"/>
    <col min="2818" max="2818" width="36.42578125" customWidth="1"/>
    <col min="2819" max="2819" width="13.140625" customWidth="1"/>
    <col min="2823" max="2823" width="29.42578125" customWidth="1"/>
    <col min="2824" max="2824" width="51.140625" customWidth="1"/>
    <col min="3073" max="3073" width="30.5703125" customWidth="1"/>
    <col min="3074" max="3074" width="36.42578125" customWidth="1"/>
    <col min="3075" max="3075" width="13.140625" customWidth="1"/>
    <col min="3079" max="3079" width="29.42578125" customWidth="1"/>
    <col min="3080" max="3080" width="51.140625" customWidth="1"/>
    <col min="3329" max="3329" width="30.5703125" customWidth="1"/>
    <col min="3330" max="3330" width="36.42578125" customWidth="1"/>
    <col min="3331" max="3331" width="13.140625" customWidth="1"/>
    <col min="3335" max="3335" width="29.42578125" customWidth="1"/>
    <col min="3336" max="3336" width="51.140625" customWidth="1"/>
    <col min="3585" max="3585" width="30.5703125" customWidth="1"/>
    <col min="3586" max="3586" width="36.42578125" customWidth="1"/>
    <col min="3587" max="3587" width="13.140625" customWidth="1"/>
    <col min="3591" max="3591" width="29.42578125" customWidth="1"/>
    <col min="3592" max="3592" width="51.140625" customWidth="1"/>
    <col min="3841" max="3841" width="30.5703125" customWidth="1"/>
    <col min="3842" max="3842" width="36.42578125" customWidth="1"/>
    <col min="3843" max="3843" width="13.140625" customWidth="1"/>
    <col min="3847" max="3847" width="29.42578125" customWidth="1"/>
    <col min="3848" max="3848" width="51.140625" customWidth="1"/>
    <col min="4097" max="4097" width="30.5703125" customWidth="1"/>
    <col min="4098" max="4098" width="36.42578125" customWidth="1"/>
    <col min="4099" max="4099" width="13.140625" customWidth="1"/>
    <col min="4103" max="4103" width="29.42578125" customWidth="1"/>
    <col min="4104" max="4104" width="51.140625" customWidth="1"/>
    <col min="4353" max="4353" width="30.5703125" customWidth="1"/>
    <col min="4354" max="4354" width="36.42578125" customWidth="1"/>
    <col min="4355" max="4355" width="13.140625" customWidth="1"/>
    <col min="4359" max="4359" width="29.42578125" customWidth="1"/>
    <col min="4360" max="4360" width="51.140625" customWidth="1"/>
    <col min="4609" max="4609" width="30.5703125" customWidth="1"/>
    <col min="4610" max="4610" width="36.42578125" customWidth="1"/>
    <col min="4611" max="4611" width="13.140625" customWidth="1"/>
    <col min="4615" max="4615" width="29.42578125" customWidth="1"/>
    <col min="4616" max="4616" width="51.140625" customWidth="1"/>
    <col min="4865" max="4865" width="30.5703125" customWidth="1"/>
    <col min="4866" max="4866" width="36.42578125" customWidth="1"/>
    <col min="4867" max="4867" width="13.140625" customWidth="1"/>
    <col min="4871" max="4871" width="29.42578125" customWidth="1"/>
    <col min="4872" max="4872" width="51.140625" customWidth="1"/>
    <col min="5121" max="5121" width="30.5703125" customWidth="1"/>
    <col min="5122" max="5122" width="36.42578125" customWidth="1"/>
    <col min="5123" max="5123" width="13.140625" customWidth="1"/>
    <col min="5127" max="5127" width="29.42578125" customWidth="1"/>
    <col min="5128" max="5128" width="51.140625" customWidth="1"/>
    <col min="5377" max="5377" width="30.5703125" customWidth="1"/>
    <col min="5378" max="5378" width="36.42578125" customWidth="1"/>
    <col min="5379" max="5379" width="13.140625" customWidth="1"/>
    <col min="5383" max="5383" width="29.42578125" customWidth="1"/>
    <col min="5384" max="5384" width="51.140625" customWidth="1"/>
    <col min="5633" max="5633" width="30.5703125" customWidth="1"/>
    <col min="5634" max="5634" width="36.42578125" customWidth="1"/>
    <col min="5635" max="5635" width="13.140625" customWidth="1"/>
    <col min="5639" max="5639" width="29.42578125" customWidth="1"/>
    <col min="5640" max="5640" width="51.140625" customWidth="1"/>
    <col min="5889" max="5889" width="30.5703125" customWidth="1"/>
    <col min="5890" max="5890" width="36.42578125" customWidth="1"/>
    <col min="5891" max="5891" width="13.140625" customWidth="1"/>
    <col min="5895" max="5895" width="29.42578125" customWidth="1"/>
    <col min="5896" max="5896" width="51.140625" customWidth="1"/>
    <col min="6145" max="6145" width="30.5703125" customWidth="1"/>
    <col min="6146" max="6146" width="36.42578125" customWidth="1"/>
    <col min="6147" max="6147" width="13.140625" customWidth="1"/>
    <col min="6151" max="6151" width="29.42578125" customWidth="1"/>
    <col min="6152" max="6152" width="51.140625" customWidth="1"/>
    <col min="6401" max="6401" width="30.5703125" customWidth="1"/>
    <col min="6402" max="6402" width="36.42578125" customWidth="1"/>
    <col min="6403" max="6403" width="13.140625" customWidth="1"/>
    <col min="6407" max="6407" width="29.42578125" customWidth="1"/>
    <col min="6408" max="6408" width="51.140625" customWidth="1"/>
    <col min="6657" max="6657" width="30.5703125" customWidth="1"/>
    <col min="6658" max="6658" width="36.42578125" customWidth="1"/>
    <col min="6659" max="6659" width="13.140625" customWidth="1"/>
    <col min="6663" max="6663" width="29.42578125" customWidth="1"/>
    <col min="6664" max="6664" width="51.140625" customWidth="1"/>
    <col min="6913" max="6913" width="30.5703125" customWidth="1"/>
    <col min="6914" max="6914" width="36.42578125" customWidth="1"/>
    <col min="6915" max="6915" width="13.140625" customWidth="1"/>
    <col min="6919" max="6919" width="29.42578125" customWidth="1"/>
    <col min="6920" max="6920" width="51.140625" customWidth="1"/>
    <col min="7169" max="7169" width="30.5703125" customWidth="1"/>
    <col min="7170" max="7170" width="36.42578125" customWidth="1"/>
    <col min="7171" max="7171" width="13.140625" customWidth="1"/>
    <col min="7175" max="7175" width="29.42578125" customWidth="1"/>
    <col min="7176" max="7176" width="51.140625" customWidth="1"/>
    <col min="7425" max="7425" width="30.5703125" customWidth="1"/>
    <col min="7426" max="7426" width="36.42578125" customWidth="1"/>
    <col min="7427" max="7427" width="13.140625" customWidth="1"/>
    <col min="7431" max="7431" width="29.42578125" customWidth="1"/>
    <col min="7432" max="7432" width="51.140625" customWidth="1"/>
    <col min="7681" max="7681" width="30.5703125" customWidth="1"/>
    <col min="7682" max="7682" width="36.42578125" customWidth="1"/>
    <col min="7683" max="7683" width="13.140625" customWidth="1"/>
    <col min="7687" max="7687" width="29.42578125" customWidth="1"/>
    <col min="7688" max="7688" width="51.140625" customWidth="1"/>
    <col min="7937" max="7937" width="30.5703125" customWidth="1"/>
    <col min="7938" max="7938" width="36.42578125" customWidth="1"/>
    <col min="7939" max="7939" width="13.140625" customWidth="1"/>
    <col min="7943" max="7943" width="29.42578125" customWidth="1"/>
    <col min="7944" max="7944" width="51.140625" customWidth="1"/>
    <col min="8193" max="8193" width="30.5703125" customWidth="1"/>
    <col min="8194" max="8194" width="36.42578125" customWidth="1"/>
    <col min="8195" max="8195" width="13.140625" customWidth="1"/>
    <col min="8199" max="8199" width="29.42578125" customWidth="1"/>
    <col min="8200" max="8200" width="51.140625" customWidth="1"/>
    <col min="8449" max="8449" width="30.5703125" customWidth="1"/>
    <col min="8450" max="8450" width="36.42578125" customWidth="1"/>
    <col min="8451" max="8451" width="13.140625" customWidth="1"/>
    <col min="8455" max="8455" width="29.42578125" customWidth="1"/>
    <col min="8456" max="8456" width="51.140625" customWidth="1"/>
    <col min="8705" max="8705" width="30.5703125" customWidth="1"/>
    <col min="8706" max="8706" width="36.42578125" customWidth="1"/>
    <col min="8707" max="8707" width="13.140625" customWidth="1"/>
    <col min="8711" max="8711" width="29.42578125" customWidth="1"/>
    <col min="8712" max="8712" width="51.140625" customWidth="1"/>
    <col min="8961" max="8961" width="30.5703125" customWidth="1"/>
    <col min="8962" max="8962" width="36.42578125" customWidth="1"/>
    <col min="8963" max="8963" width="13.140625" customWidth="1"/>
    <col min="8967" max="8967" width="29.42578125" customWidth="1"/>
    <col min="8968" max="8968" width="51.140625" customWidth="1"/>
    <col min="9217" max="9217" width="30.5703125" customWidth="1"/>
    <col min="9218" max="9218" width="36.42578125" customWidth="1"/>
    <col min="9219" max="9219" width="13.140625" customWidth="1"/>
    <col min="9223" max="9223" width="29.42578125" customWidth="1"/>
    <col min="9224" max="9224" width="51.140625" customWidth="1"/>
    <col min="9473" max="9473" width="30.5703125" customWidth="1"/>
    <col min="9474" max="9474" width="36.42578125" customWidth="1"/>
    <col min="9475" max="9475" width="13.140625" customWidth="1"/>
    <col min="9479" max="9479" width="29.42578125" customWidth="1"/>
    <col min="9480" max="9480" width="51.140625" customWidth="1"/>
    <col min="9729" max="9729" width="30.5703125" customWidth="1"/>
    <col min="9730" max="9730" width="36.42578125" customWidth="1"/>
    <col min="9731" max="9731" width="13.140625" customWidth="1"/>
    <col min="9735" max="9735" width="29.42578125" customWidth="1"/>
    <col min="9736" max="9736" width="51.140625" customWidth="1"/>
    <col min="9985" max="9985" width="30.5703125" customWidth="1"/>
    <col min="9986" max="9986" width="36.42578125" customWidth="1"/>
    <col min="9987" max="9987" width="13.140625" customWidth="1"/>
    <col min="9991" max="9991" width="29.42578125" customWidth="1"/>
    <col min="9992" max="9992" width="51.140625" customWidth="1"/>
    <col min="10241" max="10241" width="30.5703125" customWidth="1"/>
    <col min="10242" max="10242" width="36.42578125" customWidth="1"/>
    <col min="10243" max="10243" width="13.140625" customWidth="1"/>
    <col min="10247" max="10247" width="29.42578125" customWidth="1"/>
    <col min="10248" max="10248" width="51.140625" customWidth="1"/>
    <col min="10497" max="10497" width="30.5703125" customWidth="1"/>
    <col min="10498" max="10498" width="36.42578125" customWidth="1"/>
    <col min="10499" max="10499" width="13.140625" customWidth="1"/>
    <col min="10503" max="10503" width="29.42578125" customWidth="1"/>
    <col min="10504" max="10504" width="51.140625" customWidth="1"/>
    <col min="10753" max="10753" width="30.5703125" customWidth="1"/>
    <col min="10754" max="10754" width="36.42578125" customWidth="1"/>
    <col min="10755" max="10755" width="13.140625" customWidth="1"/>
    <col min="10759" max="10759" width="29.42578125" customWidth="1"/>
    <col min="10760" max="10760" width="51.140625" customWidth="1"/>
    <col min="11009" max="11009" width="30.5703125" customWidth="1"/>
    <col min="11010" max="11010" width="36.42578125" customWidth="1"/>
    <col min="11011" max="11011" width="13.140625" customWidth="1"/>
    <col min="11015" max="11015" width="29.42578125" customWidth="1"/>
    <col min="11016" max="11016" width="51.140625" customWidth="1"/>
    <col min="11265" max="11265" width="30.5703125" customWidth="1"/>
    <col min="11266" max="11266" width="36.42578125" customWidth="1"/>
    <col min="11267" max="11267" width="13.140625" customWidth="1"/>
    <col min="11271" max="11271" width="29.42578125" customWidth="1"/>
    <col min="11272" max="11272" width="51.140625" customWidth="1"/>
    <col min="11521" max="11521" width="30.5703125" customWidth="1"/>
    <col min="11522" max="11522" width="36.42578125" customWidth="1"/>
    <col min="11523" max="11523" width="13.140625" customWidth="1"/>
    <col min="11527" max="11527" width="29.42578125" customWidth="1"/>
    <col min="11528" max="11528" width="51.140625" customWidth="1"/>
    <col min="11777" max="11777" width="30.5703125" customWidth="1"/>
    <col min="11778" max="11778" width="36.42578125" customWidth="1"/>
    <col min="11779" max="11779" width="13.140625" customWidth="1"/>
    <col min="11783" max="11783" width="29.42578125" customWidth="1"/>
    <col min="11784" max="11784" width="51.140625" customWidth="1"/>
    <col min="12033" max="12033" width="30.5703125" customWidth="1"/>
    <col min="12034" max="12034" width="36.42578125" customWidth="1"/>
    <col min="12035" max="12035" width="13.140625" customWidth="1"/>
    <col min="12039" max="12039" width="29.42578125" customWidth="1"/>
    <col min="12040" max="12040" width="51.140625" customWidth="1"/>
    <col min="12289" max="12289" width="30.5703125" customWidth="1"/>
    <col min="12290" max="12290" width="36.42578125" customWidth="1"/>
    <col min="12291" max="12291" width="13.140625" customWidth="1"/>
    <col min="12295" max="12295" width="29.42578125" customWidth="1"/>
    <col min="12296" max="12296" width="51.140625" customWidth="1"/>
    <col min="12545" max="12545" width="30.5703125" customWidth="1"/>
    <col min="12546" max="12546" width="36.42578125" customWidth="1"/>
    <col min="12547" max="12547" width="13.140625" customWidth="1"/>
    <col min="12551" max="12551" width="29.42578125" customWidth="1"/>
    <col min="12552" max="12552" width="51.140625" customWidth="1"/>
    <col min="12801" max="12801" width="30.5703125" customWidth="1"/>
    <col min="12802" max="12802" width="36.42578125" customWidth="1"/>
    <col min="12803" max="12803" width="13.140625" customWidth="1"/>
    <col min="12807" max="12807" width="29.42578125" customWidth="1"/>
    <col min="12808" max="12808" width="51.140625" customWidth="1"/>
    <col min="13057" max="13057" width="30.5703125" customWidth="1"/>
    <col min="13058" max="13058" width="36.42578125" customWidth="1"/>
    <col min="13059" max="13059" width="13.140625" customWidth="1"/>
    <col min="13063" max="13063" width="29.42578125" customWidth="1"/>
    <col min="13064" max="13064" width="51.140625" customWidth="1"/>
    <col min="13313" max="13313" width="30.5703125" customWidth="1"/>
    <col min="13314" max="13314" width="36.42578125" customWidth="1"/>
    <col min="13315" max="13315" width="13.140625" customWidth="1"/>
    <col min="13319" max="13319" width="29.42578125" customWidth="1"/>
    <col min="13320" max="13320" width="51.140625" customWidth="1"/>
    <col min="13569" max="13569" width="30.5703125" customWidth="1"/>
    <col min="13570" max="13570" width="36.42578125" customWidth="1"/>
    <col min="13571" max="13571" width="13.140625" customWidth="1"/>
    <col min="13575" max="13575" width="29.42578125" customWidth="1"/>
    <col min="13576" max="13576" width="51.140625" customWidth="1"/>
    <col min="13825" max="13825" width="30.5703125" customWidth="1"/>
    <col min="13826" max="13826" width="36.42578125" customWidth="1"/>
    <col min="13827" max="13827" width="13.140625" customWidth="1"/>
    <col min="13831" max="13831" width="29.42578125" customWidth="1"/>
    <col min="13832" max="13832" width="51.140625" customWidth="1"/>
    <col min="14081" max="14081" width="30.5703125" customWidth="1"/>
    <col min="14082" max="14082" width="36.42578125" customWidth="1"/>
    <col min="14083" max="14083" width="13.140625" customWidth="1"/>
    <col min="14087" max="14087" width="29.42578125" customWidth="1"/>
    <col min="14088" max="14088" width="51.140625" customWidth="1"/>
    <col min="14337" max="14337" width="30.5703125" customWidth="1"/>
    <col min="14338" max="14338" width="36.42578125" customWidth="1"/>
    <col min="14339" max="14339" width="13.140625" customWidth="1"/>
    <col min="14343" max="14343" width="29.42578125" customWidth="1"/>
    <col min="14344" max="14344" width="51.140625" customWidth="1"/>
    <col min="14593" max="14593" width="30.5703125" customWidth="1"/>
    <col min="14594" max="14594" width="36.42578125" customWidth="1"/>
    <col min="14595" max="14595" width="13.140625" customWidth="1"/>
    <col min="14599" max="14599" width="29.42578125" customWidth="1"/>
    <col min="14600" max="14600" width="51.140625" customWidth="1"/>
    <col min="14849" max="14849" width="30.5703125" customWidth="1"/>
    <col min="14850" max="14850" width="36.42578125" customWidth="1"/>
    <col min="14851" max="14851" width="13.140625" customWidth="1"/>
    <col min="14855" max="14855" width="29.42578125" customWidth="1"/>
    <col min="14856" max="14856" width="51.140625" customWidth="1"/>
    <col min="15105" max="15105" width="30.5703125" customWidth="1"/>
    <col min="15106" max="15106" width="36.42578125" customWidth="1"/>
    <col min="15107" max="15107" width="13.140625" customWidth="1"/>
    <col min="15111" max="15111" width="29.42578125" customWidth="1"/>
    <col min="15112" max="15112" width="51.140625" customWidth="1"/>
    <col min="15361" max="15361" width="30.5703125" customWidth="1"/>
    <col min="15362" max="15362" width="36.42578125" customWidth="1"/>
    <col min="15363" max="15363" width="13.140625" customWidth="1"/>
    <col min="15367" max="15367" width="29.42578125" customWidth="1"/>
    <col min="15368" max="15368" width="51.140625" customWidth="1"/>
    <col min="15617" max="15617" width="30.5703125" customWidth="1"/>
    <col min="15618" max="15618" width="36.42578125" customWidth="1"/>
    <col min="15619" max="15619" width="13.140625" customWidth="1"/>
    <col min="15623" max="15623" width="29.42578125" customWidth="1"/>
    <col min="15624" max="15624" width="51.140625" customWidth="1"/>
    <col min="15873" max="15873" width="30.5703125" customWidth="1"/>
    <col min="15874" max="15874" width="36.42578125" customWidth="1"/>
    <col min="15875" max="15875" width="13.140625" customWidth="1"/>
    <col min="15879" max="15879" width="29.42578125" customWidth="1"/>
    <col min="15880" max="15880" width="51.140625" customWidth="1"/>
    <col min="16129" max="16129" width="30.5703125" customWidth="1"/>
    <col min="16130" max="16130" width="36.42578125" customWidth="1"/>
    <col min="16131" max="16131" width="13.140625" customWidth="1"/>
    <col min="16135" max="16135" width="29.42578125" customWidth="1"/>
    <col min="16136" max="16136" width="51.140625" customWidth="1"/>
  </cols>
  <sheetData>
    <row r="1" spans="1:7" ht="15.75">
      <c r="A1" s="402" t="s">
        <v>1221</v>
      </c>
    </row>
    <row r="2" spans="1:7">
      <c r="A2" s="403" t="s">
        <v>1222</v>
      </c>
      <c r="B2" s="403" t="s">
        <v>1223</v>
      </c>
      <c r="C2" s="404" t="s">
        <v>1224</v>
      </c>
    </row>
    <row r="3" spans="1:7">
      <c r="A3" s="403" t="s">
        <v>1225</v>
      </c>
      <c r="B3" s="403"/>
    </row>
    <row r="4" spans="1:7" ht="179.25">
      <c r="A4" s="403" t="s">
        <v>1226</v>
      </c>
      <c r="B4" s="405" t="s">
        <v>1227</v>
      </c>
      <c r="C4" s="406"/>
    </row>
    <row r="5" spans="1:7" ht="39">
      <c r="A5" s="407" t="s">
        <v>1228</v>
      </c>
      <c r="B5" s="408" t="s">
        <v>1229</v>
      </c>
      <c r="C5" s="406"/>
    </row>
    <row r="6" spans="1:7">
      <c r="A6" s="403" t="s">
        <v>1230</v>
      </c>
      <c r="B6" s="409">
        <v>42491</v>
      </c>
    </row>
    <row r="7" spans="1:7">
      <c r="A7" s="410" t="s">
        <v>1231</v>
      </c>
    </row>
    <row r="8" spans="1:7">
      <c r="A8" s="410" t="s">
        <v>1232</v>
      </c>
      <c r="B8" s="411" t="s">
        <v>1233</v>
      </c>
      <c r="E8" s="412"/>
      <c r="G8" s="412"/>
    </row>
    <row r="9" spans="1:7">
      <c r="B9" s="411" t="s">
        <v>1234</v>
      </c>
      <c r="E9" s="412"/>
      <c r="G9" s="412"/>
    </row>
    <row r="10" spans="1:7">
      <c r="B10" s="411" t="s">
        <v>1235</v>
      </c>
      <c r="E10" s="412"/>
      <c r="G10" s="412"/>
    </row>
    <row r="11" spans="1:7">
      <c r="B11" s="413" t="s">
        <v>1236</v>
      </c>
      <c r="E11" s="412"/>
      <c r="G11" s="412"/>
    </row>
    <row r="12" spans="1:7">
      <c r="B12" s="411" t="s">
        <v>1237</v>
      </c>
      <c r="E12" s="412"/>
      <c r="G12" s="412"/>
    </row>
    <row r="13" spans="1:7">
      <c r="B13" s="411"/>
      <c r="E13" s="412"/>
      <c r="G13" s="412"/>
    </row>
    <row r="14" spans="1:7">
      <c r="A14" s="414" t="s">
        <v>1238</v>
      </c>
      <c r="B14" s="411" t="s">
        <v>1239</v>
      </c>
      <c r="E14" s="412"/>
      <c r="G14" s="412"/>
    </row>
    <row r="15" spans="1:7">
      <c r="A15" s="414" t="s">
        <v>1240</v>
      </c>
      <c r="B15" s="411" t="s">
        <v>1241</v>
      </c>
      <c r="E15" s="412"/>
      <c r="G15" s="412"/>
    </row>
    <row r="16" spans="1:7">
      <c r="A16" s="414" t="s">
        <v>1242</v>
      </c>
      <c r="B16" s="411" t="s">
        <v>1243</v>
      </c>
      <c r="E16" s="412"/>
      <c r="G16" s="412"/>
    </row>
    <row r="17" spans="1:7">
      <c r="A17" s="414" t="s">
        <v>1244</v>
      </c>
      <c r="B17" s="411" t="s">
        <v>1245</v>
      </c>
      <c r="E17" s="412"/>
      <c r="G17" s="412"/>
    </row>
    <row r="18" spans="1:7">
      <c r="A18" s="414" t="s">
        <v>1246</v>
      </c>
      <c r="B18" s="411" t="s">
        <v>1247</v>
      </c>
      <c r="E18" s="412"/>
      <c r="G18" s="412"/>
    </row>
    <row r="19" spans="1:7">
      <c r="E19" s="412"/>
      <c r="G19" s="412"/>
    </row>
    <row r="20" spans="1:7">
      <c r="A20" s="643" t="s">
        <v>1248</v>
      </c>
      <c r="B20" s="644"/>
      <c r="C20" s="415" t="s">
        <v>1249</v>
      </c>
      <c r="D20" s="415" t="s">
        <v>23</v>
      </c>
      <c r="E20" s="415" t="s">
        <v>24</v>
      </c>
      <c r="F20" s="415" t="s">
        <v>25</v>
      </c>
      <c r="G20" s="415" t="s">
        <v>26</v>
      </c>
    </row>
    <row r="21" spans="1:7">
      <c r="A21" s="416" t="s">
        <v>1250</v>
      </c>
      <c r="B21" s="416" t="s">
        <v>1251</v>
      </c>
      <c r="C21" s="417">
        <v>24</v>
      </c>
      <c r="D21" s="417">
        <v>26</v>
      </c>
      <c r="E21" s="417"/>
      <c r="F21" s="417"/>
      <c r="G21" s="417"/>
    </row>
    <row r="22" spans="1:7">
      <c r="A22" s="418"/>
      <c r="B22" s="416" t="s">
        <v>1252</v>
      </c>
      <c r="C22" s="417">
        <v>1</v>
      </c>
      <c r="D22" s="417">
        <v>1</v>
      </c>
      <c r="E22" s="417"/>
      <c r="F22" s="417"/>
      <c r="G22" s="417"/>
    </row>
    <row r="23" spans="1:7">
      <c r="A23" s="418"/>
      <c r="B23" s="416" t="s">
        <v>1253</v>
      </c>
      <c r="C23" s="419"/>
      <c r="D23" s="417"/>
      <c r="E23" s="417"/>
      <c r="F23" s="417"/>
      <c r="G23" s="417"/>
    </row>
    <row r="24" spans="1:7">
      <c r="A24" s="380"/>
      <c r="B24" s="411"/>
    </row>
    <row r="25" spans="1:7">
      <c r="A25" s="416" t="s">
        <v>1254</v>
      </c>
      <c r="E25" s="412"/>
      <c r="G25" s="412"/>
    </row>
    <row r="26" spans="1:7" ht="64.5">
      <c r="A26" s="416" t="s">
        <v>1255</v>
      </c>
      <c r="B26" s="420" t="s">
        <v>1256</v>
      </c>
      <c r="C26" s="420" t="s">
        <v>1257</v>
      </c>
      <c r="E26" s="412"/>
      <c r="G26" s="412"/>
    </row>
    <row r="27" spans="1:7" ht="39">
      <c r="A27" s="405" t="s">
        <v>1258</v>
      </c>
      <c r="B27" s="421" t="s">
        <v>1259</v>
      </c>
      <c r="C27" s="421" t="s">
        <v>1260</v>
      </c>
    </row>
    <row r="28" spans="1:7" ht="39">
      <c r="A28" s="405" t="s">
        <v>1261</v>
      </c>
      <c r="B28" s="421" t="s">
        <v>1262</v>
      </c>
      <c r="C28" s="421" t="s">
        <v>1260</v>
      </c>
    </row>
    <row r="29" spans="1:7" ht="45">
      <c r="A29" s="405" t="s">
        <v>1263</v>
      </c>
      <c r="B29" s="421" t="s">
        <v>1264</v>
      </c>
      <c r="C29" s="421" t="s">
        <v>1773</v>
      </c>
    </row>
    <row r="30" spans="1:7">
      <c r="A30" s="405" t="s">
        <v>1265</v>
      </c>
      <c r="B30" s="421" t="s">
        <v>1266</v>
      </c>
      <c r="C30" s="421" t="s">
        <v>1773</v>
      </c>
    </row>
    <row r="31" spans="1:7" ht="51.75">
      <c r="A31" s="405" t="s">
        <v>1267</v>
      </c>
      <c r="B31" s="421" t="s">
        <v>1268</v>
      </c>
      <c r="C31" s="421" t="s">
        <v>1260</v>
      </c>
    </row>
    <row r="32" spans="1:7" ht="39">
      <c r="A32" s="405" t="s">
        <v>1269</v>
      </c>
      <c r="B32" s="421" t="s">
        <v>1270</v>
      </c>
      <c r="C32" s="421" t="s">
        <v>1260</v>
      </c>
    </row>
    <row r="33" spans="1:6">
      <c r="A33" s="405" t="s">
        <v>1271</v>
      </c>
      <c r="B33" s="421" t="s">
        <v>1272</v>
      </c>
      <c r="C33" s="421" t="s">
        <v>1260</v>
      </c>
    </row>
    <row r="34" spans="1:6" ht="30">
      <c r="A34" s="405" t="s">
        <v>1273</v>
      </c>
      <c r="B34" s="421" t="s">
        <v>1274</v>
      </c>
      <c r="C34" s="421" t="s">
        <v>1260</v>
      </c>
    </row>
    <row r="35" spans="1:6">
      <c r="B35" s="422" t="s">
        <v>1275</v>
      </c>
      <c r="C35" s="423" t="s">
        <v>1774</v>
      </c>
      <c r="E35" s="424"/>
    </row>
    <row r="36" spans="1:6">
      <c r="A36" s="411"/>
      <c r="C36" s="411"/>
      <c r="D36" s="411"/>
      <c r="E36" s="411"/>
      <c r="F36" s="411"/>
    </row>
    <row r="37" spans="1:6">
      <c r="A37" s="416" t="s">
        <v>1276</v>
      </c>
    </row>
    <row r="38" spans="1:6">
      <c r="A38" s="425" t="s">
        <v>1277</v>
      </c>
      <c r="C38" s="425"/>
    </row>
    <row r="39" spans="1:6">
      <c r="A39" s="425" t="s">
        <v>1278</v>
      </c>
      <c r="C39" s="425"/>
    </row>
    <row r="40" spans="1:6">
      <c r="A40" s="425"/>
      <c r="C40" s="425"/>
    </row>
    <row r="41" spans="1:6">
      <c r="A41" s="416" t="s">
        <v>1279</v>
      </c>
      <c r="B41" s="416" t="s">
        <v>1280</v>
      </c>
      <c r="C41" s="426" t="s">
        <v>20</v>
      </c>
      <c r="D41" s="416" t="s">
        <v>1281</v>
      </c>
      <c r="E41" s="416" t="s">
        <v>445</v>
      </c>
    </row>
    <row r="42" spans="1:6">
      <c r="A42" t="s">
        <v>1282</v>
      </c>
      <c r="B42" s="417">
        <v>26</v>
      </c>
      <c r="C42" s="404">
        <f>ROUND((ROUND((SQRT(B42)),1)*0.4),0)</f>
        <v>2</v>
      </c>
      <c r="D42" s="404">
        <f>ROUND((ROUND((SQRT(B42)),1)*0.2),0)</f>
        <v>1</v>
      </c>
      <c r="E42" s="404">
        <f>ROUND((ROUND((SQRT(B42)),1)*0.2),0)</f>
        <v>1</v>
      </c>
      <c r="F42" s="427"/>
    </row>
    <row r="43" spans="1:6">
      <c r="A43" t="s">
        <v>1283</v>
      </c>
      <c r="B43" s="417">
        <v>0</v>
      </c>
      <c r="C43" s="404">
        <f>ROUND((ROUND((SQRT(B43)),1)*0.5),0)</f>
        <v>0</v>
      </c>
      <c r="D43" s="404">
        <f>ROUND((ROUND((SQRT(B43)),1)*0.3),0)</f>
        <v>0</v>
      </c>
      <c r="E43" s="404">
        <f>ROUND((ROUND((SQRT(B43)),1)*0.3),0)</f>
        <v>0</v>
      </c>
    </row>
    <row r="44" spans="1:6">
      <c r="A44" t="s">
        <v>1284</v>
      </c>
      <c r="B44" s="417"/>
      <c r="C44" s="404">
        <f>ROUND((ROUND((SQRT(B44)),1)*0.6),0)</f>
        <v>0</v>
      </c>
      <c r="D44" s="404">
        <f>ROUND((ROUND((SQRT(B44)),1)*0.4),0)</f>
        <v>0</v>
      </c>
      <c r="E44" s="404">
        <f>ROUND((ROUND((SQRT(B44)),1)*0.6),0)</f>
        <v>0</v>
      </c>
    </row>
    <row r="45" spans="1:6">
      <c r="A45" s="380" t="s">
        <v>1275</v>
      </c>
      <c r="B45" s="380"/>
      <c r="C45" s="428">
        <f>SUM(C42:C44)</f>
        <v>2</v>
      </c>
      <c r="D45" s="428">
        <f>SUM(D42:D44)</f>
        <v>1</v>
      </c>
      <c r="E45" s="428">
        <f>SUM(E42:E44)</f>
        <v>1</v>
      </c>
    </row>
    <row r="47" spans="1:6">
      <c r="A47" s="416" t="s">
        <v>1285</v>
      </c>
      <c r="D47" s="429"/>
      <c r="E47" s="429"/>
    </row>
    <row r="48" spans="1:6">
      <c r="A48" s="426" t="s">
        <v>1286</v>
      </c>
      <c r="D48" s="429"/>
      <c r="E48" s="429"/>
    </row>
    <row r="49" spans="1:7">
      <c r="A49" s="430" t="s">
        <v>1287</v>
      </c>
      <c r="D49" s="429"/>
      <c r="E49" s="429"/>
    </row>
    <row r="50" spans="1:7">
      <c r="A50" s="430" t="s">
        <v>1288</v>
      </c>
      <c r="D50" s="429"/>
      <c r="E50" s="429"/>
    </row>
    <row r="51" spans="1:7">
      <c r="A51" s="430" t="s">
        <v>1289</v>
      </c>
      <c r="D51" s="429"/>
      <c r="E51" s="429"/>
    </row>
    <row r="52" spans="1:7">
      <c r="A52" s="430" t="s">
        <v>1290</v>
      </c>
      <c r="D52" s="429"/>
      <c r="E52" s="429"/>
    </row>
    <row r="53" spans="1:7">
      <c r="A53" s="430" t="s">
        <v>1291</v>
      </c>
      <c r="D53" s="429"/>
      <c r="E53" s="429"/>
    </row>
    <row r="54" spans="1:7">
      <c r="A54" s="430" t="s">
        <v>1292</v>
      </c>
      <c r="D54" s="429"/>
      <c r="E54" s="429"/>
    </row>
    <row r="55" spans="1:7">
      <c r="A55" s="430" t="s">
        <v>1293</v>
      </c>
      <c r="D55" s="429"/>
      <c r="E55" s="429"/>
    </row>
    <row r="56" spans="1:7">
      <c r="A56" s="416" t="s">
        <v>1294</v>
      </c>
      <c r="B56" s="428"/>
      <c r="F56" s="429"/>
    </row>
    <row r="57" spans="1:7" ht="42" customHeight="1">
      <c r="A57" s="431" t="s">
        <v>1295</v>
      </c>
      <c r="B57" s="428"/>
      <c r="C57" s="645" t="s">
        <v>1296</v>
      </c>
      <c r="D57" s="646"/>
      <c r="E57" s="646"/>
      <c r="F57" s="646"/>
      <c r="G57" s="646"/>
    </row>
    <row r="58" spans="1:7">
      <c r="B58" s="404"/>
      <c r="C58" s="429"/>
    </row>
    <row r="60" spans="1:7">
      <c r="A60" s="416" t="s">
        <v>1246</v>
      </c>
      <c r="D60" s="410"/>
    </row>
    <row r="61" spans="1:7">
      <c r="A61" s="416" t="s">
        <v>1297</v>
      </c>
      <c r="B61" s="410"/>
    </row>
    <row r="62" spans="1:7">
      <c r="A62" t="s">
        <v>1298</v>
      </c>
      <c r="B62" s="411"/>
      <c r="E62" s="424"/>
    </row>
    <row r="63" spans="1:7" ht="16.5" customHeight="1">
      <c r="A63" t="s">
        <v>1299</v>
      </c>
      <c r="B63" s="411"/>
      <c r="C63" s="411"/>
      <c r="D63" s="411"/>
      <c r="E63" s="411"/>
      <c r="F63" s="411"/>
    </row>
    <row r="64" spans="1:7">
      <c r="A64" t="s">
        <v>1300</v>
      </c>
    </row>
    <row r="65" spans="1:1">
      <c r="A65" t="s">
        <v>1301</v>
      </c>
    </row>
    <row r="66" spans="1:1">
      <c r="A66" t="s">
        <v>1302</v>
      </c>
    </row>
    <row r="67" spans="1:1">
      <c r="A67" t="s">
        <v>1303</v>
      </c>
    </row>
    <row r="68" spans="1:1">
      <c r="A68" t="s">
        <v>1304</v>
      </c>
    </row>
    <row r="69" spans="1:1">
      <c r="A69" t="s">
        <v>1305</v>
      </c>
    </row>
    <row r="70" spans="1:1">
      <c r="A70" s="429" t="s">
        <v>1306</v>
      </c>
    </row>
    <row r="71" spans="1:1">
      <c r="A71" t="s">
        <v>1307</v>
      </c>
    </row>
    <row r="72" spans="1:1">
      <c r="A72" s="404" t="s">
        <v>1308</v>
      </c>
    </row>
    <row r="73" spans="1:1">
      <c r="A73" t="s">
        <v>1309</v>
      </c>
    </row>
    <row r="74" spans="1:1">
      <c r="A74" t="s">
        <v>1310</v>
      </c>
    </row>
    <row r="75" spans="1:1">
      <c r="A75" s="429" t="s">
        <v>1311</v>
      </c>
    </row>
    <row r="77" spans="1:1">
      <c r="A77" s="404"/>
    </row>
  </sheetData>
  <mergeCells count="2">
    <mergeCell ref="A20:B20"/>
    <mergeCell ref="C57:G57"/>
  </mergeCells>
  <pageMargins left="0.75" right="0.75" top="1" bottom="1" header="0.5" footer="0.5"/>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B43"/>
  <sheetViews>
    <sheetView view="pageBreakPreview" zoomScaleNormal="100" zoomScaleSheetLayoutView="100" workbookViewId="0">
      <selection activeCell="B1" sqref="B1"/>
    </sheetView>
  </sheetViews>
  <sheetFormatPr defaultColWidth="9" defaultRowHeight="12.75"/>
  <cols>
    <col min="1" max="1" width="40.42578125" style="40" customWidth="1"/>
    <col min="2" max="2" width="46.42578125" style="40" customWidth="1"/>
    <col min="3" max="16384" width="9" style="31"/>
  </cols>
  <sheetData>
    <row r="1" spans="1:2" ht="163.5" customHeight="1">
      <c r="A1" s="74"/>
      <c r="B1" s="30" t="s">
        <v>1312</v>
      </c>
    </row>
    <row r="2" spans="1:2" ht="14.25">
      <c r="A2" s="75" t="s">
        <v>1313</v>
      </c>
      <c r="B2" s="76"/>
    </row>
    <row r="3" spans="1:2" ht="14.25">
      <c r="A3" s="77" t="s">
        <v>1314</v>
      </c>
      <c r="B3" s="588" t="str">
        <f>Cover!D3</f>
        <v>Bronwin &amp; Abbey Ltd</v>
      </c>
    </row>
    <row r="4" spans="1:2" ht="14.25">
      <c r="A4" s="77" t="s">
        <v>1315</v>
      </c>
      <c r="B4" s="78" t="str">
        <f>Cover!D8</f>
        <v>SA-PEFC-FM-COC-001216</v>
      </c>
    </row>
    <row r="5" spans="1:2" ht="14.25">
      <c r="A5" s="77" t="s">
        <v>68</v>
      </c>
      <c r="B5" s="78" t="str">
        <f>'1 Basic info'!C13</f>
        <v>UK</v>
      </c>
    </row>
    <row r="6" spans="1:2" ht="14.25">
      <c r="A6" s="77" t="s">
        <v>1316</v>
      </c>
      <c r="B6" s="78">
        <f>'1 Basic info'!C25</f>
        <v>26</v>
      </c>
    </row>
    <row r="7" spans="1:2" ht="14.25">
      <c r="A7" s="77" t="s">
        <v>1317</v>
      </c>
      <c r="B7" s="78">
        <f>'1 Basic info'!C53</f>
        <v>4034.5</v>
      </c>
    </row>
    <row r="8" spans="1:2" ht="14.25">
      <c r="A8" s="79" t="s">
        <v>1318</v>
      </c>
      <c r="B8" s="80" t="s">
        <v>1319</v>
      </c>
    </row>
    <row r="9" spans="1:2" ht="14.25">
      <c r="A9" s="81"/>
      <c r="B9" s="81"/>
    </row>
    <row r="10" spans="1:2" ht="14.25">
      <c r="A10" s="82" t="s">
        <v>1320</v>
      </c>
      <c r="B10" s="583"/>
    </row>
    <row r="11" spans="1:2" ht="14.25">
      <c r="A11" s="579" t="s">
        <v>1321</v>
      </c>
      <c r="B11" s="584" t="s">
        <v>24</v>
      </c>
    </row>
    <row r="12" spans="1:2" ht="14.25">
      <c r="A12" s="579" t="s">
        <v>1322</v>
      </c>
      <c r="B12" s="585" t="s">
        <v>1771</v>
      </c>
    </row>
    <row r="13" spans="1:2" ht="14.25">
      <c r="A13" s="579" t="s">
        <v>1323</v>
      </c>
      <c r="B13" s="584" t="s">
        <v>19</v>
      </c>
    </row>
    <row r="14" spans="1:2" ht="28.5">
      <c r="A14" s="586" t="s">
        <v>1324</v>
      </c>
      <c r="B14" s="584" t="s">
        <v>19</v>
      </c>
    </row>
    <row r="15" spans="1:2" ht="14.25">
      <c r="A15" s="587"/>
      <c r="B15" s="587"/>
    </row>
    <row r="16" spans="1:2" s="55" customFormat="1" ht="14.25">
      <c r="A16" s="82" t="s">
        <v>1325</v>
      </c>
      <c r="B16" s="583"/>
    </row>
    <row r="17" spans="1:2" s="55" customFormat="1" ht="14.25">
      <c r="A17" s="579" t="s">
        <v>1326</v>
      </c>
      <c r="B17" s="584"/>
    </row>
    <row r="18" spans="1:2" s="55" customFormat="1" ht="14.25">
      <c r="A18" s="579" t="s">
        <v>1327</v>
      </c>
      <c r="B18" s="584"/>
    </row>
    <row r="19" spans="1:2" s="55" customFormat="1" ht="14.25">
      <c r="A19" s="579" t="s">
        <v>1328</v>
      </c>
      <c r="B19" s="584"/>
    </row>
    <row r="20" spans="1:2" s="55" customFormat="1" ht="14.25">
      <c r="A20" s="579" t="s">
        <v>1329</v>
      </c>
      <c r="B20" s="584">
        <v>1</v>
      </c>
    </row>
    <row r="21" spans="1:2" s="55" customFormat="1" ht="14.25">
      <c r="A21" s="579" t="s">
        <v>1330</v>
      </c>
      <c r="B21" s="584" t="s">
        <v>91</v>
      </c>
    </row>
    <row r="22" spans="1:2" s="55" customFormat="1" ht="14.25">
      <c r="A22" s="86" t="s">
        <v>1331</v>
      </c>
      <c r="B22" s="88" t="s">
        <v>1332</v>
      </c>
    </row>
    <row r="23" spans="1:2" s="55" customFormat="1" ht="14.25">
      <c r="A23" s="587"/>
      <c r="B23" s="587"/>
    </row>
    <row r="24" spans="1:2" s="55" customFormat="1" ht="14.25">
      <c r="A24" s="82" t="s">
        <v>1333</v>
      </c>
      <c r="B24" s="83"/>
    </row>
    <row r="25" spans="1:2" s="55" customFormat="1" ht="42.75">
      <c r="A25" s="647" t="s">
        <v>1334</v>
      </c>
      <c r="B25" s="573" t="s">
        <v>1335</v>
      </c>
    </row>
    <row r="26" spans="1:2" s="55" customFormat="1" ht="14.25">
      <c r="A26" s="648"/>
      <c r="B26" s="84"/>
    </row>
    <row r="27" spans="1:2" s="55" customFormat="1" ht="14.25">
      <c r="A27" s="438"/>
      <c r="B27" s="85"/>
    </row>
    <row r="28" spans="1:2" s="55" customFormat="1" ht="14.25">
      <c r="A28" s="86" t="s">
        <v>1336</v>
      </c>
      <c r="B28" s="577" t="s">
        <v>1779</v>
      </c>
    </row>
    <row r="29" spans="1:2" s="55" customFormat="1" ht="14.25">
      <c r="A29" s="433"/>
      <c r="B29" s="53"/>
    </row>
    <row r="30" spans="1:2" s="55" customFormat="1" ht="14.25">
      <c r="A30" s="82" t="s">
        <v>1337</v>
      </c>
      <c r="B30" s="83"/>
    </row>
    <row r="31" spans="1:2" s="40" customFormat="1" ht="14.25">
      <c r="A31" s="648" t="s">
        <v>1338</v>
      </c>
      <c r="B31" s="573" t="s">
        <v>1339</v>
      </c>
    </row>
    <row r="32" spans="1:2" s="40" customFormat="1" ht="14.25">
      <c r="A32" s="648"/>
      <c r="B32" s="84"/>
    </row>
    <row r="33" spans="1:2" s="40" customFormat="1" ht="14.25">
      <c r="A33" s="648"/>
      <c r="B33" s="180"/>
    </row>
    <row r="34" spans="1:2" s="40" customFormat="1" ht="45.75" customHeight="1">
      <c r="A34" s="438" t="s">
        <v>1314</v>
      </c>
      <c r="B34" s="40" t="s">
        <v>19</v>
      </c>
    </row>
    <row r="35" spans="1:2" s="40" customFormat="1" ht="58.5" customHeight="1">
      <c r="A35" s="87" t="s">
        <v>1340</v>
      </c>
      <c r="B35" s="209"/>
    </row>
    <row r="36" spans="1:2" ht="14.25">
      <c r="A36" s="86" t="s">
        <v>1336</v>
      </c>
      <c r="B36" s="589">
        <v>44250</v>
      </c>
    </row>
    <row r="37" spans="1:2" s="89" customFormat="1" ht="10.5" customHeight="1">
      <c r="A37" s="55"/>
      <c r="B37" s="55"/>
    </row>
    <row r="38" spans="1:2" s="89" customFormat="1" ht="10.5" customHeight="1">
      <c r="A38" s="649" t="s">
        <v>1341</v>
      </c>
      <c r="B38" s="649"/>
    </row>
    <row r="39" spans="1:2" s="89" customFormat="1" ht="10.5">
      <c r="A39" s="612" t="s">
        <v>30</v>
      </c>
      <c r="B39" s="612"/>
    </row>
    <row r="40" spans="1:2" s="89" customFormat="1" ht="10.5">
      <c r="A40" s="612" t="s">
        <v>1342</v>
      </c>
      <c r="B40" s="612"/>
    </row>
    <row r="41" spans="1:2" s="89" customFormat="1" ht="10.5">
      <c r="A41" s="435"/>
      <c r="B41" s="435"/>
    </row>
    <row r="42" spans="1:2" s="89" customFormat="1" ht="10.5">
      <c r="A42" s="612" t="s">
        <v>32</v>
      </c>
      <c r="B42" s="612"/>
    </row>
    <row r="43" spans="1:2">
      <c r="A43" s="612" t="s">
        <v>33</v>
      </c>
      <c r="B43" s="612"/>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N106"/>
  <sheetViews>
    <sheetView view="pageBreakPreview" zoomScaleNormal="100" zoomScaleSheetLayoutView="100" workbookViewId="0">
      <selection activeCell="B1" sqref="B1:C1"/>
    </sheetView>
  </sheetViews>
  <sheetFormatPr defaultColWidth="8" defaultRowHeight="12.75"/>
  <cols>
    <col min="1" max="1" width="23.42578125" style="92" customWidth="1"/>
    <col min="2" max="2" width="21.7109375" style="92" customWidth="1"/>
    <col min="3" max="3" width="15.42578125" style="91" customWidth="1"/>
    <col min="4" max="4" width="32.7109375" style="91" customWidth="1"/>
    <col min="5" max="12" width="8" style="91" customWidth="1"/>
    <col min="13" max="16384" width="8" style="92"/>
  </cols>
  <sheetData>
    <row r="1" spans="1:66" ht="143.25" customHeight="1">
      <c r="A1" s="206"/>
      <c r="B1" s="656" t="s">
        <v>1343</v>
      </c>
      <c r="C1" s="656"/>
      <c r="D1" s="90"/>
      <c r="E1" s="590"/>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row>
    <row r="2" spans="1:66" ht="9.75" customHeight="1">
      <c r="A2" s="441"/>
      <c r="B2" s="441"/>
      <c r="C2" s="93"/>
      <c r="D2" s="93"/>
      <c r="E2" s="95"/>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row>
    <row r="3" spans="1:66">
      <c r="A3" s="657" t="s">
        <v>1344</v>
      </c>
      <c r="B3" s="657"/>
      <c r="C3" s="657"/>
      <c r="D3" s="657"/>
      <c r="E3" s="95"/>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row>
    <row r="4" spans="1:66" ht="14.25" customHeight="1">
      <c r="A4" s="657"/>
      <c r="B4" s="657"/>
      <c r="C4" s="657"/>
      <c r="D4" s="657"/>
      <c r="E4" s="95"/>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row>
    <row r="5" spans="1:66" ht="25.5" customHeight="1">
      <c r="A5" s="657" t="s">
        <v>1345</v>
      </c>
      <c r="B5" s="657"/>
      <c r="C5" s="657"/>
      <c r="D5" s="657"/>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row>
    <row r="6" spans="1:66" s="96" customFormat="1" ht="14.25">
      <c r="A6" s="658" t="s">
        <v>1313</v>
      </c>
      <c r="B6" s="658"/>
      <c r="C6" s="658"/>
      <c r="D6" s="94"/>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row>
    <row r="7" spans="1:66" s="96" customFormat="1" ht="14.25">
      <c r="A7" s="94" t="s">
        <v>1314</v>
      </c>
      <c r="B7" s="651" t="str">
        <f>Cover!D7</f>
        <v xml:space="preserve">UKWAS v4.0 (2018)
</v>
      </c>
      <c r="C7" s="651">
        <f>Cover!E7</f>
        <v>0</v>
      </c>
      <c r="D7" s="651">
        <f>Cover!F7</f>
        <v>0</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row>
    <row r="8" spans="1:66" s="96" customFormat="1" ht="14.25">
      <c r="A8" s="94" t="s">
        <v>1346</v>
      </c>
      <c r="B8" s="651" t="str">
        <f>'1 Basic info'!C12</f>
        <v>Brynllys, 11 High St, Llandrindod Wells, Powys, LD1 6AG</v>
      </c>
      <c r="C8" s="651">
        <f>'1 Basic info'!D16</f>
        <v>0</v>
      </c>
      <c r="D8" s="651">
        <f>'1 Basic info'!E16</f>
        <v>0</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row>
    <row r="9" spans="1:66" s="96" customFormat="1" ht="14.25">
      <c r="A9" s="94" t="s">
        <v>68</v>
      </c>
      <c r="B9" s="440" t="str">
        <f>'1 Basic info'!C13</f>
        <v>UK</v>
      </c>
      <c r="C9" s="440"/>
      <c r="D9" s="440"/>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row>
    <row r="10" spans="1:66" s="96" customFormat="1" ht="14.25">
      <c r="A10" s="94" t="s">
        <v>1315</v>
      </c>
      <c r="B10" s="651" t="str">
        <f>Cover!D8</f>
        <v>SA-PEFC-FM-COC-001216</v>
      </c>
      <c r="C10" s="651"/>
      <c r="D10" s="440"/>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row>
    <row r="11" spans="1:66" s="96" customFormat="1" ht="14.25">
      <c r="A11" s="94" t="s">
        <v>94</v>
      </c>
      <c r="B11" s="651" t="str">
        <f>'1 Basic info'!C4</f>
        <v>PEFC FM</v>
      </c>
      <c r="C11" s="651">
        <f>'1 Basic info'!D19</f>
        <v>0</v>
      </c>
      <c r="D11" s="440"/>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row>
    <row r="12" spans="1:66" s="96" customFormat="1" ht="14.25">
      <c r="A12" s="94" t="s">
        <v>1347</v>
      </c>
      <c r="B12" s="97">
        <f>Cover!D10</f>
        <v>43543</v>
      </c>
      <c r="C12" s="440" t="s">
        <v>1348</v>
      </c>
      <c r="D12" s="97">
        <f>Cover!D11</f>
        <v>44933</v>
      </c>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row>
    <row r="13" spans="1:66" ht="9.75" customHeight="1">
      <c r="A13" s="94"/>
      <c r="B13" s="440"/>
      <c r="C13" s="98"/>
      <c r="D13" s="99"/>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row>
    <row r="14" spans="1:66" ht="18" customHeight="1">
      <c r="A14" s="658" t="s">
        <v>1349</v>
      </c>
      <c r="B14" s="658"/>
      <c r="C14" s="658"/>
      <c r="D14" s="658"/>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row>
    <row r="15" spans="1:66" s="103" customFormat="1" ht="14.25">
      <c r="A15" s="100" t="s">
        <v>1350</v>
      </c>
      <c r="B15" s="101" t="s">
        <v>1351</v>
      </c>
      <c r="C15" s="101" t="s">
        <v>1352</v>
      </c>
      <c r="D15" s="101" t="s">
        <v>1353</v>
      </c>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row>
    <row r="16" spans="1:66" s="105" customFormat="1" ht="153">
      <c r="A16" s="398" t="s">
        <v>1354</v>
      </c>
      <c r="B16" s="398" t="s">
        <v>1355</v>
      </c>
      <c r="C16" s="398">
        <v>1010</v>
      </c>
      <c r="D16" s="398" t="s">
        <v>1356</v>
      </c>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row>
    <row r="17" spans="1:66" s="105" customFormat="1" ht="153">
      <c r="A17" s="398" t="s">
        <v>1354</v>
      </c>
      <c r="B17" s="398" t="s">
        <v>1357</v>
      </c>
      <c r="C17" s="398">
        <v>1020</v>
      </c>
      <c r="D17" s="398" t="s">
        <v>1356</v>
      </c>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row>
    <row r="18" spans="1:66" s="105" customFormat="1" ht="153">
      <c r="A18" s="398" t="s">
        <v>1354</v>
      </c>
      <c r="B18" s="398" t="s">
        <v>1358</v>
      </c>
      <c r="C18" s="398">
        <v>1030</v>
      </c>
      <c r="D18" s="398" t="s">
        <v>1356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row>
    <row r="19" spans="1:66" s="105" customFormat="1" ht="153">
      <c r="A19" s="398" t="s">
        <v>1354</v>
      </c>
      <c r="B19" s="398" t="s">
        <v>1359</v>
      </c>
      <c r="C19" s="398">
        <v>1040</v>
      </c>
      <c r="D19" s="398" t="s">
        <v>1356</v>
      </c>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row>
    <row r="20" spans="1:66" ht="153">
      <c r="A20" s="398" t="s">
        <v>1354</v>
      </c>
      <c r="B20" s="398" t="s">
        <v>1360</v>
      </c>
      <c r="C20" s="398">
        <v>1050</v>
      </c>
      <c r="D20" s="398" t="s">
        <v>1356</v>
      </c>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row>
    <row r="21" spans="1:66" ht="153">
      <c r="A21" s="398" t="s">
        <v>1354</v>
      </c>
      <c r="B21" s="398" t="s">
        <v>1361</v>
      </c>
      <c r="C21" s="398">
        <v>2010</v>
      </c>
      <c r="D21" s="398" t="s">
        <v>1356</v>
      </c>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row>
    <row r="22" spans="1:66" ht="153">
      <c r="A22" s="398" t="s">
        <v>1354</v>
      </c>
      <c r="B22" s="398" t="s">
        <v>1362</v>
      </c>
      <c r="C22" s="398">
        <v>3020</v>
      </c>
      <c r="D22" s="398" t="s">
        <v>1356</v>
      </c>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row>
    <row r="23" spans="1:66" ht="14.25">
      <c r="A23" s="106" t="s">
        <v>1337</v>
      </c>
      <c r="B23" s="107"/>
      <c r="C23" s="108"/>
      <c r="D23" s="109"/>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row>
    <row r="24" spans="1:66" ht="15.75" customHeight="1">
      <c r="A24" s="650" t="s">
        <v>1314</v>
      </c>
      <c r="B24" s="651"/>
      <c r="C24" s="652" t="s">
        <v>19</v>
      </c>
      <c r="D24" s="653"/>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row>
    <row r="25" spans="1:66" ht="26.25" customHeight="1">
      <c r="A25" s="650" t="s">
        <v>1363</v>
      </c>
      <c r="B25" s="651"/>
      <c r="C25" s="654"/>
      <c r="D25" s="655"/>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row>
    <row r="26" spans="1:66" ht="14.25">
      <c r="A26" s="660" t="s">
        <v>1336</v>
      </c>
      <c r="B26" s="661"/>
      <c r="C26" s="110" t="s">
        <v>1781</v>
      </c>
      <c r="D26" s="399">
        <v>44250</v>
      </c>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row>
    <row r="27" spans="1:66" ht="14.25">
      <c r="A27" s="94"/>
      <c r="B27" s="94"/>
      <c r="C27" s="111"/>
      <c r="D27" s="112"/>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row>
    <row r="28" spans="1:66">
      <c r="A28" s="662" t="s">
        <v>29</v>
      </c>
      <c r="B28" s="662"/>
      <c r="C28" s="662"/>
      <c r="D28" s="662"/>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row>
    <row r="29" spans="1:66">
      <c r="A29" s="659" t="s">
        <v>30</v>
      </c>
      <c r="B29" s="659"/>
      <c r="C29" s="659"/>
      <c r="D29" s="659"/>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row>
    <row r="30" spans="1:66">
      <c r="A30" s="659" t="s">
        <v>1364</v>
      </c>
      <c r="B30" s="659"/>
      <c r="C30" s="659"/>
      <c r="D30" s="659"/>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row>
    <row r="31" spans="1:66" ht="13.5" customHeight="1">
      <c r="A31" s="439"/>
      <c r="B31" s="439"/>
      <c r="C31" s="439"/>
      <c r="D31" s="439"/>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row>
    <row r="32" spans="1:66">
      <c r="A32" s="659" t="s">
        <v>32</v>
      </c>
      <c r="B32" s="659"/>
      <c r="C32" s="659"/>
      <c r="D32" s="659"/>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row>
    <row r="33" spans="1:66">
      <c r="A33" s="659" t="s">
        <v>33</v>
      </c>
      <c r="B33" s="659"/>
      <c r="C33" s="659"/>
      <c r="D33" s="659"/>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row>
    <row r="34" spans="1:66">
      <c r="A34" s="659" t="s">
        <v>1365</v>
      </c>
      <c r="B34" s="659"/>
      <c r="C34" s="659"/>
      <c r="D34" s="659"/>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row>
    <row r="35" spans="1:66">
      <c r="A35" s="91"/>
      <c r="B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row>
    <row r="36" spans="1:66">
      <c r="A36" s="91"/>
      <c r="B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row>
    <row r="37" spans="1:66">
      <c r="A37" s="91"/>
      <c r="B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row>
    <row r="38" spans="1:66">
      <c r="A38" s="91"/>
      <c r="B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row>
    <row r="39" spans="1:66" s="91" customFormat="1"/>
    <row r="40" spans="1:66" s="91" customFormat="1"/>
    <row r="41" spans="1:66" s="91" customFormat="1"/>
    <row r="42" spans="1:66" s="91" customFormat="1"/>
    <row r="43" spans="1:66" s="91" customFormat="1"/>
    <row r="44" spans="1:66" s="91" customFormat="1"/>
    <row r="45" spans="1:66" s="91" customFormat="1"/>
    <row r="46" spans="1:66" s="91" customFormat="1"/>
    <row r="47" spans="1:66" s="91" customFormat="1"/>
    <row r="48" spans="1:66" s="91" customFormat="1"/>
    <row r="49" spans="1:31" s="91" customFormat="1"/>
    <row r="50" spans="1:31" s="91" customFormat="1"/>
    <row r="51" spans="1:31" s="91" customFormat="1"/>
    <row r="52" spans="1:31" s="91" customFormat="1"/>
    <row r="53" spans="1:31" s="91" customFormat="1"/>
    <row r="54" spans="1:31" s="91" customFormat="1"/>
    <row r="55" spans="1:31" s="91" customFormat="1"/>
    <row r="56" spans="1:31" s="91" customFormat="1"/>
    <row r="57" spans="1:31" s="91" customFormat="1"/>
    <row r="58" spans="1:31">
      <c r="A58" s="91"/>
      <c r="B58" s="91"/>
      <c r="M58" s="91"/>
      <c r="N58" s="91"/>
      <c r="O58" s="91"/>
      <c r="P58" s="91"/>
      <c r="Q58" s="91"/>
      <c r="R58" s="91"/>
      <c r="S58" s="91"/>
      <c r="T58" s="91"/>
      <c r="U58" s="91"/>
      <c r="V58" s="91"/>
      <c r="W58" s="91"/>
      <c r="X58" s="91"/>
      <c r="Y58" s="91"/>
      <c r="Z58" s="91"/>
      <c r="AA58" s="91"/>
      <c r="AB58" s="91"/>
      <c r="AC58" s="91"/>
      <c r="AD58" s="91"/>
      <c r="AE58" s="91"/>
    </row>
    <row r="59" spans="1:31">
      <c r="A59" s="91"/>
      <c r="B59" s="91"/>
      <c r="M59" s="91"/>
      <c r="N59" s="91"/>
      <c r="O59" s="91"/>
      <c r="P59" s="91"/>
      <c r="Q59" s="91"/>
      <c r="R59" s="91"/>
      <c r="S59" s="91"/>
      <c r="T59" s="91"/>
      <c r="U59" s="91"/>
      <c r="V59" s="91"/>
      <c r="W59" s="91"/>
      <c r="X59" s="91"/>
      <c r="Y59" s="91"/>
      <c r="Z59" s="91"/>
      <c r="AA59" s="91"/>
      <c r="AB59" s="91"/>
      <c r="AC59" s="91"/>
      <c r="AD59" s="91"/>
      <c r="AE59" s="91"/>
    </row>
    <row r="60" spans="1:31">
      <c r="A60" s="91"/>
      <c r="B60" s="91"/>
      <c r="M60" s="91"/>
      <c r="N60" s="91"/>
      <c r="O60" s="91"/>
      <c r="P60" s="91"/>
      <c r="Q60" s="91"/>
      <c r="R60" s="91"/>
      <c r="S60" s="91"/>
      <c r="T60" s="91"/>
      <c r="U60" s="91"/>
      <c r="V60" s="91"/>
      <c r="W60" s="91"/>
      <c r="X60" s="91"/>
      <c r="Y60" s="91"/>
      <c r="Z60" s="91"/>
      <c r="AA60" s="91"/>
      <c r="AB60" s="91"/>
      <c r="AC60" s="91"/>
      <c r="AD60" s="91"/>
      <c r="AE60" s="91"/>
    </row>
    <row r="61" spans="1:31">
      <c r="A61" s="91"/>
      <c r="B61" s="91"/>
      <c r="M61" s="91"/>
      <c r="N61" s="91"/>
      <c r="O61" s="91"/>
      <c r="P61" s="91"/>
      <c r="Q61" s="91"/>
      <c r="R61" s="91"/>
      <c r="S61" s="91"/>
      <c r="T61" s="91"/>
      <c r="U61" s="91"/>
      <c r="V61" s="91"/>
      <c r="W61" s="91"/>
      <c r="X61" s="91"/>
      <c r="Y61" s="91"/>
      <c r="Z61" s="91"/>
      <c r="AA61" s="91"/>
      <c r="AB61" s="91"/>
      <c r="AC61" s="91"/>
      <c r="AD61" s="91"/>
      <c r="AE61" s="91"/>
    </row>
    <row r="62" spans="1:31">
      <c r="A62" s="91"/>
      <c r="B62" s="91"/>
      <c r="M62" s="91"/>
      <c r="N62" s="91"/>
      <c r="O62" s="91"/>
      <c r="P62" s="91"/>
      <c r="Q62" s="91"/>
      <c r="R62" s="91"/>
      <c r="S62" s="91"/>
      <c r="T62" s="91"/>
      <c r="U62" s="91"/>
      <c r="V62" s="91"/>
      <c r="W62" s="91"/>
      <c r="X62" s="91"/>
      <c r="Y62" s="91"/>
      <c r="Z62" s="91"/>
      <c r="AA62" s="91"/>
      <c r="AB62" s="91"/>
      <c r="AC62" s="91"/>
      <c r="AD62" s="91"/>
      <c r="AE62" s="91"/>
    </row>
    <row r="63" spans="1:31">
      <c r="A63" s="91"/>
      <c r="B63" s="91"/>
      <c r="M63" s="91"/>
      <c r="N63" s="91"/>
      <c r="O63" s="91"/>
      <c r="P63" s="91"/>
      <c r="Q63" s="91"/>
      <c r="R63" s="91"/>
      <c r="S63" s="91"/>
      <c r="T63" s="91"/>
      <c r="U63" s="91"/>
      <c r="V63" s="91"/>
      <c r="W63" s="91"/>
      <c r="X63" s="91"/>
      <c r="Y63" s="91"/>
      <c r="Z63" s="91"/>
      <c r="AA63" s="91"/>
      <c r="AB63" s="91"/>
      <c r="AC63" s="91"/>
      <c r="AD63" s="91"/>
      <c r="AE63" s="91"/>
    </row>
    <row r="64" spans="1:31">
      <c r="A64" s="91"/>
      <c r="B64" s="91"/>
      <c r="M64" s="91"/>
      <c r="N64" s="91"/>
      <c r="O64" s="91"/>
      <c r="P64" s="91"/>
      <c r="Q64" s="91"/>
      <c r="R64" s="91"/>
      <c r="S64" s="91"/>
      <c r="T64" s="91"/>
      <c r="U64" s="91"/>
      <c r="V64" s="91"/>
      <c r="W64" s="91"/>
      <c r="X64" s="91"/>
      <c r="Y64" s="91"/>
      <c r="Z64" s="91"/>
      <c r="AA64" s="91"/>
      <c r="AB64" s="91"/>
      <c r="AC64" s="91"/>
      <c r="AD64" s="91"/>
      <c r="AE64" s="91"/>
    </row>
    <row r="65" spans="1:31">
      <c r="A65" s="91"/>
      <c r="B65" s="91"/>
      <c r="M65" s="91"/>
      <c r="N65" s="91"/>
      <c r="O65" s="91"/>
      <c r="P65" s="91"/>
      <c r="Q65" s="91"/>
      <c r="R65" s="91"/>
      <c r="S65" s="91"/>
      <c r="T65" s="91"/>
      <c r="U65" s="91"/>
      <c r="V65" s="91"/>
      <c r="W65" s="91"/>
      <c r="X65" s="91"/>
      <c r="Y65" s="91"/>
      <c r="Z65" s="91"/>
      <c r="AA65" s="91"/>
      <c r="AB65" s="91"/>
      <c r="AC65" s="91"/>
      <c r="AD65" s="91"/>
      <c r="AE65" s="91"/>
    </row>
    <row r="66" spans="1:31">
      <c r="A66" s="91"/>
      <c r="B66" s="91"/>
      <c r="M66" s="91"/>
      <c r="N66" s="91"/>
      <c r="O66" s="91"/>
      <c r="P66" s="91"/>
      <c r="Q66" s="91"/>
      <c r="R66" s="91"/>
      <c r="S66" s="91"/>
      <c r="T66" s="91"/>
      <c r="U66" s="91"/>
      <c r="V66" s="91"/>
      <c r="W66" s="91"/>
      <c r="X66" s="91"/>
      <c r="Y66" s="91"/>
      <c r="Z66" s="91"/>
      <c r="AA66" s="91"/>
      <c r="AB66" s="91"/>
      <c r="AC66" s="91"/>
      <c r="AD66" s="91"/>
      <c r="AE66" s="91"/>
    </row>
    <row r="67" spans="1:31">
      <c r="A67" s="91"/>
      <c r="B67" s="91"/>
      <c r="M67" s="91"/>
      <c r="N67" s="91"/>
      <c r="O67" s="91"/>
      <c r="P67" s="91"/>
      <c r="Q67" s="91"/>
      <c r="R67" s="91"/>
      <c r="S67" s="91"/>
      <c r="T67" s="91"/>
      <c r="U67" s="91"/>
      <c r="V67" s="91"/>
      <c r="W67" s="91"/>
      <c r="X67" s="91"/>
      <c r="Y67" s="91"/>
      <c r="Z67" s="91"/>
      <c r="AA67" s="91"/>
      <c r="AB67" s="91"/>
      <c r="AC67" s="91"/>
      <c r="AD67" s="91"/>
      <c r="AE67" s="91"/>
    </row>
    <row r="68" spans="1:31">
      <c r="A68" s="91"/>
      <c r="B68" s="91"/>
      <c r="M68" s="91"/>
      <c r="N68" s="91"/>
      <c r="O68" s="91"/>
      <c r="P68" s="91"/>
      <c r="Q68" s="91"/>
      <c r="R68" s="91"/>
      <c r="S68" s="91"/>
      <c r="T68" s="91"/>
      <c r="U68" s="91"/>
      <c r="V68" s="91"/>
      <c r="W68" s="91"/>
      <c r="X68" s="91"/>
      <c r="Y68" s="91"/>
      <c r="Z68" s="91"/>
      <c r="AA68" s="91"/>
      <c r="AB68" s="91"/>
      <c r="AC68" s="91"/>
      <c r="AD68" s="91"/>
      <c r="AE68" s="91"/>
    </row>
    <row r="69" spans="1:31">
      <c r="A69" s="91"/>
      <c r="B69" s="91"/>
      <c r="M69" s="91"/>
      <c r="N69" s="91"/>
      <c r="O69" s="91"/>
      <c r="P69" s="91"/>
      <c r="Q69" s="91"/>
      <c r="R69" s="91"/>
      <c r="S69" s="91"/>
      <c r="T69" s="91"/>
      <c r="U69" s="91"/>
      <c r="V69" s="91"/>
      <c r="W69" s="91"/>
      <c r="X69" s="91"/>
      <c r="Y69" s="91"/>
      <c r="Z69" s="91"/>
      <c r="AA69" s="91"/>
      <c r="AB69" s="91"/>
      <c r="AC69" s="91"/>
      <c r="AD69" s="91"/>
      <c r="AE69" s="91"/>
    </row>
    <row r="70" spans="1:31">
      <c r="A70" s="91"/>
      <c r="B70" s="91"/>
      <c r="M70" s="91"/>
      <c r="N70" s="91"/>
      <c r="O70" s="91"/>
      <c r="P70" s="91"/>
      <c r="Q70" s="91"/>
      <c r="R70" s="91"/>
      <c r="S70" s="91"/>
      <c r="T70" s="91"/>
      <c r="U70" s="91"/>
      <c r="V70" s="91"/>
      <c r="W70" s="91"/>
      <c r="X70" s="91"/>
      <c r="Y70" s="91"/>
      <c r="Z70" s="91"/>
      <c r="AA70" s="91"/>
      <c r="AB70" s="91"/>
      <c r="AC70" s="91"/>
      <c r="AD70" s="91"/>
      <c r="AE70" s="91"/>
    </row>
    <row r="71" spans="1:31">
      <c r="A71" s="91"/>
      <c r="B71" s="91"/>
      <c r="M71" s="91"/>
      <c r="N71" s="91"/>
      <c r="O71" s="91"/>
      <c r="P71" s="91"/>
      <c r="Q71" s="91"/>
      <c r="R71" s="91"/>
      <c r="S71" s="91"/>
      <c r="T71" s="91"/>
      <c r="U71" s="91"/>
      <c r="V71" s="91"/>
      <c r="W71" s="91"/>
      <c r="X71" s="91"/>
      <c r="Y71" s="91"/>
      <c r="Z71" s="91"/>
      <c r="AA71" s="91"/>
      <c r="AB71" s="91"/>
      <c r="AC71" s="91"/>
      <c r="AD71" s="91"/>
      <c r="AE71" s="91"/>
    </row>
    <row r="72" spans="1:31">
      <c r="A72" s="91"/>
      <c r="B72" s="91"/>
      <c r="M72" s="91"/>
      <c r="N72" s="91"/>
      <c r="O72" s="91"/>
      <c r="P72" s="91"/>
      <c r="Q72" s="91"/>
      <c r="R72" s="91"/>
      <c r="S72" s="91"/>
      <c r="T72" s="91"/>
      <c r="U72" s="91"/>
      <c r="V72" s="91"/>
      <c r="W72" s="91"/>
      <c r="X72" s="91"/>
      <c r="Y72" s="91"/>
      <c r="Z72" s="91"/>
      <c r="AA72" s="91"/>
      <c r="AB72" s="91"/>
      <c r="AC72" s="91"/>
      <c r="AD72" s="91"/>
      <c r="AE72" s="91"/>
    </row>
    <row r="73" spans="1:31">
      <c r="A73" s="91"/>
      <c r="B73" s="91"/>
      <c r="M73" s="91"/>
      <c r="N73" s="91"/>
      <c r="O73" s="91"/>
      <c r="P73" s="91"/>
      <c r="Q73" s="91"/>
      <c r="R73" s="91"/>
      <c r="S73" s="91"/>
      <c r="T73" s="91"/>
      <c r="U73" s="91"/>
      <c r="V73" s="91"/>
      <c r="W73" s="91"/>
      <c r="X73" s="91"/>
      <c r="Y73" s="91"/>
      <c r="Z73" s="91"/>
      <c r="AA73" s="91"/>
      <c r="AB73" s="91"/>
      <c r="AC73" s="91"/>
      <c r="AD73" s="91"/>
      <c r="AE73" s="91"/>
    </row>
    <row r="74" spans="1:31">
      <c r="A74" s="91"/>
      <c r="B74" s="91"/>
      <c r="M74" s="91"/>
      <c r="N74" s="91"/>
      <c r="O74" s="91"/>
      <c r="P74" s="91"/>
      <c r="Q74" s="91"/>
      <c r="R74" s="91"/>
      <c r="S74" s="91"/>
      <c r="T74" s="91"/>
      <c r="U74" s="91"/>
      <c r="V74" s="91"/>
      <c r="W74" s="91"/>
      <c r="X74" s="91"/>
      <c r="Y74" s="91"/>
      <c r="Z74" s="91"/>
      <c r="AA74" s="91"/>
      <c r="AB74" s="91"/>
      <c r="AC74" s="91"/>
      <c r="AD74" s="91"/>
      <c r="AE74" s="91"/>
    </row>
    <row r="75" spans="1:31">
      <c r="A75" s="91"/>
      <c r="B75" s="91"/>
      <c r="M75" s="91"/>
      <c r="N75" s="91"/>
      <c r="O75" s="91"/>
      <c r="P75" s="91"/>
      <c r="Q75" s="91"/>
      <c r="R75" s="91"/>
      <c r="S75" s="91"/>
      <c r="T75" s="91"/>
      <c r="U75" s="91"/>
      <c r="V75" s="91"/>
      <c r="W75" s="91"/>
      <c r="X75" s="91"/>
      <c r="Y75" s="91"/>
      <c r="Z75" s="91"/>
      <c r="AA75" s="91"/>
      <c r="AB75" s="91"/>
      <c r="AC75" s="91"/>
      <c r="AD75" s="91"/>
      <c r="AE75" s="91"/>
    </row>
    <row r="76" spans="1:31">
      <c r="A76" s="91"/>
      <c r="B76" s="91"/>
      <c r="M76" s="91"/>
      <c r="N76" s="91"/>
      <c r="O76" s="91"/>
      <c r="P76" s="91"/>
      <c r="Q76" s="91"/>
      <c r="R76" s="91"/>
      <c r="S76" s="91"/>
      <c r="T76" s="91"/>
      <c r="U76" s="91"/>
      <c r="V76" s="91"/>
      <c r="W76" s="91"/>
      <c r="X76" s="91"/>
      <c r="Y76" s="91"/>
      <c r="Z76" s="91"/>
      <c r="AA76" s="91"/>
      <c r="AB76" s="91"/>
      <c r="AC76" s="91"/>
      <c r="AD76" s="91"/>
      <c r="AE76" s="91"/>
    </row>
    <row r="77" spans="1:31">
      <c r="A77" s="91"/>
      <c r="B77" s="91"/>
      <c r="M77" s="91"/>
      <c r="N77" s="91"/>
      <c r="O77" s="91"/>
      <c r="P77" s="91"/>
      <c r="Q77" s="91"/>
      <c r="R77" s="91"/>
      <c r="S77" s="91"/>
      <c r="T77" s="91"/>
      <c r="U77" s="91"/>
      <c r="V77" s="91"/>
      <c r="W77" s="91"/>
      <c r="X77" s="91"/>
      <c r="Y77" s="91"/>
      <c r="Z77" s="91"/>
      <c r="AA77" s="91"/>
      <c r="AB77" s="91"/>
      <c r="AC77" s="91"/>
      <c r="AD77" s="91"/>
      <c r="AE77" s="91"/>
    </row>
    <row r="78" spans="1:31">
      <c r="A78" s="91"/>
      <c r="B78" s="91"/>
      <c r="M78" s="91"/>
      <c r="N78" s="91"/>
      <c r="O78" s="91"/>
      <c r="P78" s="91"/>
      <c r="Q78" s="91"/>
      <c r="R78" s="91"/>
      <c r="S78" s="91"/>
      <c r="T78" s="91"/>
      <c r="U78" s="91"/>
      <c r="V78" s="91"/>
      <c r="W78" s="91"/>
      <c r="X78" s="91"/>
      <c r="Y78" s="91"/>
      <c r="Z78" s="91"/>
      <c r="AA78" s="91"/>
      <c r="AB78" s="91"/>
      <c r="AC78" s="91"/>
      <c r="AD78" s="91"/>
      <c r="AE78" s="91"/>
    </row>
    <row r="79" spans="1:31">
      <c r="A79" s="91"/>
      <c r="B79" s="91"/>
      <c r="M79" s="91"/>
      <c r="N79" s="91"/>
      <c r="O79" s="91"/>
      <c r="P79" s="91"/>
      <c r="Q79" s="91"/>
      <c r="R79" s="91"/>
      <c r="S79" s="91"/>
      <c r="T79" s="91"/>
      <c r="U79" s="91"/>
      <c r="V79" s="91"/>
      <c r="W79" s="91"/>
      <c r="X79" s="91"/>
      <c r="Y79" s="91"/>
      <c r="Z79" s="91"/>
      <c r="AA79" s="91"/>
      <c r="AB79" s="91"/>
      <c r="AC79" s="91"/>
      <c r="AD79" s="91"/>
      <c r="AE79" s="91"/>
    </row>
    <row r="80" spans="1:31">
      <c r="A80" s="91"/>
      <c r="B80" s="91"/>
      <c r="M80" s="91"/>
      <c r="N80" s="91"/>
      <c r="O80" s="91"/>
      <c r="P80" s="91"/>
      <c r="Q80" s="91"/>
      <c r="R80" s="91"/>
      <c r="S80" s="91"/>
      <c r="T80" s="91"/>
      <c r="U80" s="91"/>
      <c r="V80" s="91"/>
      <c r="W80" s="91"/>
      <c r="X80" s="91"/>
      <c r="Y80" s="91"/>
      <c r="Z80" s="91"/>
      <c r="AA80" s="91"/>
      <c r="AB80" s="91"/>
      <c r="AC80" s="91"/>
      <c r="AD80" s="91"/>
      <c r="AE80" s="91"/>
    </row>
    <row r="81" spans="1:31">
      <c r="A81" s="91"/>
      <c r="B81" s="91"/>
      <c r="M81" s="91"/>
      <c r="N81" s="91"/>
      <c r="O81" s="91"/>
      <c r="P81" s="91"/>
      <c r="Q81" s="91"/>
      <c r="R81" s="91"/>
      <c r="S81" s="91"/>
      <c r="T81" s="91"/>
      <c r="U81" s="91"/>
      <c r="V81" s="91"/>
      <c r="W81" s="91"/>
      <c r="X81" s="91"/>
      <c r="Y81" s="91"/>
      <c r="Z81" s="91"/>
      <c r="AA81" s="91"/>
      <c r="AB81" s="91"/>
      <c r="AC81" s="91"/>
      <c r="AD81" s="91"/>
      <c r="AE81" s="91"/>
    </row>
    <row r="82" spans="1:31">
      <c r="A82" s="91"/>
      <c r="B82" s="91"/>
      <c r="M82" s="91"/>
      <c r="N82" s="91"/>
      <c r="O82" s="91"/>
      <c r="P82" s="91"/>
      <c r="Q82" s="91"/>
      <c r="R82" s="91"/>
      <c r="S82" s="91"/>
      <c r="T82" s="91"/>
      <c r="U82" s="91"/>
      <c r="V82" s="91"/>
      <c r="W82" s="91"/>
      <c r="X82" s="91"/>
      <c r="Y82" s="91"/>
      <c r="Z82" s="91"/>
      <c r="AA82" s="91"/>
      <c r="AB82" s="91"/>
      <c r="AC82" s="91"/>
      <c r="AD82" s="91"/>
      <c r="AE82" s="91"/>
    </row>
    <row r="83" spans="1:31">
      <c r="A83" s="91"/>
      <c r="B83" s="91"/>
      <c r="M83" s="91"/>
      <c r="N83" s="91"/>
      <c r="O83" s="91"/>
      <c r="P83" s="91"/>
      <c r="Q83" s="91"/>
      <c r="R83" s="91"/>
      <c r="S83" s="91"/>
      <c r="T83" s="91"/>
      <c r="U83" s="91"/>
      <c r="V83" s="91"/>
      <c r="W83" s="91"/>
      <c r="X83" s="91"/>
      <c r="Y83" s="91"/>
      <c r="Z83" s="91"/>
      <c r="AA83" s="91"/>
      <c r="AB83" s="91"/>
      <c r="AC83" s="91"/>
      <c r="AD83" s="91"/>
      <c r="AE83" s="91"/>
    </row>
    <row r="84" spans="1:31">
      <c r="A84" s="91"/>
      <c r="B84" s="91"/>
      <c r="M84" s="91"/>
      <c r="N84" s="91"/>
      <c r="O84" s="91"/>
      <c r="P84" s="91"/>
      <c r="Q84" s="91"/>
      <c r="R84" s="91"/>
      <c r="S84" s="91"/>
      <c r="T84" s="91"/>
      <c r="U84" s="91"/>
      <c r="V84" s="91"/>
      <c r="W84" s="91"/>
      <c r="X84" s="91"/>
      <c r="Y84" s="91"/>
      <c r="Z84" s="91"/>
      <c r="AA84" s="91"/>
      <c r="AB84" s="91"/>
      <c r="AC84" s="91"/>
      <c r="AD84" s="91"/>
      <c r="AE84" s="91"/>
    </row>
    <row r="85" spans="1:31">
      <c r="A85" s="91"/>
      <c r="B85" s="91"/>
      <c r="M85" s="91"/>
      <c r="N85" s="91"/>
      <c r="O85" s="91"/>
      <c r="P85" s="91"/>
      <c r="Q85" s="91"/>
      <c r="R85" s="91"/>
      <c r="S85" s="91"/>
      <c r="T85" s="91"/>
      <c r="U85" s="91"/>
      <c r="V85" s="91"/>
      <c r="W85" s="91"/>
      <c r="X85" s="91"/>
      <c r="Y85" s="91"/>
      <c r="Z85" s="91"/>
      <c r="AA85" s="91"/>
      <c r="AB85" s="91"/>
      <c r="AC85" s="91"/>
      <c r="AD85" s="91"/>
      <c r="AE85" s="91"/>
    </row>
    <row r="86" spans="1:31">
      <c r="A86" s="91"/>
      <c r="B86" s="91"/>
      <c r="M86" s="91"/>
      <c r="N86" s="91"/>
      <c r="O86" s="91"/>
      <c r="P86" s="91"/>
      <c r="Q86" s="91"/>
      <c r="R86" s="91"/>
      <c r="S86" s="91"/>
      <c r="T86" s="91"/>
      <c r="U86" s="91"/>
      <c r="V86" s="91"/>
      <c r="W86" s="91"/>
      <c r="X86" s="91"/>
      <c r="Y86" s="91"/>
      <c r="Z86" s="91"/>
      <c r="AA86" s="91"/>
      <c r="AB86" s="91"/>
      <c r="AC86" s="91"/>
      <c r="AD86" s="91"/>
      <c r="AE86" s="91"/>
    </row>
    <row r="87" spans="1:31">
      <c r="A87" s="91"/>
      <c r="B87" s="91"/>
      <c r="M87" s="91"/>
      <c r="N87" s="91"/>
      <c r="O87" s="91"/>
      <c r="P87" s="91"/>
      <c r="Q87" s="91"/>
      <c r="R87" s="91"/>
      <c r="S87" s="91"/>
      <c r="T87" s="91"/>
      <c r="U87" s="91"/>
      <c r="V87" s="91"/>
      <c r="W87" s="91"/>
      <c r="X87" s="91"/>
      <c r="Y87" s="91"/>
      <c r="Z87" s="91"/>
      <c r="AA87" s="91"/>
      <c r="AB87" s="91"/>
      <c r="AC87" s="91"/>
      <c r="AD87" s="91"/>
      <c r="AE87" s="91"/>
    </row>
    <row r="88" spans="1:31">
      <c r="A88" s="91"/>
      <c r="B88" s="91"/>
      <c r="M88" s="91"/>
      <c r="N88" s="91"/>
      <c r="O88" s="91"/>
      <c r="P88" s="91"/>
      <c r="Q88" s="91"/>
      <c r="R88" s="91"/>
      <c r="S88" s="91"/>
      <c r="T88" s="91"/>
      <c r="U88" s="91"/>
      <c r="V88" s="91"/>
      <c r="W88" s="91"/>
      <c r="X88" s="91"/>
      <c r="Y88" s="91"/>
      <c r="Z88" s="91"/>
      <c r="AA88" s="91"/>
      <c r="AB88" s="91"/>
      <c r="AC88" s="91"/>
      <c r="AD88" s="91"/>
      <c r="AE88" s="91"/>
    </row>
    <row r="89" spans="1:31">
      <c r="A89" s="91"/>
      <c r="B89" s="91"/>
      <c r="M89" s="91"/>
      <c r="N89" s="91"/>
      <c r="O89" s="91"/>
      <c r="P89" s="91"/>
      <c r="Q89" s="91"/>
      <c r="R89" s="91"/>
      <c r="S89" s="91"/>
      <c r="T89" s="91"/>
      <c r="U89" s="91"/>
      <c r="V89" s="91"/>
      <c r="W89" s="91"/>
      <c r="X89" s="91"/>
      <c r="Y89" s="91"/>
      <c r="Z89" s="91"/>
      <c r="AA89" s="91"/>
      <c r="AB89" s="91"/>
      <c r="AC89" s="91"/>
      <c r="AD89" s="91"/>
      <c r="AE89" s="91"/>
    </row>
    <row r="90" spans="1:31">
      <c r="A90" s="91"/>
      <c r="B90" s="91"/>
      <c r="M90" s="91"/>
      <c r="N90" s="91"/>
      <c r="O90" s="91"/>
      <c r="P90" s="91"/>
      <c r="Q90" s="91"/>
      <c r="R90" s="91"/>
      <c r="S90" s="91"/>
      <c r="T90" s="91"/>
      <c r="U90" s="91"/>
      <c r="V90" s="91"/>
      <c r="W90" s="91"/>
      <c r="X90" s="91"/>
      <c r="Y90" s="91"/>
      <c r="Z90" s="91"/>
      <c r="AA90" s="91"/>
      <c r="AB90" s="91"/>
      <c r="AC90" s="91"/>
      <c r="AD90" s="91"/>
      <c r="AE90" s="91"/>
    </row>
    <row r="91" spans="1:31">
      <c r="A91" s="91"/>
      <c r="B91" s="91"/>
      <c r="M91" s="91"/>
      <c r="N91" s="91"/>
      <c r="O91" s="91"/>
      <c r="P91" s="91"/>
      <c r="Q91" s="91"/>
      <c r="R91" s="91"/>
      <c r="S91" s="91"/>
      <c r="T91" s="91"/>
      <c r="U91" s="91"/>
      <c r="V91" s="91"/>
      <c r="W91" s="91"/>
      <c r="X91" s="91"/>
      <c r="Y91" s="91"/>
      <c r="Z91" s="91"/>
      <c r="AA91" s="91"/>
      <c r="AB91" s="91"/>
      <c r="AC91" s="91"/>
      <c r="AD91" s="91"/>
      <c r="AE91" s="91"/>
    </row>
    <row r="92" spans="1:31">
      <c r="A92" s="91"/>
      <c r="B92" s="91"/>
      <c r="M92" s="91"/>
      <c r="N92" s="91"/>
      <c r="O92" s="91"/>
      <c r="P92" s="91"/>
      <c r="Q92" s="91"/>
      <c r="R92" s="91"/>
      <c r="S92" s="91"/>
      <c r="T92" s="91"/>
      <c r="U92" s="91"/>
      <c r="V92" s="91"/>
      <c r="W92" s="91"/>
      <c r="X92" s="91"/>
      <c r="Y92" s="91"/>
      <c r="Z92" s="91"/>
      <c r="AA92" s="91"/>
      <c r="AB92" s="91"/>
      <c r="AC92" s="91"/>
      <c r="AD92" s="91"/>
      <c r="AE92" s="91"/>
    </row>
    <row r="93" spans="1:31">
      <c r="A93" s="91"/>
      <c r="B93" s="91"/>
      <c r="M93" s="91"/>
      <c r="N93" s="91"/>
      <c r="O93" s="91"/>
      <c r="P93" s="91"/>
      <c r="Q93" s="91"/>
      <c r="R93" s="91"/>
      <c r="S93" s="91"/>
      <c r="T93" s="91"/>
      <c r="U93" s="91"/>
      <c r="V93" s="91"/>
      <c r="W93" s="91"/>
      <c r="X93" s="91"/>
      <c r="Y93" s="91"/>
      <c r="Z93" s="91"/>
      <c r="AA93" s="91"/>
      <c r="AB93" s="91"/>
      <c r="AC93" s="91"/>
      <c r="AD93" s="91"/>
      <c r="AE93" s="91"/>
    </row>
    <row r="94" spans="1:31">
      <c r="A94" s="91"/>
      <c r="B94" s="91"/>
      <c r="M94" s="91"/>
      <c r="N94" s="91"/>
      <c r="O94" s="91"/>
      <c r="P94" s="91"/>
      <c r="Q94" s="91"/>
      <c r="R94" s="91"/>
      <c r="S94" s="91"/>
      <c r="T94" s="91"/>
      <c r="U94" s="91"/>
      <c r="V94" s="91"/>
      <c r="W94" s="91"/>
      <c r="X94" s="91"/>
      <c r="Y94" s="91"/>
      <c r="Z94" s="91"/>
      <c r="AA94" s="91"/>
      <c r="AB94" s="91"/>
      <c r="AC94" s="91"/>
      <c r="AD94" s="91"/>
      <c r="AE94" s="91"/>
    </row>
    <row r="95" spans="1:31">
      <c r="A95" s="91"/>
      <c r="B95" s="91"/>
      <c r="M95" s="91"/>
      <c r="N95" s="91"/>
      <c r="O95" s="91"/>
      <c r="P95" s="91"/>
      <c r="Q95" s="91"/>
      <c r="R95" s="91"/>
      <c r="S95" s="91"/>
      <c r="T95" s="91"/>
      <c r="U95" s="91"/>
      <c r="V95" s="91"/>
      <c r="W95" s="91"/>
      <c r="X95" s="91"/>
      <c r="Y95" s="91"/>
      <c r="Z95" s="91"/>
      <c r="AA95" s="91"/>
      <c r="AB95" s="91"/>
      <c r="AC95" s="91"/>
      <c r="AD95" s="91"/>
      <c r="AE95" s="91"/>
    </row>
    <row r="96" spans="1:31">
      <c r="A96" s="91"/>
      <c r="B96" s="91"/>
      <c r="M96" s="91"/>
      <c r="N96" s="91"/>
      <c r="O96" s="91"/>
      <c r="P96" s="91"/>
      <c r="Q96" s="91"/>
      <c r="R96" s="91"/>
      <c r="S96" s="91"/>
      <c r="T96" s="91"/>
      <c r="U96" s="91"/>
      <c r="V96" s="91"/>
      <c r="W96" s="91"/>
      <c r="X96" s="91"/>
      <c r="Y96" s="91"/>
      <c r="Z96" s="91"/>
      <c r="AA96" s="91"/>
      <c r="AB96" s="91"/>
      <c r="AC96" s="91"/>
      <c r="AD96" s="91"/>
      <c r="AE96" s="91"/>
    </row>
    <row r="97" spans="1:31">
      <c r="A97" s="91"/>
      <c r="B97" s="91"/>
      <c r="M97" s="91"/>
      <c r="N97" s="91"/>
      <c r="O97" s="91"/>
      <c r="P97" s="91"/>
      <c r="Q97" s="91"/>
      <c r="R97" s="91"/>
      <c r="S97" s="91"/>
      <c r="T97" s="91"/>
      <c r="U97" s="91"/>
      <c r="V97" s="91"/>
      <c r="W97" s="91"/>
      <c r="X97" s="91"/>
      <c r="Y97" s="91"/>
      <c r="Z97" s="91"/>
      <c r="AA97" s="91"/>
      <c r="AB97" s="91"/>
      <c r="AC97" s="91"/>
      <c r="AD97" s="91"/>
      <c r="AE97" s="91"/>
    </row>
    <row r="98" spans="1:31">
      <c r="A98" s="91"/>
      <c r="B98" s="91"/>
      <c r="M98" s="91"/>
      <c r="N98" s="91"/>
      <c r="O98" s="91"/>
      <c r="P98" s="91"/>
      <c r="Q98" s="91"/>
      <c r="R98" s="91"/>
      <c r="S98" s="91"/>
      <c r="T98" s="91"/>
      <c r="U98" s="91"/>
      <c r="V98" s="91"/>
      <c r="W98" s="91"/>
      <c r="X98" s="91"/>
      <c r="Y98" s="91"/>
      <c r="Z98" s="91"/>
      <c r="AA98" s="91"/>
      <c r="AB98" s="91"/>
      <c r="AC98" s="91"/>
      <c r="AD98" s="91"/>
      <c r="AE98" s="91"/>
    </row>
    <row r="99" spans="1:31">
      <c r="A99" s="91"/>
      <c r="B99" s="91"/>
      <c r="M99" s="91"/>
      <c r="N99" s="91"/>
      <c r="O99" s="91"/>
      <c r="P99" s="91"/>
      <c r="Q99" s="91"/>
      <c r="R99" s="91"/>
      <c r="S99" s="91"/>
      <c r="T99" s="91"/>
      <c r="U99" s="91"/>
      <c r="V99" s="91"/>
      <c r="W99" s="91"/>
      <c r="X99" s="91"/>
      <c r="Y99" s="91"/>
      <c r="Z99" s="91"/>
      <c r="AA99" s="91"/>
      <c r="AB99" s="91"/>
      <c r="AC99" s="91"/>
      <c r="AD99" s="91"/>
      <c r="AE99" s="91"/>
    </row>
    <row r="100" spans="1:31">
      <c r="A100" s="91"/>
      <c r="B100" s="91"/>
      <c r="M100" s="91"/>
      <c r="N100" s="91"/>
      <c r="O100" s="91"/>
      <c r="P100" s="91"/>
      <c r="Q100" s="91"/>
      <c r="R100" s="91"/>
      <c r="S100" s="91"/>
      <c r="T100" s="91"/>
      <c r="U100" s="91"/>
      <c r="V100" s="91"/>
      <c r="W100" s="91"/>
      <c r="X100" s="91"/>
      <c r="Y100" s="91"/>
      <c r="Z100" s="91"/>
      <c r="AA100" s="91"/>
      <c r="AB100" s="91"/>
      <c r="AC100" s="91"/>
      <c r="AD100" s="91"/>
      <c r="AE100" s="91"/>
    </row>
    <row r="101" spans="1:31">
      <c r="A101" s="91"/>
      <c r="B101" s="91"/>
      <c r="M101" s="91"/>
      <c r="N101" s="91"/>
      <c r="O101" s="91"/>
      <c r="P101" s="91"/>
      <c r="Q101" s="91"/>
      <c r="R101" s="91"/>
      <c r="S101" s="91"/>
      <c r="T101" s="91"/>
      <c r="U101" s="91"/>
      <c r="V101" s="91"/>
      <c r="W101" s="91"/>
      <c r="X101" s="91"/>
      <c r="Y101" s="91"/>
      <c r="Z101" s="91"/>
      <c r="AA101" s="91"/>
      <c r="AB101" s="91"/>
      <c r="AC101" s="91"/>
      <c r="AD101" s="91"/>
      <c r="AE101" s="91"/>
    </row>
    <row r="102" spans="1:31">
      <c r="A102" s="91"/>
      <c r="B102" s="91"/>
      <c r="M102" s="91"/>
      <c r="N102" s="91"/>
      <c r="O102" s="91"/>
      <c r="P102" s="91"/>
      <c r="Q102" s="91"/>
      <c r="R102" s="91"/>
      <c r="S102" s="91"/>
      <c r="T102" s="91"/>
      <c r="U102" s="91"/>
      <c r="V102" s="91"/>
      <c r="W102" s="91"/>
      <c r="X102" s="91"/>
      <c r="Y102" s="91"/>
      <c r="Z102" s="91"/>
      <c r="AA102" s="91"/>
      <c r="AB102" s="91"/>
      <c r="AC102" s="91"/>
      <c r="AD102" s="91"/>
      <c r="AE102" s="91"/>
    </row>
    <row r="103" spans="1:31">
      <c r="A103" s="91"/>
      <c r="B103" s="91"/>
    </row>
    <row r="104" spans="1:31">
      <c r="A104" s="91"/>
      <c r="B104" s="91"/>
    </row>
    <row r="105" spans="1:31">
      <c r="A105" s="91"/>
      <c r="B105" s="91"/>
    </row>
    <row r="106" spans="1:31">
      <c r="A106" s="91"/>
      <c r="B106" s="91"/>
    </row>
  </sheetData>
  <mergeCells count="20">
    <mergeCell ref="A34:D34"/>
    <mergeCell ref="A26:B26"/>
    <mergeCell ref="A28:D28"/>
    <mergeCell ref="A29:D29"/>
    <mergeCell ref="A30:D30"/>
    <mergeCell ref="A33:D33"/>
    <mergeCell ref="A32:D32"/>
    <mergeCell ref="A24:B24"/>
    <mergeCell ref="C24:D24"/>
    <mergeCell ref="A25:B25"/>
    <mergeCell ref="C25:D25"/>
    <mergeCell ref="B1:C1"/>
    <mergeCell ref="A3:D4"/>
    <mergeCell ref="A5:D5"/>
    <mergeCell ref="A6:C6"/>
    <mergeCell ref="B7:D7"/>
    <mergeCell ref="B8:D8"/>
    <mergeCell ref="B10:C10"/>
    <mergeCell ref="B11:C11"/>
    <mergeCell ref="A14:D14"/>
  </mergeCells>
  <phoneticPr fontId="6" type="noConversion"/>
  <pageMargins left="1.19" right="0.75" top="1" bottom="1" header="0.5" footer="0.5"/>
  <pageSetup paperSize="9" scale="88"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600"/>
  <sheetViews>
    <sheetView workbookViewId="0">
      <selection activeCell="M16" sqref="M16"/>
    </sheetView>
  </sheetViews>
  <sheetFormatPr defaultColWidth="11.42578125" defaultRowHeight="15"/>
  <cols>
    <col min="1" max="1" width="4.140625" style="1" customWidth="1"/>
    <col min="2" max="4" width="11.42578125" style="2" customWidth="1"/>
    <col min="5" max="5" width="9.140625" style="2" customWidth="1"/>
    <col min="6" max="6" width="3.140625" style="2" customWidth="1"/>
    <col min="7" max="7" width="7.28515625" style="2" customWidth="1"/>
    <col min="8" max="8" width="10.5703125" style="2" customWidth="1"/>
    <col min="9" max="9" width="11.42578125" style="2" customWidth="1"/>
    <col min="10" max="10" width="10.42578125" style="2" customWidth="1"/>
    <col min="11" max="11" width="9.7109375" style="2" customWidth="1"/>
    <col min="12" max="16384" width="11.42578125" style="2"/>
  </cols>
  <sheetData>
    <row r="1" spans="1:12">
      <c r="A1" s="29" t="s">
        <v>1366</v>
      </c>
    </row>
    <row r="2" spans="1:12" ht="16.5" customHeight="1" thickBot="1">
      <c r="A2" s="445"/>
      <c r="B2" s="665" t="s">
        <v>1367</v>
      </c>
      <c r="C2" s="666"/>
      <c r="D2" s="666"/>
      <c r="E2" s="666"/>
      <c r="F2" s="9"/>
      <c r="G2" s="667" t="s">
        <v>1368</v>
      </c>
      <c r="H2" s="667"/>
      <c r="I2" s="667"/>
      <c r="J2" s="667"/>
      <c r="K2" s="667"/>
      <c r="L2" s="668"/>
    </row>
    <row r="3" spans="1:12" ht="92.25" customHeight="1" thickTop="1" thickBot="1">
      <c r="A3" s="445"/>
      <c r="B3" s="442"/>
      <c r="C3" s="442"/>
      <c r="D3" s="442"/>
      <c r="E3" s="442"/>
      <c r="F3" s="9"/>
      <c r="G3" s="443"/>
      <c r="H3" s="443"/>
      <c r="I3" s="443"/>
      <c r="J3" s="443"/>
      <c r="K3" s="443"/>
      <c r="L3" s="444"/>
    </row>
    <row r="4" spans="1:12" ht="40.5" customHeight="1" thickTop="1" thickBot="1">
      <c r="A4" s="3"/>
      <c r="B4" s="10" t="s">
        <v>1369</v>
      </c>
      <c r="C4" s="669" t="s">
        <v>216</v>
      </c>
      <c r="D4" s="670"/>
      <c r="E4" s="671"/>
      <c r="F4" s="9"/>
      <c r="G4" s="11">
        <v>1</v>
      </c>
      <c r="H4" s="11" t="s">
        <v>1370</v>
      </c>
      <c r="I4" s="672" t="s">
        <v>1371</v>
      </c>
      <c r="J4" s="673"/>
      <c r="K4" s="673"/>
      <c r="L4" s="674"/>
    </row>
    <row r="5" spans="1:12" ht="36.75" customHeight="1" thickTop="1" thickBot="1">
      <c r="A5" s="4"/>
      <c r="B5" s="12">
        <v>1000</v>
      </c>
      <c r="C5" s="12" t="s">
        <v>1372</v>
      </c>
      <c r="D5" s="12"/>
      <c r="E5" s="13"/>
      <c r="F5" s="9"/>
      <c r="G5" s="11">
        <v>2</v>
      </c>
      <c r="H5" s="11" t="s">
        <v>1373</v>
      </c>
      <c r="I5" s="675" t="s">
        <v>1374</v>
      </c>
      <c r="J5" s="676"/>
      <c r="K5" s="676"/>
      <c r="L5" s="14" t="s">
        <v>1375</v>
      </c>
    </row>
    <row r="6" spans="1:12" ht="46.5" thickTop="1" thickBot="1">
      <c r="A6" s="4"/>
      <c r="B6" s="11">
        <v>1010</v>
      </c>
      <c r="C6" s="11"/>
      <c r="D6" s="11" t="s">
        <v>1355</v>
      </c>
      <c r="E6" s="15"/>
      <c r="F6" s="9"/>
      <c r="G6" s="11">
        <v>3</v>
      </c>
      <c r="H6" s="16" t="s">
        <v>1376</v>
      </c>
      <c r="I6" s="675"/>
      <c r="J6" s="676"/>
      <c r="K6" s="676"/>
      <c r="L6" s="17" t="s">
        <v>1377</v>
      </c>
    </row>
    <row r="7" spans="1:12" ht="15.75" thickBot="1">
      <c r="A7" s="4"/>
      <c r="B7" s="11">
        <v>1020</v>
      </c>
      <c r="C7" s="11"/>
      <c r="D7" s="11" t="s">
        <v>1357</v>
      </c>
      <c r="E7" s="15"/>
      <c r="F7" s="9"/>
      <c r="G7" s="18">
        <v>4</v>
      </c>
      <c r="H7" s="677" t="s">
        <v>1378</v>
      </c>
      <c r="I7" s="678"/>
      <c r="J7" s="678"/>
      <c r="K7" s="678"/>
      <c r="L7" s="679"/>
    </row>
    <row r="8" spans="1:12" ht="18.75" thickBot="1">
      <c r="A8" s="4"/>
      <c r="B8" s="11">
        <v>1030</v>
      </c>
      <c r="C8" s="11"/>
      <c r="D8" s="11" t="s">
        <v>1358</v>
      </c>
      <c r="E8" s="15"/>
    </row>
    <row r="9" spans="1:12" s="5" customFormat="1" ht="16.5" thickBot="1">
      <c r="A9" s="4"/>
      <c r="B9" s="11">
        <v>1040</v>
      </c>
      <c r="C9" s="11"/>
      <c r="D9" s="11" t="s">
        <v>1359</v>
      </c>
      <c r="E9" s="15"/>
    </row>
    <row r="10" spans="1:12" s="5" customFormat="1" ht="20.25" customHeight="1" thickBot="1">
      <c r="A10" s="4"/>
      <c r="B10" s="18">
        <v>1050</v>
      </c>
      <c r="C10" s="18"/>
      <c r="D10" s="18" t="s">
        <v>1360</v>
      </c>
      <c r="E10" s="19"/>
    </row>
    <row r="11" spans="1:12" ht="19.5" thickTop="1" thickBot="1">
      <c r="A11" s="4"/>
      <c r="B11" s="12">
        <v>2000</v>
      </c>
      <c r="C11" s="12" t="s">
        <v>1379</v>
      </c>
      <c r="D11" s="12"/>
      <c r="E11" s="13"/>
    </row>
    <row r="12" spans="1:12" ht="37.5" thickTop="1" thickBot="1">
      <c r="A12" s="4"/>
      <c r="B12" s="11">
        <v>2010</v>
      </c>
      <c r="C12" s="11"/>
      <c r="D12" s="11" t="s">
        <v>1361</v>
      </c>
      <c r="E12" s="15"/>
    </row>
    <row r="13" spans="1:12" ht="15.75" thickBot="1">
      <c r="A13" s="4"/>
      <c r="B13" s="18">
        <v>2020</v>
      </c>
      <c r="C13" s="18"/>
      <c r="D13" s="18" t="s">
        <v>1380</v>
      </c>
      <c r="E13" s="19"/>
    </row>
    <row r="14" spans="1:12" ht="19.5" thickTop="1" thickBot="1">
      <c r="A14" s="4"/>
      <c r="B14" s="12">
        <v>3000</v>
      </c>
      <c r="C14" s="12" t="s">
        <v>1381</v>
      </c>
      <c r="D14" s="12"/>
      <c r="E14" s="13"/>
    </row>
    <row r="15" spans="1:12" ht="31.5" customHeight="1" thickTop="1" thickBot="1">
      <c r="A15" s="4"/>
      <c r="B15" s="20">
        <v>3010</v>
      </c>
      <c r="C15" s="20"/>
      <c r="D15" s="20" t="s">
        <v>1382</v>
      </c>
      <c r="E15" s="21"/>
    </row>
    <row r="16" spans="1:12" ht="15.75" thickBot="1">
      <c r="A16" s="4"/>
      <c r="B16" s="22">
        <v>3020</v>
      </c>
      <c r="C16" s="22"/>
      <c r="D16" s="22" t="s">
        <v>1362</v>
      </c>
      <c r="E16" s="22"/>
    </row>
    <row r="17" spans="1:5" ht="28.5" thickTop="1" thickBot="1">
      <c r="A17" s="4"/>
      <c r="B17" s="12">
        <v>4000</v>
      </c>
      <c r="C17" s="12" t="s">
        <v>1383</v>
      </c>
      <c r="D17" s="12"/>
      <c r="E17" s="13"/>
    </row>
    <row r="18" spans="1:5" ht="19.5" thickTop="1" thickBot="1">
      <c r="A18" s="4"/>
      <c r="B18" s="11">
        <v>4010</v>
      </c>
      <c r="C18" s="11"/>
      <c r="D18" s="11" t="s">
        <v>1384</v>
      </c>
      <c r="E18" s="15"/>
    </row>
    <row r="19" spans="1:5" ht="18.75" thickBot="1">
      <c r="A19" s="4"/>
      <c r="B19" s="11">
        <v>4020</v>
      </c>
      <c r="C19" s="11"/>
      <c r="D19" s="11" t="s">
        <v>1385</v>
      </c>
      <c r="E19" s="15"/>
    </row>
    <row r="20" spans="1:5" ht="27.75" thickBot="1">
      <c r="A20" s="4"/>
      <c r="B20" s="11">
        <v>4030</v>
      </c>
      <c r="C20" s="11"/>
      <c r="D20" s="11" t="s">
        <v>1386</v>
      </c>
      <c r="E20" s="15"/>
    </row>
    <row r="21" spans="1:5" ht="27.75" thickBot="1">
      <c r="A21" s="4"/>
      <c r="B21" s="11">
        <v>4040</v>
      </c>
      <c r="C21" s="11"/>
      <c r="D21" s="11" t="s">
        <v>1387</v>
      </c>
      <c r="E21" s="15"/>
    </row>
    <row r="22" spans="1:5" ht="27.75" customHeight="1" thickBot="1">
      <c r="A22" s="4"/>
      <c r="B22" s="11">
        <v>4050</v>
      </c>
      <c r="C22" s="11"/>
      <c r="D22" s="11" t="s">
        <v>1388</v>
      </c>
      <c r="E22" s="15"/>
    </row>
    <row r="23" spans="1:5" ht="15.75" thickBot="1">
      <c r="A23" s="4"/>
      <c r="B23" s="11">
        <v>4060</v>
      </c>
      <c r="C23" s="11"/>
      <c r="D23" s="11" t="s">
        <v>1389</v>
      </c>
      <c r="E23" s="15"/>
    </row>
    <row r="24" spans="1:5" ht="27.75" thickBot="1">
      <c r="A24" s="4"/>
      <c r="B24" s="11">
        <v>4070</v>
      </c>
      <c r="C24" s="11"/>
      <c r="D24" s="11" t="s">
        <v>1390</v>
      </c>
      <c r="E24" s="15"/>
    </row>
    <row r="25" spans="1:5" ht="15.75" thickBot="1">
      <c r="A25" s="4"/>
      <c r="B25" s="18">
        <v>4080</v>
      </c>
      <c r="C25" s="18"/>
      <c r="D25" s="18" t="s">
        <v>1391</v>
      </c>
      <c r="E25" s="19"/>
    </row>
    <row r="26" spans="1:5" ht="19.5" thickTop="1" thickBot="1">
      <c r="A26" s="4"/>
      <c r="B26" s="12">
        <v>5000</v>
      </c>
      <c r="C26" s="12" t="s">
        <v>1392</v>
      </c>
      <c r="D26" s="12"/>
      <c r="E26" s="13"/>
    </row>
    <row r="27" spans="1:5" ht="16.5" thickTop="1" thickBot="1">
      <c r="A27" s="4"/>
      <c r="B27" s="11">
        <v>5010</v>
      </c>
      <c r="C27" s="11"/>
      <c r="D27" s="11" t="s">
        <v>1393</v>
      </c>
      <c r="E27" s="15"/>
    </row>
    <row r="28" spans="1:5" ht="15.75" thickBot="1">
      <c r="A28" s="4"/>
      <c r="B28" s="11">
        <v>5020</v>
      </c>
      <c r="C28" s="11"/>
      <c r="D28" s="11" t="s">
        <v>1394</v>
      </c>
      <c r="E28" s="15"/>
    </row>
    <row r="29" spans="1:5" ht="15.75" thickBot="1">
      <c r="A29" s="4"/>
      <c r="B29" s="11">
        <v>5030</v>
      </c>
      <c r="C29" s="11"/>
      <c r="D29" s="11" t="s">
        <v>1395</v>
      </c>
      <c r="E29" s="15"/>
    </row>
    <row r="30" spans="1:5" ht="15.75" thickBot="1">
      <c r="A30" s="4"/>
      <c r="B30" s="11">
        <v>5031</v>
      </c>
      <c r="C30" s="11"/>
      <c r="D30" s="11"/>
      <c r="E30" s="15" t="s">
        <v>1396</v>
      </c>
    </row>
    <row r="31" spans="1:5" ht="18.75" thickBot="1">
      <c r="A31" s="4"/>
      <c r="B31" s="11">
        <v>5032</v>
      </c>
      <c r="C31" s="11"/>
      <c r="D31" s="11"/>
      <c r="E31" s="15" t="s">
        <v>1397</v>
      </c>
    </row>
    <row r="32" spans="1:5" ht="15.75" thickBot="1">
      <c r="A32" s="4"/>
      <c r="B32" s="11">
        <v>5040</v>
      </c>
      <c r="C32" s="11"/>
      <c r="D32" s="11" t="s">
        <v>1398</v>
      </c>
      <c r="E32" s="15"/>
    </row>
    <row r="33" spans="1:5" ht="15.75" thickBot="1">
      <c r="A33" s="4"/>
      <c r="B33" s="11">
        <v>5041</v>
      </c>
      <c r="C33" s="11"/>
      <c r="D33" s="11"/>
      <c r="E33" s="15" t="s">
        <v>1399</v>
      </c>
    </row>
    <row r="34" spans="1:5" ht="15.75" thickBot="1">
      <c r="A34" s="4"/>
      <c r="B34" s="11">
        <v>5042</v>
      </c>
      <c r="C34" s="11"/>
      <c r="D34" s="11"/>
      <c r="E34" s="15" t="s">
        <v>1400</v>
      </c>
    </row>
    <row r="35" spans="1:5" ht="15.75" thickBot="1">
      <c r="A35" s="4"/>
      <c r="B35" s="11">
        <v>5043</v>
      </c>
      <c r="C35" s="11"/>
      <c r="D35" s="11"/>
      <c r="E35" s="15" t="s">
        <v>1401</v>
      </c>
    </row>
    <row r="36" spans="1:5" ht="60.75" customHeight="1" thickBot="1">
      <c r="A36" s="4"/>
      <c r="B36" s="11">
        <v>5043</v>
      </c>
      <c r="C36" s="11"/>
      <c r="D36" s="11"/>
      <c r="E36" s="15" t="s">
        <v>1402</v>
      </c>
    </row>
    <row r="37" spans="1:5" ht="20.25" customHeight="1" thickBot="1">
      <c r="A37" s="4"/>
      <c r="B37" s="18">
        <v>5044</v>
      </c>
      <c r="C37" s="18"/>
      <c r="D37" s="18"/>
      <c r="E37" s="19" t="s">
        <v>1403</v>
      </c>
    </row>
    <row r="38" spans="1:5" ht="15.75" customHeight="1" thickTop="1" thickBot="1">
      <c r="A38" s="4"/>
      <c r="B38" s="12">
        <v>6000</v>
      </c>
      <c r="C38" s="12" t="s">
        <v>1404</v>
      </c>
      <c r="D38" s="12"/>
      <c r="E38" s="13"/>
    </row>
    <row r="39" spans="1:5" ht="16.5" customHeight="1" thickTop="1" thickBot="1">
      <c r="A39" s="4"/>
      <c r="B39" s="11">
        <v>6010</v>
      </c>
      <c r="C39" s="11"/>
      <c r="D39" s="11" t="s">
        <v>1405</v>
      </c>
      <c r="E39" s="15"/>
    </row>
    <row r="40" spans="1:5" ht="15.75" thickBot="1">
      <c r="A40" s="4"/>
      <c r="B40" s="11">
        <v>6020</v>
      </c>
      <c r="C40" s="11"/>
      <c r="D40" s="11" t="s">
        <v>1406</v>
      </c>
      <c r="E40" s="15"/>
    </row>
    <row r="41" spans="1:5" ht="15.75" thickBot="1">
      <c r="A41" s="4"/>
      <c r="B41" s="11">
        <v>6030</v>
      </c>
      <c r="C41" s="11"/>
      <c r="D41" s="11" t="s">
        <v>1407</v>
      </c>
      <c r="E41" s="15"/>
    </row>
    <row r="42" spans="1:5" ht="15.75" thickBot="1">
      <c r="A42" s="4"/>
      <c r="B42" s="11">
        <v>6040</v>
      </c>
      <c r="C42" s="11"/>
      <c r="D42" s="11" t="s">
        <v>1408</v>
      </c>
      <c r="E42" s="15"/>
    </row>
    <row r="43" spans="1:5" ht="18.75" thickBot="1">
      <c r="A43" s="4"/>
      <c r="B43" s="11">
        <v>6041</v>
      </c>
      <c r="C43" s="11"/>
      <c r="D43" s="11"/>
      <c r="E43" s="15" t="s">
        <v>1409</v>
      </c>
    </row>
    <row r="44" spans="1:5" ht="18.75" thickBot="1">
      <c r="A44" s="4"/>
      <c r="B44" s="11">
        <v>6042</v>
      </c>
      <c r="C44" s="11"/>
      <c r="D44" s="11"/>
      <c r="E44" s="15" t="s">
        <v>1410</v>
      </c>
    </row>
    <row r="45" spans="1:5" ht="27.75" thickBot="1">
      <c r="A45" s="4"/>
      <c r="B45" s="11">
        <v>6043</v>
      </c>
      <c r="C45" s="11"/>
      <c r="D45" s="11"/>
      <c r="E45" s="15" t="s">
        <v>1411</v>
      </c>
    </row>
    <row r="46" spans="1:5" ht="51" customHeight="1" thickBot="1">
      <c r="A46" s="4"/>
      <c r="B46" s="11">
        <v>6044</v>
      </c>
      <c r="C46" s="11"/>
      <c r="D46" s="11"/>
      <c r="E46" s="15" t="s">
        <v>1412</v>
      </c>
    </row>
    <row r="47" spans="1:5" ht="15.75" thickBot="1">
      <c r="A47" s="4"/>
      <c r="B47" s="18">
        <v>6050</v>
      </c>
      <c r="C47" s="18"/>
      <c r="D47" s="18" t="s">
        <v>1413</v>
      </c>
      <c r="E47" s="19"/>
    </row>
    <row r="48" spans="1:5" ht="19.5" thickTop="1" thickBot="1">
      <c r="A48" s="4"/>
      <c r="B48" s="12">
        <v>7000</v>
      </c>
      <c r="C48" s="12" t="s">
        <v>1414</v>
      </c>
      <c r="D48" s="12"/>
      <c r="E48" s="13"/>
    </row>
    <row r="49" spans="1:5" ht="19.5" customHeight="1" thickTop="1" thickBot="1">
      <c r="A49" s="4"/>
      <c r="B49" s="11">
        <v>7010</v>
      </c>
      <c r="C49" s="11"/>
      <c r="D49" s="11" t="s">
        <v>1415</v>
      </c>
      <c r="E49" s="15"/>
    </row>
    <row r="50" spans="1:5" ht="26.25" customHeight="1" thickBot="1">
      <c r="A50" s="4"/>
      <c r="B50" s="11">
        <v>7011</v>
      </c>
      <c r="C50" s="11"/>
      <c r="D50" s="11"/>
      <c r="E50" s="15" t="s">
        <v>1416</v>
      </c>
    </row>
    <row r="51" spans="1:5" ht="21.75" customHeight="1" thickBot="1">
      <c r="A51" s="4"/>
      <c r="B51" s="11">
        <v>7012</v>
      </c>
      <c r="C51" s="11"/>
      <c r="D51" s="11"/>
      <c r="E51" s="15" t="s">
        <v>1417</v>
      </c>
    </row>
    <row r="52" spans="1:5" ht="18.75" thickBot="1">
      <c r="A52" s="4"/>
      <c r="B52" s="11">
        <v>7013</v>
      </c>
      <c r="C52" s="11"/>
      <c r="D52" s="11"/>
      <c r="E52" s="15" t="s">
        <v>1418</v>
      </c>
    </row>
    <row r="53" spans="1:5" ht="21" customHeight="1" thickBot="1">
      <c r="A53" s="4"/>
      <c r="B53" s="11">
        <v>7014</v>
      </c>
      <c r="C53" s="11"/>
      <c r="D53" s="11"/>
      <c r="E53" s="15" t="s">
        <v>1419</v>
      </c>
    </row>
    <row r="54" spans="1:5" ht="18.75" thickBot="1">
      <c r="A54" s="4"/>
      <c r="B54" s="11">
        <v>7020</v>
      </c>
      <c r="C54" s="11"/>
      <c r="D54" s="11" t="s">
        <v>1420</v>
      </c>
      <c r="E54" s="15"/>
    </row>
    <row r="55" spans="1:5" ht="18.75" thickBot="1">
      <c r="A55" s="4"/>
      <c r="B55" s="11">
        <v>7030</v>
      </c>
      <c r="C55" s="11"/>
      <c r="D55" s="11" t="s">
        <v>1421</v>
      </c>
      <c r="E55" s="15"/>
    </row>
    <row r="56" spans="1:5" ht="46.5" customHeight="1" thickBot="1">
      <c r="A56" s="4"/>
      <c r="B56" s="11">
        <v>7031</v>
      </c>
      <c r="C56" s="11"/>
      <c r="D56" s="11"/>
      <c r="E56" s="15" t="s">
        <v>1422</v>
      </c>
    </row>
    <row r="57" spans="1:5" ht="18.75" thickBot="1">
      <c r="A57" s="4"/>
      <c r="B57" s="11">
        <v>7032</v>
      </c>
      <c r="C57" s="11"/>
      <c r="D57" s="11"/>
      <c r="E57" s="15" t="s">
        <v>1423</v>
      </c>
    </row>
    <row r="58" spans="1:5" ht="18.75" thickBot="1">
      <c r="A58" s="4"/>
      <c r="B58" s="11">
        <v>7033</v>
      </c>
      <c r="C58" s="11"/>
      <c r="D58" s="11"/>
      <c r="E58" s="15" t="s">
        <v>1424</v>
      </c>
    </row>
    <row r="59" spans="1:5" ht="27.75" thickBot="1">
      <c r="A59" s="4"/>
      <c r="B59" s="11">
        <v>7034</v>
      </c>
      <c r="C59" s="11"/>
      <c r="D59" s="11"/>
      <c r="E59" s="15" t="s">
        <v>1425</v>
      </c>
    </row>
    <row r="60" spans="1:5" ht="18.75" thickBot="1">
      <c r="A60" s="4"/>
      <c r="B60" s="11">
        <v>7040</v>
      </c>
      <c r="C60" s="11"/>
      <c r="D60" s="11" t="s">
        <v>1426</v>
      </c>
      <c r="E60" s="15"/>
    </row>
    <row r="61" spans="1:5" ht="18.75" thickBot="1">
      <c r="A61" s="4"/>
      <c r="B61" s="11">
        <v>7050</v>
      </c>
      <c r="C61" s="11"/>
      <c r="D61" s="11" t="s">
        <v>1427</v>
      </c>
      <c r="E61" s="15"/>
    </row>
    <row r="62" spans="1:5" ht="15.75" thickBot="1">
      <c r="A62" s="4"/>
      <c r="B62" s="18">
        <v>7060</v>
      </c>
      <c r="C62" s="18"/>
      <c r="D62" s="18" t="s">
        <v>1428</v>
      </c>
      <c r="E62" s="19"/>
    </row>
    <row r="63" spans="1:5" ht="28.5" thickTop="1" thickBot="1">
      <c r="A63" s="4"/>
      <c r="B63" s="12">
        <v>8000</v>
      </c>
      <c r="C63" s="12" t="s">
        <v>1429</v>
      </c>
      <c r="D63" s="12"/>
      <c r="E63" s="13"/>
    </row>
    <row r="64" spans="1:5" ht="19.5" thickTop="1" thickBot="1">
      <c r="A64" s="4"/>
      <c r="B64" s="11">
        <v>8010</v>
      </c>
      <c r="C64" s="11"/>
      <c r="D64" s="11" t="s">
        <v>1430</v>
      </c>
      <c r="E64" s="15"/>
    </row>
    <row r="65" spans="1:5" ht="18.75" thickBot="1">
      <c r="A65" s="4"/>
      <c r="B65" s="11">
        <v>8011</v>
      </c>
      <c r="C65" s="11"/>
      <c r="D65" s="11"/>
      <c r="E65" s="15" t="s">
        <v>1431</v>
      </c>
    </row>
    <row r="66" spans="1:5" ht="15.6" customHeight="1" thickBot="1">
      <c r="A66" s="4"/>
      <c r="B66" s="11">
        <v>8012</v>
      </c>
      <c r="C66" s="11"/>
      <c r="D66" s="11"/>
      <c r="E66" s="15" t="s">
        <v>1432</v>
      </c>
    </row>
    <row r="67" spans="1:5" ht="15.75" thickBot="1">
      <c r="A67" s="4"/>
      <c r="B67" s="11">
        <v>8013</v>
      </c>
      <c r="C67" s="11"/>
      <c r="D67" s="11"/>
      <c r="E67" s="15" t="s">
        <v>1433</v>
      </c>
    </row>
    <row r="68" spans="1:5" ht="15.75" thickBot="1">
      <c r="A68" s="4"/>
      <c r="B68" s="11">
        <v>8020</v>
      </c>
      <c r="C68" s="11"/>
      <c r="D68" s="11" t="s">
        <v>1434</v>
      </c>
      <c r="E68" s="15"/>
    </row>
    <row r="69" spans="1:5" ht="18.75" thickBot="1">
      <c r="A69" s="4"/>
      <c r="B69" s="11">
        <v>8030</v>
      </c>
      <c r="C69" s="11"/>
      <c r="D69" s="11" t="s">
        <v>1435</v>
      </c>
      <c r="E69" s="15"/>
    </row>
    <row r="70" spans="1:5" ht="31.35" customHeight="1" thickBot="1">
      <c r="A70" s="4"/>
      <c r="B70" s="11">
        <v>8031</v>
      </c>
      <c r="C70" s="11"/>
      <c r="D70" s="11"/>
      <c r="E70" s="15" t="s">
        <v>1436</v>
      </c>
    </row>
    <row r="71" spans="1:5" ht="15.75" customHeight="1" thickBot="1">
      <c r="A71" s="4"/>
      <c r="B71" s="11">
        <v>8032</v>
      </c>
      <c r="C71" s="11"/>
      <c r="D71" s="11"/>
      <c r="E71" s="15" t="s">
        <v>1437</v>
      </c>
    </row>
    <row r="72" spans="1:5" ht="18.75" thickBot="1">
      <c r="A72" s="4"/>
      <c r="B72" s="11">
        <v>8033</v>
      </c>
      <c r="C72" s="11"/>
      <c r="D72" s="11"/>
      <c r="E72" s="15" t="s">
        <v>1438</v>
      </c>
    </row>
    <row r="73" spans="1:5" ht="15.75" thickBot="1">
      <c r="A73" s="4"/>
      <c r="B73" s="11">
        <v>8034</v>
      </c>
      <c r="C73" s="11"/>
      <c r="D73" s="11"/>
      <c r="E73" s="15" t="s">
        <v>1439</v>
      </c>
    </row>
    <row r="74" spans="1:5" ht="15.75" customHeight="1" thickBot="1">
      <c r="A74" s="4"/>
      <c r="B74" s="11">
        <v>8035</v>
      </c>
      <c r="C74" s="11"/>
      <c r="D74" s="11"/>
      <c r="E74" s="15" t="s">
        <v>1440</v>
      </c>
    </row>
    <row r="75" spans="1:5" ht="15.75" thickBot="1">
      <c r="A75" s="4"/>
      <c r="B75" s="11">
        <v>8040</v>
      </c>
      <c r="C75" s="11"/>
      <c r="D75" s="11" t="s">
        <v>1441</v>
      </c>
      <c r="E75" s="15"/>
    </row>
    <row r="76" spans="1:5" ht="18.75" thickBot="1">
      <c r="A76" s="4"/>
      <c r="B76" s="11">
        <v>8050</v>
      </c>
      <c r="C76" s="11"/>
      <c r="D76" s="11" t="s">
        <v>1442</v>
      </c>
      <c r="E76" s="15"/>
    </row>
    <row r="77" spans="1:5" ht="15.75" thickBot="1">
      <c r="A77" s="4"/>
      <c r="B77" s="11">
        <v>8051</v>
      </c>
      <c r="C77" s="11"/>
      <c r="D77" s="11"/>
      <c r="E77" s="15" t="s">
        <v>1443</v>
      </c>
    </row>
    <row r="78" spans="1:5" ht="15.75" thickBot="1">
      <c r="A78" s="4"/>
      <c r="B78" s="11">
        <v>8052</v>
      </c>
      <c r="C78" s="11"/>
      <c r="D78" s="11"/>
      <c r="E78" s="15" t="s">
        <v>1444</v>
      </c>
    </row>
    <row r="79" spans="1:5" ht="15.75" thickBot="1">
      <c r="A79" s="4"/>
      <c r="B79" s="11">
        <v>8053</v>
      </c>
      <c r="C79" s="11"/>
      <c r="D79" s="11"/>
      <c r="E79" s="15" t="s">
        <v>1445</v>
      </c>
    </row>
    <row r="80" spans="1:5" ht="48" customHeight="1" thickBot="1">
      <c r="A80" s="4"/>
      <c r="B80" s="11">
        <v>8054</v>
      </c>
      <c r="C80" s="11"/>
      <c r="D80" s="11"/>
      <c r="E80" s="15" t="s">
        <v>1446</v>
      </c>
    </row>
    <row r="81" spans="1:7" ht="15.75" thickBot="1">
      <c r="A81" s="4"/>
      <c r="B81" s="11">
        <v>8055</v>
      </c>
      <c r="C81" s="11"/>
      <c r="D81" s="11"/>
      <c r="E81" s="15" t="s">
        <v>1391</v>
      </c>
    </row>
    <row r="82" spans="1:7" ht="15.75" thickBot="1">
      <c r="A82" s="4"/>
      <c r="B82" s="18">
        <v>8060</v>
      </c>
      <c r="C82" s="18"/>
      <c r="D82" s="18" t="s">
        <v>1391</v>
      </c>
      <c r="E82" s="19"/>
    </row>
    <row r="83" spans="1:7" ht="19.5" thickTop="1" thickBot="1">
      <c r="A83" s="4"/>
      <c r="B83" s="12">
        <v>9000</v>
      </c>
      <c r="C83" s="12" t="s">
        <v>1447</v>
      </c>
      <c r="D83" s="12"/>
      <c r="E83" s="13"/>
    </row>
    <row r="84" spans="1:7" ht="20.25" customHeight="1" thickTop="1" thickBot="1">
      <c r="A84" s="4"/>
      <c r="B84" s="11">
        <v>9010</v>
      </c>
      <c r="C84" s="11"/>
      <c r="D84" s="11" t="s">
        <v>1448</v>
      </c>
      <c r="E84" s="15"/>
    </row>
    <row r="85" spans="1:7" ht="27.75" thickBot="1">
      <c r="A85" s="4"/>
      <c r="B85" s="11">
        <v>9020</v>
      </c>
      <c r="C85" s="11"/>
      <c r="D85" s="11" t="s">
        <v>1449</v>
      </c>
      <c r="E85" s="15"/>
    </row>
    <row r="86" spans="1:7" ht="31.35" customHeight="1" thickBot="1">
      <c r="A86" s="4"/>
      <c r="B86" s="11">
        <v>9021</v>
      </c>
      <c r="C86" s="11"/>
      <c r="D86" s="11"/>
      <c r="E86" s="15" t="s">
        <v>1450</v>
      </c>
    </row>
    <row r="87" spans="1:7" ht="78.2" customHeight="1" thickBot="1">
      <c r="A87" s="4"/>
      <c r="B87" s="11">
        <v>9022</v>
      </c>
      <c r="C87" s="11"/>
      <c r="D87" s="11"/>
      <c r="E87" s="15" t="s">
        <v>1451</v>
      </c>
    </row>
    <row r="88" spans="1:7" ht="15.75" thickBot="1">
      <c r="A88" s="4"/>
      <c r="B88" s="11">
        <v>9023</v>
      </c>
      <c r="C88" s="11"/>
      <c r="D88" s="11"/>
      <c r="E88" s="15" t="s">
        <v>1452</v>
      </c>
    </row>
    <row r="89" spans="1:7" ht="15.75" thickBot="1">
      <c r="A89" s="4"/>
      <c r="B89" s="18">
        <v>9030</v>
      </c>
      <c r="C89" s="18"/>
      <c r="D89" s="18" t="s">
        <v>1391</v>
      </c>
      <c r="E89" s="19"/>
    </row>
    <row r="90" spans="1:7" ht="16.5" thickTop="1" thickBot="1">
      <c r="A90" s="4"/>
      <c r="B90" s="12">
        <v>11000</v>
      </c>
      <c r="C90" s="663" t="s">
        <v>1453</v>
      </c>
      <c r="D90" s="664"/>
      <c r="E90" s="13"/>
    </row>
    <row r="91" spans="1:7" ht="19.5" thickTop="1" thickBot="1">
      <c r="A91" s="4"/>
      <c r="B91" s="11">
        <v>11010</v>
      </c>
      <c r="C91" s="11"/>
      <c r="D91" s="11" t="s">
        <v>1454</v>
      </c>
      <c r="E91" s="15"/>
    </row>
    <row r="92" spans="1:7" ht="18.75" thickBot="1">
      <c r="A92" s="4"/>
      <c r="B92" s="11">
        <v>11020</v>
      </c>
      <c r="C92" s="11"/>
      <c r="D92" s="11" t="s">
        <v>1455</v>
      </c>
      <c r="E92" s="15"/>
    </row>
    <row r="93" spans="1:7" ht="15.75" thickBot="1">
      <c r="A93" s="4"/>
      <c r="B93" s="12">
        <v>12000</v>
      </c>
      <c r="C93" s="12" t="s">
        <v>1456</v>
      </c>
      <c r="D93" s="12"/>
      <c r="E93" s="13"/>
    </row>
    <row r="94" spans="1:7" ht="25.5" customHeight="1" thickTop="1" thickBot="1">
      <c r="A94" s="4"/>
      <c r="B94" s="12">
        <v>13000</v>
      </c>
      <c r="C94" s="12" t="s">
        <v>1457</v>
      </c>
      <c r="D94" s="12"/>
      <c r="E94" s="13"/>
    </row>
    <row r="95" spans="1:7" ht="15.75" thickTop="1">
      <c r="A95" s="6"/>
      <c r="B95" s="23">
        <v>14000</v>
      </c>
      <c r="C95" s="23" t="s">
        <v>1391</v>
      </c>
      <c r="D95" s="23"/>
      <c r="E95" s="24"/>
    </row>
    <row r="96" spans="1:7">
      <c r="A96" s="6"/>
      <c r="B96" s="25"/>
      <c r="C96" s="25"/>
      <c r="D96" s="25"/>
      <c r="E96" s="25"/>
      <c r="F96" s="25"/>
      <c r="G96" s="25"/>
    </row>
    <row r="97" spans="1:7">
      <c r="A97" s="6"/>
      <c r="B97" s="25"/>
      <c r="C97" s="26"/>
      <c r="D97" s="26"/>
      <c r="E97" s="26"/>
      <c r="F97" s="26"/>
      <c r="G97" s="26"/>
    </row>
    <row r="98" spans="1:7" ht="45" customHeight="1">
      <c r="A98" s="6"/>
      <c r="B98" s="25"/>
      <c r="C98" s="27"/>
      <c r="D98" s="28"/>
      <c r="E98" s="28"/>
      <c r="F98" s="28"/>
      <c r="G98" s="28"/>
    </row>
    <row r="99" spans="1:7" ht="42" customHeight="1">
      <c r="A99" s="6"/>
      <c r="B99" s="25"/>
      <c r="C99" s="27"/>
      <c r="D99" s="28"/>
      <c r="E99" s="28"/>
      <c r="F99" s="28"/>
      <c r="G99" s="28"/>
    </row>
    <row r="100" spans="1:7" ht="50.25" customHeight="1">
      <c r="A100" s="6"/>
      <c r="B100" s="25"/>
      <c r="C100" s="27"/>
      <c r="D100" s="28"/>
      <c r="E100" s="28"/>
      <c r="F100" s="28"/>
      <c r="G100" s="28"/>
    </row>
    <row r="101" spans="1:7">
      <c r="A101" s="4"/>
      <c r="B101" s="25"/>
      <c r="C101" s="27"/>
      <c r="D101" s="27"/>
      <c r="E101" s="27"/>
      <c r="F101" s="27"/>
      <c r="G101" s="27"/>
    </row>
    <row r="102" spans="1:7">
      <c r="A102" s="4"/>
      <c r="B102" s="25"/>
      <c r="C102" s="25"/>
      <c r="D102" s="25"/>
      <c r="E102" s="25"/>
      <c r="F102" s="25"/>
      <c r="G102" s="25"/>
    </row>
    <row r="103" spans="1:7" ht="45.75" customHeight="1">
      <c r="A103" s="4"/>
      <c r="B103" s="25"/>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4"/>
  <sheetViews>
    <sheetView workbookViewId="0">
      <selection activeCell="D5" sqref="D5"/>
    </sheetView>
  </sheetViews>
  <sheetFormatPr defaultRowHeight="15"/>
  <sheetData>
    <row r="1" spans="1:14">
      <c r="A1" s="197" t="s">
        <v>1458</v>
      </c>
      <c r="B1" s="197"/>
      <c r="C1" s="197"/>
      <c r="D1" s="197"/>
      <c r="E1" s="197"/>
      <c r="F1" s="197"/>
      <c r="G1" s="197"/>
      <c r="H1" s="197"/>
      <c r="I1" s="198"/>
      <c r="J1" s="198"/>
      <c r="K1" s="198"/>
      <c r="L1" s="198"/>
      <c r="M1" s="198"/>
      <c r="N1" s="198"/>
    </row>
    <row r="2" spans="1:14">
      <c r="A2" s="199">
        <v>1</v>
      </c>
      <c r="B2" s="198"/>
      <c r="C2" s="198" t="s">
        <v>1459</v>
      </c>
      <c r="D2" s="198"/>
      <c r="E2" s="198"/>
      <c r="F2" s="198"/>
      <c r="G2" s="198"/>
      <c r="H2" s="198"/>
      <c r="I2" s="198"/>
      <c r="J2" s="198"/>
      <c r="K2" s="198"/>
      <c r="L2" s="198"/>
      <c r="M2" s="198"/>
      <c r="N2" s="198"/>
    </row>
    <row r="3" spans="1:14">
      <c r="A3" s="199">
        <v>2</v>
      </c>
      <c r="B3" s="198"/>
      <c r="C3" s="198" t="s">
        <v>1460</v>
      </c>
      <c r="D3" s="198"/>
      <c r="E3" s="198"/>
      <c r="F3" s="198"/>
      <c r="G3" s="198"/>
      <c r="H3" s="198"/>
      <c r="I3" s="198"/>
      <c r="J3" s="198"/>
      <c r="K3" s="198"/>
      <c r="L3" s="198"/>
      <c r="M3" s="198"/>
      <c r="N3" s="198"/>
    </row>
    <row r="4" spans="1:14">
      <c r="A4" s="199">
        <v>3</v>
      </c>
      <c r="B4" s="198"/>
      <c r="C4" s="198" t="s">
        <v>1461</v>
      </c>
      <c r="D4" s="198"/>
      <c r="E4" s="198"/>
      <c r="F4" s="198"/>
      <c r="G4" s="198"/>
      <c r="H4" s="198"/>
      <c r="I4" s="198"/>
      <c r="J4" s="198"/>
      <c r="K4" s="198"/>
      <c r="L4" s="198"/>
      <c r="M4" s="198"/>
      <c r="N4" s="198"/>
    </row>
    <row r="5" spans="1:14">
      <c r="A5" s="199">
        <v>4</v>
      </c>
      <c r="B5" s="198"/>
      <c r="C5" s="198" t="s">
        <v>1462</v>
      </c>
      <c r="D5" s="198"/>
      <c r="E5" s="198"/>
      <c r="F5" s="198"/>
      <c r="G5" s="198"/>
      <c r="H5" s="198"/>
      <c r="I5" s="198"/>
      <c r="J5" s="198"/>
      <c r="K5" s="198"/>
      <c r="L5" s="198"/>
      <c r="M5" s="198"/>
      <c r="N5" s="198"/>
    </row>
    <row r="6" spans="1:14">
      <c r="A6" s="199">
        <v>5</v>
      </c>
      <c r="B6" s="198"/>
      <c r="C6" s="198" t="s">
        <v>1463</v>
      </c>
      <c r="D6" s="198"/>
      <c r="E6" s="198"/>
      <c r="F6" s="198"/>
      <c r="G6" s="198"/>
      <c r="H6" s="198"/>
      <c r="I6" s="198"/>
      <c r="J6" s="198"/>
      <c r="K6" s="198"/>
      <c r="L6" s="198"/>
      <c r="M6" s="198"/>
      <c r="N6" s="198"/>
    </row>
    <row r="7" spans="1:14">
      <c r="A7" s="199">
        <v>6</v>
      </c>
      <c r="B7" s="198"/>
      <c r="C7" s="198" t="s">
        <v>1464</v>
      </c>
      <c r="D7" s="198"/>
      <c r="E7" s="198"/>
      <c r="F7" s="198"/>
      <c r="G7" s="198"/>
      <c r="H7" s="198"/>
      <c r="I7" s="198"/>
      <c r="J7" s="198"/>
      <c r="K7" s="198"/>
      <c r="L7" s="198"/>
      <c r="M7" s="198"/>
      <c r="N7" s="198"/>
    </row>
    <row r="8" spans="1:14">
      <c r="A8" s="199">
        <v>7</v>
      </c>
      <c r="B8" s="198"/>
      <c r="C8" s="198" t="s">
        <v>1465</v>
      </c>
      <c r="D8" s="198"/>
      <c r="E8" s="198"/>
      <c r="F8" s="198"/>
      <c r="G8" s="198"/>
      <c r="H8" s="198"/>
      <c r="I8" s="198"/>
      <c r="J8" s="198"/>
      <c r="K8" s="198"/>
      <c r="L8" s="198"/>
      <c r="M8" s="198"/>
      <c r="N8" s="198"/>
    </row>
    <row r="9" spans="1:14">
      <c r="A9" s="199">
        <v>8</v>
      </c>
      <c r="B9" s="198"/>
      <c r="C9" s="198" t="s">
        <v>1466</v>
      </c>
      <c r="D9" s="198"/>
      <c r="E9" s="198"/>
      <c r="F9" s="198"/>
      <c r="G9" s="198"/>
      <c r="H9" s="198"/>
      <c r="I9" s="198"/>
      <c r="J9" s="198"/>
      <c r="K9" s="198"/>
      <c r="L9" s="198"/>
      <c r="M9" s="198"/>
      <c r="N9" s="198"/>
    </row>
    <row r="10" spans="1:14">
      <c r="A10" s="199">
        <v>9</v>
      </c>
      <c r="B10" s="198"/>
      <c r="C10" s="198" t="s">
        <v>1467</v>
      </c>
      <c r="D10" s="198"/>
      <c r="E10" s="198"/>
      <c r="F10" s="198"/>
      <c r="G10" s="198"/>
      <c r="H10" s="198"/>
      <c r="I10" s="198"/>
      <c r="J10" s="198"/>
      <c r="K10" s="198"/>
      <c r="L10" s="198"/>
      <c r="M10" s="198"/>
      <c r="N10" s="198"/>
    </row>
    <row r="11" spans="1:14">
      <c r="A11" s="199">
        <v>10</v>
      </c>
      <c r="B11" s="198"/>
      <c r="C11" s="198" t="s">
        <v>1468</v>
      </c>
      <c r="D11" s="198"/>
      <c r="E11" s="198"/>
      <c r="F11" s="198"/>
      <c r="G11" s="198"/>
      <c r="H11" s="198"/>
      <c r="I11" s="198"/>
      <c r="J11" s="198"/>
      <c r="K11" s="198"/>
      <c r="L11" s="198"/>
      <c r="M11" s="198"/>
      <c r="N11" s="198"/>
    </row>
    <row r="12" spans="1:14">
      <c r="A12" s="199">
        <v>11</v>
      </c>
      <c r="B12" s="198"/>
      <c r="C12" s="198" t="s">
        <v>1469</v>
      </c>
      <c r="D12" s="198"/>
      <c r="E12" s="198"/>
      <c r="F12" s="198"/>
      <c r="G12" s="198"/>
      <c r="H12" s="198"/>
      <c r="I12" s="198"/>
      <c r="J12" s="198"/>
      <c r="K12" s="198"/>
      <c r="L12" s="198"/>
      <c r="M12" s="198"/>
      <c r="N12" s="198"/>
    </row>
    <row r="13" spans="1:14">
      <c r="A13" s="199">
        <v>12</v>
      </c>
      <c r="B13" s="198"/>
      <c r="C13" s="198" t="s">
        <v>1470</v>
      </c>
      <c r="D13" s="198"/>
      <c r="E13" s="198"/>
      <c r="F13" s="198"/>
      <c r="G13" s="198"/>
      <c r="H13" s="198"/>
      <c r="I13" s="198"/>
      <c r="J13" s="198"/>
      <c r="K13" s="198"/>
      <c r="L13" s="198"/>
      <c r="M13" s="198"/>
      <c r="N13" s="198"/>
    </row>
    <row r="14" spans="1:14">
      <c r="A14" s="199">
        <v>13</v>
      </c>
      <c r="B14" s="198"/>
      <c r="C14" s="198" t="s">
        <v>1471</v>
      </c>
      <c r="D14" s="198"/>
      <c r="E14" s="198"/>
      <c r="F14" s="198"/>
      <c r="G14" s="198"/>
      <c r="H14" s="198"/>
      <c r="I14" s="198"/>
      <c r="J14" s="198"/>
      <c r="K14" s="198"/>
      <c r="L14" s="198"/>
      <c r="M14" s="198"/>
      <c r="N14" s="198"/>
    </row>
    <row r="15" spans="1:14">
      <c r="A15" s="199">
        <v>14</v>
      </c>
      <c r="B15" s="198"/>
      <c r="C15" s="198" t="s">
        <v>1472</v>
      </c>
      <c r="D15" s="198"/>
      <c r="E15" s="198"/>
      <c r="F15" s="198"/>
      <c r="G15" s="198"/>
      <c r="H15" s="198"/>
      <c r="I15" s="198"/>
      <c r="J15" s="198"/>
      <c r="K15" s="198"/>
      <c r="L15" s="198"/>
      <c r="M15" s="198"/>
      <c r="N15" s="198"/>
    </row>
    <row r="16" spans="1:14">
      <c r="A16" s="199">
        <v>15</v>
      </c>
      <c r="B16" s="200"/>
      <c r="C16" s="200" t="s">
        <v>1473</v>
      </c>
      <c r="D16" s="200"/>
      <c r="E16" s="200"/>
      <c r="F16" s="200"/>
      <c r="G16" s="200"/>
      <c r="H16" s="200"/>
      <c r="I16" s="198"/>
      <c r="J16" s="198"/>
      <c r="K16" s="198"/>
      <c r="L16" s="198"/>
      <c r="M16" s="198"/>
      <c r="N16" s="198"/>
    </row>
    <row r="17" spans="1:14">
      <c r="A17" s="199"/>
      <c r="B17" s="198"/>
      <c r="C17" s="200"/>
      <c r="D17" s="200"/>
      <c r="E17" s="200"/>
      <c r="F17" s="200"/>
      <c r="G17" s="200"/>
      <c r="H17" s="200"/>
      <c r="I17" s="198"/>
      <c r="J17" s="198"/>
      <c r="K17" s="198"/>
      <c r="L17" s="198"/>
      <c r="M17" s="198"/>
      <c r="N17" s="198"/>
    </row>
    <row r="18" spans="1:14">
      <c r="A18" s="197" t="s">
        <v>1474</v>
      </c>
      <c r="B18" s="197"/>
      <c r="C18" s="197"/>
      <c r="D18" s="197"/>
      <c r="E18" s="197"/>
      <c r="F18" s="197"/>
      <c r="G18" s="197"/>
      <c r="H18" s="197"/>
      <c r="I18" s="198"/>
      <c r="J18" s="198"/>
      <c r="K18" s="198"/>
      <c r="L18" s="198"/>
      <c r="M18" s="198"/>
      <c r="N18" s="198"/>
    </row>
    <row r="19" spans="1:14">
      <c r="A19" s="199">
        <v>1</v>
      </c>
      <c r="B19" s="198"/>
      <c r="C19" s="198" t="s">
        <v>1475</v>
      </c>
      <c r="D19" s="198"/>
      <c r="E19" s="198"/>
      <c r="F19" s="198"/>
      <c r="G19" s="198"/>
      <c r="H19" s="198"/>
      <c r="I19" s="198"/>
      <c r="J19" s="198"/>
      <c r="K19" s="198"/>
      <c r="L19" s="198"/>
      <c r="M19" s="198"/>
      <c r="N19" s="198"/>
    </row>
    <row r="20" spans="1:14">
      <c r="A20" s="199">
        <v>2</v>
      </c>
      <c r="B20" s="198"/>
      <c r="C20" s="198" t="s">
        <v>1476</v>
      </c>
      <c r="D20" s="198"/>
      <c r="E20" s="198"/>
      <c r="F20" s="198"/>
      <c r="G20" s="198"/>
      <c r="H20" s="198"/>
      <c r="I20" s="198"/>
      <c r="J20" s="198"/>
      <c r="K20" s="198"/>
      <c r="L20" s="198"/>
      <c r="M20" s="198"/>
      <c r="N20" s="198"/>
    </row>
    <row r="21" spans="1:14">
      <c r="A21" s="199">
        <v>3</v>
      </c>
      <c r="B21" s="198"/>
      <c r="C21" s="198" t="s">
        <v>1477</v>
      </c>
      <c r="D21" s="198"/>
      <c r="E21" s="198"/>
      <c r="F21" s="198"/>
      <c r="G21" s="198"/>
      <c r="H21" s="198"/>
      <c r="I21" s="198"/>
      <c r="J21" s="198"/>
      <c r="K21" s="198"/>
      <c r="L21" s="198"/>
      <c r="M21" s="198"/>
      <c r="N21" s="198"/>
    </row>
    <row r="22" spans="1:14">
      <c r="A22" s="199">
        <v>4</v>
      </c>
      <c r="B22" s="198"/>
      <c r="C22" s="198" t="s">
        <v>1478</v>
      </c>
      <c r="D22" s="198"/>
      <c r="E22" s="198"/>
      <c r="F22" s="198"/>
      <c r="G22" s="198"/>
      <c r="H22" s="198"/>
      <c r="I22" s="198"/>
      <c r="J22" s="198"/>
      <c r="K22" s="198"/>
      <c r="L22" s="198"/>
      <c r="M22" s="198"/>
      <c r="N22" s="198"/>
    </row>
    <row r="23" spans="1:14">
      <c r="A23" s="199">
        <v>5</v>
      </c>
      <c r="B23" s="198"/>
      <c r="C23" s="198" t="s">
        <v>1479</v>
      </c>
      <c r="D23" s="198"/>
      <c r="E23" s="198"/>
      <c r="F23" s="198"/>
      <c r="G23" s="198"/>
      <c r="H23" s="198"/>
      <c r="I23" s="198"/>
      <c r="J23" s="198"/>
      <c r="K23" s="198"/>
      <c r="L23" s="198"/>
      <c r="M23" s="198"/>
      <c r="N23" s="198"/>
    </row>
    <row r="24" spans="1:14">
      <c r="A24" s="199">
        <v>6</v>
      </c>
      <c r="B24" s="198"/>
      <c r="C24" s="198" t="s">
        <v>1472</v>
      </c>
      <c r="D24" s="198"/>
      <c r="E24" s="198"/>
      <c r="F24" s="198"/>
      <c r="G24" s="198"/>
      <c r="H24" s="198"/>
      <c r="I24" s="198"/>
      <c r="J24" s="198"/>
      <c r="K24" s="198"/>
      <c r="L24" s="198"/>
      <c r="M24" s="198"/>
      <c r="N24" s="19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7"/>
  <sheetViews>
    <sheetView view="pageBreakPreview" zoomScaleNormal="78" zoomScaleSheetLayoutView="100" workbookViewId="0">
      <selection activeCell="C2" sqref="C2"/>
    </sheetView>
  </sheetViews>
  <sheetFormatPr defaultColWidth="9" defaultRowHeight="14.25"/>
  <cols>
    <col min="1" max="1" width="7.42578125" style="227" customWidth="1"/>
    <col min="2" max="2" width="27.28515625" style="228" customWidth="1"/>
    <col min="3" max="3" width="31.42578125" style="228" customWidth="1"/>
    <col min="4" max="4" width="41.140625" style="229" customWidth="1"/>
    <col min="5" max="5" width="2.85546875" style="216" customWidth="1"/>
    <col min="6" max="11" width="9" style="226" hidden="1" customWidth="1"/>
    <col min="12" max="16384" width="9" style="226"/>
  </cols>
  <sheetData>
    <row r="1" spans="1:11" ht="29.25" thickBot="1">
      <c r="A1" s="212">
        <v>1</v>
      </c>
      <c r="B1" s="213" t="s">
        <v>35</v>
      </c>
      <c r="C1" s="214" t="s">
        <v>36</v>
      </c>
      <c r="D1" s="215"/>
      <c r="K1" s="226" t="s">
        <v>37</v>
      </c>
    </row>
    <row r="2" spans="1:11" ht="28.5">
      <c r="A2" s="217">
        <v>1.1000000000000001</v>
      </c>
      <c r="B2" s="218" t="s">
        <v>38</v>
      </c>
      <c r="C2" s="218" t="s">
        <v>39</v>
      </c>
      <c r="D2" s="219" t="s">
        <v>40</v>
      </c>
      <c r="K2" s="226" t="s">
        <v>37</v>
      </c>
    </row>
    <row r="3" spans="1:11" ht="28.5">
      <c r="A3" s="220" t="s">
        <v>41</v>
      </c>
      <c r="B3" s="221" t="s">
        <v>42</v>
      </c>
      <c r="C3" s="312" t="str">
        <f>[1]Cover!D8</f>
        <v>SA-PEFC-FM/COC-001216</v>
      </c>
      <c r="D3" s="222" t="s">
        <v>43</v>
      </c>
      <c r="K3" s="226" t="s">
        <v>37</v>
      </c>
    </row>
    <row r="4" spans="1:11" ht="58.5" customHeight="1">
      <c r="A4" s="220" t="s">
        <v>44</v>
      </c>
      <c r="B4" s="223" t="s">
        <v>45</v>
      </c>
      <c r="C4" s="224" t="s">
        <v>46</v>
      </c>
      <c r="D4" s="222"/>
      <c r="K4" s="226" t="s">
        <v>37</v>
      </c>
    </row>
    <row r="5" spans="1:11" ht="115.5" hidden="1" customHeight="1">
      <c r="A5" s="220" t="s">
        <v>48</v>
      </c>
      <c r="B5" s="263" t="s">
        <v>49</v>
      </c>
      <c r="C5" s="264"/>
      <c r="D5" s="265" t="s">
        <v>50</v>
      </c>
      <c r="K5" s="226" t="s">
        <v>51</v>
      </c>
    </row>
    <row r="6" spans="1:11">
      <c r="K6" s="226" t="s">
        <v>37</v>
      </c>
    </row>
    <row r="7" spans="1:11" ht="15" thickBot="1">
      <c r="A7" s="217">
        <v>1.2</v>
      </c>
      <c r="B7" s="230" t="s">
        <v>52</v>
      </c>
      <c r="C7" s="230"/>
      <c r="D7" s="231"/>
      <c r="K7" s="226" t="s">
        <v>37</v>
      </c>
    </row>
    <row r="8" spans="1:11" ht="29.25" thickBot="1">
      <c r="A8" s="232" t="s">
        <v>53</v>
      </c>
      <c r="B8" s="233" t="s">
        <v>54</v>
      </c>
      <c r="C8" s="580" t="s">
        <v>1777</v>
      </c>
      <c r="D8" s="234"/>
      <c r="K8" s="226" t="s">
        <v>37</v>
      </c>
    </row>
    <row r="9" spans="1:11" ht="29.25" thickBot="1">
      <c r="A9" s="232" t="s">
        <v>55</v>
      </c>
      <c r="B9" s="233" t="s">
        <v>56</v>
      </c>
      <c r="C9" s="580" t="s">
        <v>1777</v>
      </c>
      <c r="D9" s="234"/>
      <c r="K9" s="226" t="s">
        <v>37</v>
      </c>
    </row>
    <row r="10" spans="1:11" ht="29.25" thickBot="1">
      <c r="A10" s="232" t="s">
        <v>57</v>
      </c>
      <c r="B10" s="228" t="s">
        <v>58</v>
      </c>
      <c r="C10" s="49">
        <v>3190224</v>
      </c>
      <c r="D10" s="234"/>
      <c r="K10" s="226" t="s">
        <v>37</v>
      </c>
    </row>
    <row r="11" spans="1:11" ht="15" thickBot="1">
      <c r="A11" s="232" t="s">
        <v>59</v>
      </c>
      <c r="B11" s="233" t="s">
        <v>60</v>
      </c>
      <c r="C11" s="49" t="s">
        <v>61</v>
      </c>
      <c r="D11" s="234"/>
      <c r="K11" s="226" t="s">
        <v>37</v>
      </c>
    </row>
    <row r="12" spans="1:11" ht="29.25" thickBot="1">
      <c r="A12" s="232" t="s">
        <v>62</v>
      </c>
      <c r="B12" s="233" t="s">
        <v>63</v>
      </c>
      <c r="C12" s="49" t="s">
        <v>64</v>
      </c>
      <c r="D12" s="235" t="s">
        <v>65</v>
      </c>
      <c r="G12" s="226" t="s">
        <v>66</v>
      </c>
      <c r="K12" s="226" t="s">
        <v>37</v>
      </c>
    </row>
    <row r="13" spans="1:11" ht="15" thickBot="1">
      <c r="A13" s="232" t="s">
        <v>67</v>
      </c>
      <c r="B13" s="233" t="s">
        <v>68</v>
      </c>
      <c r="C13" s="49" t="s">
        <v>4</v>
      </c>
      <c r="D13" s="234"/>
      <c r="G13" s="226" t="s">
        <v>69</v>
      </c>
      <c r="K13" s="226" t="s">
        <v>37</v>
      </c>
    </row>
    <row r="14" spans="1:11" ht="15" thickBot="1">
      <c r="A14" s="232" t="s">
        <v>70</v>
      </c>
      <c r="B14" s="233" t="s">
        <v>71</v>
      </c>
      <c r="C14" s="49" t="s">
        <v>72</v>
      </c>
      <c r="D14" s="234"/>
      <c r="G14" s="226" t="s">
        <v>73</v>
      </c>
      <c r="K14" s="226" t="s">
        <v>37</v>
      </c>
    </row>
    <row r="15" spans="1:11" ht="15" thickBot="1">
      <c r="A15" s="232" t="s">
        <v>74</v>
      </c>
      <c r="B15" s="233" t="s">
        <v>75</v>
      </c>
      <c r="C15" s="49" t="s">
        <v>76</v>
      </c>
      <c r="D15" s="234"/>
      <c r="G15" s="226" t="s">
        <v>77</v>
      </c>
      <c r="K15" s="226" t="s">
        <v>37</v>
      </c>
    </row>
    <row r="16" spans="1:11" ht="15.75" thickBot="1">
      <c r="A16" s="232" t="s">
        <v>78</v>
      </c>
      <c r="B16" s="233" t="s">
        <v>79</v>
      </c>
      <c r="C16" s="597" t="s">
        <v>80</v>
      </c>
      <c r="D16" s="234"/>
      <c r="G16" s="226" t="s">
        <v>81</v>
      </c>
      <c r="K16" s="226" t="s">
        <v>37</v>
      </c>
    </row>
    <row r="17" spans="1:11" ht="15" thickBot="1">
      <c r="A17" s="232" t="s">
        <v>82</v>
      </c>
      <c r="B17" s="233" t="s">
        <v>83</v>
      </c>
      <c r="C17" s="49" t="s">
        <v>84</v>
      </c>
      <c r="D17" s="234"/>
      <c r="G17" s="226" t="s">
        <v>85</v>
      </c>
      <c r="K17" s="226" t="s">
        <v>37</v>
      </c>
    </row>
    <row r="18" spans="1:11" ht="40.5" customHeight="1">
      <c r="A18" s="232" t="s">
        <v>86</v>
      </c>
      <c r="B18" s="228" t="s">
        <v>87</v>
      </c>
      <c r="C18" s="207" t="s">
        <v>61</v>
      </c>
      <c r="D18" s="236" t="s">
        <v>88</v>
      </c>
      <c r="K18" s="226" t="s">
        <v>37</v>
      </c>
    </row>
    <row r="19" spans="1:11" ht="42.75">
      <c r="A19" s="232" t="s">
        <v>89</v>
      </c>
      <c r="B19" s="237" t="s">
        <v>90</v>
      </c>
      <c r="C19" s="49" t="s">
        <v>91</v>
      </c>
      <c r="D19" s="236"/>
      <c r="K19" s="226" t="s">
        <v>37</v>
      </c>
    </row>
    <row r="20" spans="1:11">
      <c r="A20" s="232"/>
      <c r="C20" s="224"/>
      <c r="D20" s="234"/>
      <c r="K20" s="226" t="s">
        <v>37</v>
      </c>
    </row>
    <row r="21" spans="1:11" ht="15" thickBot="1">
      <c r="A21" s="217">
        <v>1.3</v>
      </c>
      <c r="B21" s="238" t="s">
        <v>92</v>
      </c>
      <c r="C21" s="239"/>
      <c r="D21" s="231"/>
      <c r="K21" s="226" t="s">
        <v>37</v>
      </c>
    </row>
    <row r="22" spans="1:11" ht="26.25" customHeight="1" thickBot="1">
      <c r="A22" s="232" t="s">
        <v>93</v>
      </c>
      <c r="B22" s="233" t="s">
        <v>94</v>
      </c>
      <c r="C22" s="49" t="s">
        <v>95</v>
      </c>
      <c r="D22" s="235" t="s">
        <v>96</v>
      </c>
      <c r="G22" s="226" t="s">
        <v>97</v>
      </c>
      <c r="K22" s="226" t="s">
        <v>37</v>
      </c>
    </row>
    <row r="23" spans="1:11" ht="101.25" customHeight="1">
      <c r="A23" s="232" t="s">
        <v>98</v>
      </c>
      <c r="B23" s="228" t="s">
        <v>99</v>
      </c>
      <c r="C23" s="49" t="s">
        <v>85</v>
      </c>
      <c r="D23" s="225" t="s">
        <v>1525</v>
      </c>
      <c r="G23" s="226" t="s">
        <v>95</v>
      </c>
      <c r="K23" s="226" t="s">
        <v>37</v>
      </c>
    </row>
    <row r="24" spans="1:11" ht="43.5" thickBot="1">
      <c r="A24" s="232" t="s">
        <v>100</v>
      </c>
      <c r="B24" s="228" t="s">
        <v>101</v>
      </c>
      <c r="C24" s="591" t="s">
        <v>102</v>
      </c>
      <c r="D24" s="236" t="s">
        <v>103</v>
      </c>
      <c r="K24" s="226" t="s">
        <v>37</v>
      </c>
    </row>
    <row r="25" spans="1:11" ht="34.5" customHeight="1" thickBot="1">
      <c r="A25" s="232" t="s">
        <v>104</v>
      </c>
      <c r="B25" s="233" t="s">
        <v>105</v>
      </c>
      <c r="C25" s="591">
        <v>26</v>
      </c>
      <c r="D25" s="236" t="s">
        <v>106</v>
      </c>
      <c r="K25" s="226" t="s">
        <v>37</v>
      </c>
    </row>
    <row r="26" spans="1:11" ht="28.5">
      <c r="A26" s="232" t="s">
        <v>107</v>
      </c>
      <c r="B26" s="228" t="s">
        <v>108</v>
      </c>
      <c r="C26" s="591">
        <v>26</v>
      </c>
      <c r="D26" s="236" t="s">
        <v>109</v>
      </c>
      <c r="K26" s="226" t="s">
        <v>37</v>
      </c>
    </row>
    <row r="27" spans="1:11">
      <c r="A27" s="232" t="s">
        <v>110</v>
      </c>
      <c r="B27" s="228" t="s">
        <v>68</v>
      </c>
      <c r="C27" s="49" t="s">
        <v>4</v>
      </c>
      <c r="D27" s="236"/>
      <c r="K27" s="226" t="s">
        <v>37</v>
      </c>
    </row>
    <row r="28" spans="1:11">
      <c r="A28" s="232" t="s">
        <v>111</v>
      </c>
      <c r="B28" s="228" t="s">
        <v>112</v>
      </c>
      <c r="C28" s="49" t="s">
        <v>113</v>
      </c>
      <c r="D28" s="234"/>
      <c r="K28" s="226" t="s">
        <v>37</v>
      </c>
    </row>
    <row r="29" spans="1:11" ht="57">
      <c r="A29" s="232" t="s">
        <v>114</v>
      </c>
      <c r="B29" s="228" t="s">
        <v>115</v>
      </c>
      <c r="C29" s="49" t="s">
        <v>116</v>
      </c>
      <c r="D29" s="236" t="s">
        <v>117</v>
      </c>
      <c r="K29" s="226" t="s">
        <v>37</v>
      </c>
    </row>
    <row r="30" spans="1:11" ht="58.5" customHeight="1">
      <c r="A30" s="232" t="s">
        <v>118</v>
      </c>
      <c r="B30" s="228" t="s">
        <v>119</v>
      </c>
      <c r="C30" s="49" t="s">
        <v>120</v>
      </c>
      <c r="D30" s="236" t="s">
        <v>121</v>
      </c>
      <c r="G30" s="226" t="s">
        <v>122</v>
      </c>
      <c r="K30" s="226" t="s">
        <v>37</v>
      </c>
    </row>
    <row r="31" spans="1:11" ht="15" thickBot="1">
      <c r="A31" s="232" t="s">
        <v>123</v>
      </c>
      <c r="B31" s="228" t="s">
        <v>124</v>
      </c>
      <c r="C31" s="224" t="s">
        <v>122</v>
      </c>
      <c r="D31" s="236" t="s">
        <v>125</v>
      </c>
      <c r="G31" s="226" t="s">
        <v>126</v>
      </c>
      <c r="K31" s="226" t="s">
        <v>37</v>
      </c>
    </row>
    <row r="32" spans="1:11" ht="15" thickBot="1">
      <c r="A32" s="232" t="s">
        <v>127</v>
      </c>
      <c r="B32" s="233" t="s">
        <v>128</v>
      </c>
      <c r="C32" s="224" t="s">
        <v>129</v>
      </c>
      <c r="D32" s="236" t="s">
        <v>130</v>
      </c>
      <c r="G32" s="226" t="s">
        <v>131</v>
      </c>
      <c r="K32" s="228" t="s">
        <v>37</v>
      </c>
    </row>
    <row r="33" spans="1:11">
      <c r="A33" s="232"/>
      <c r="C33" s="224"/>
      <c r="D33" s="234"/>
      <c r="G33" s="226" t="s">
        <v>129</v>
      </c>
      <c r="K33" s="228" t="s">
        <v>37</v>
      </c>
    </row>
    <row r="34" spans="1:11" ht="16.5" hidden="1">
      <c r="A34" s="220" t="s">
        <v>132</v>
      </c>
      <c r="B34" s="266" t="s">
        <v>133</v>
      </c>
      <c r="C34" s="257" t="s">
        <v>134</v>
      </c>
      <c r="D34" s="257" t="s">
        <v>135</v>
      </c>
      <c r="G34" s="226" t="s">
        <v>136</v>
      </c>
      <c r="K34" s="226" t="s">
        <v>137</v>
      </c>
    </row>
    <row r="35" spans="1:11" ht="28.5" hidden="1">
      <c r="A35" s="232"/>
      <c r="B35" s="267" t="s">
        <v>138</v>
      </c>
      <c r="C35" s="268"/>
      <c r="D35" s="269"/>
      <c r="G35" s="226" t="s">
        <v>139</v>
      </c>
      <c r="K35" s="226" t="s">
        <v>137</v>
      </c>
    </row>
    <row r="36" spans="1:11" ht="28.5" hidden="1">
      <c r="A36" s="232"/>
      <c r="B36" s="267" t="s">
        <v>140</v>
      </c>
      <c r="C36" s="268"/>
      <c r="D36" s="269"/>
      <c r="K36" s="226" t="s">
        <v>137</v>
      </c>
    </row>
    <row r="37" spans="1:11" hidden="1">
      <c r="A37" s="232"/>
      <c r="B37" s="267" t="s">
        <v>141</v>
      </c>
      <c r="C37" s="268"/>
      <c r="D37" s="269"/>
      <c r="K37" s="226" t="s">
        <v>137</v>
      </c>
    </row>
    <row r="38" spans="1:11" hidden="1">
      <c r="A38" s="232"/>
      <c r="B38" s="267" t="s">
        <v>142</v>
      </c>
      <c r="C38" s="268"/>
      <c r="D38" s="269"/>
      <c r="K38" s="226" t="s">
        <v>137</v>
      </c>
    </row>
    <row r="39" spans="1:11" hidden="1">
      <c r="A39" s="232"/>
      <c r="B39" s="267" t="s">
        <v>143</v>
      </c>
      <c r="C39" s="268"/>
      <c r="D39" s="269"/>
      <c r="K39" s="226" t="s">
        <v>137</v>
      </c>
    </row>
    <row r="40" spans="1:11" hidden="1">
      <c r="A40" s="232"/>
      <c r="B40" s="267" t="s">
        <v>144</v>
      </c>
      <c r="C40" s="268"/>
      <c r="D40" s="269"/>
      <c r="K40" s="226" t="s">
        <v>137</v>
      </c>
    </row>
    <row r="41" spans="1:11" hidden="1">
      <c r="A41" s="232"/>
      <c r="B41" s="221"/>
      <c r="C41" s="270"/>
      <c r="D41" s="271"/>
      <c r="K41" s="226" t="s">
        <v>137</v>
      </c>
    </row>
    <row r="42" spans="1:11" s="207" customFormat="1" ht="28.5">
      <c r="A42" s="113" t="s">
        <v>145</v>
      </c>
      <c r="B42" s="192" t="s">
        <v>146</v>
      </c>
      <c r="C42" s="71">
        <v>50</v>
      </c>
      <c r="D42" s="186"/>
      <c r="E42" s="126"/>
      <c r="G42" s="207" t="s">
        <v>129</v>
      </c>
      <c r="K42" s="207" t="s">
        <v>47</v>
      </c>
    </row>
    <row r="43" spans="1:11">
      <c r="A43" s="232"/>
      <c r="B43" s="221"/>
      <c r="C43" s="240"/>
      <c r="D43" s="241"/>
      <c r="K43" s="226" t="s">
        <v>37</v>
      </c>
    </row>
    <row r="44" spans="1:11">
      <c r="A44" s="217">
        <v>1.4</v>
      </c>
      <c r="B44" s="238" t="s">
        <v>147</v>
      </c>
      <c r="C44" s="239"/>
      <c r="D44" s="242" t="s">
        <v>148</v>
      </c>
      <c r="K44" s="226" t="s">
        <v>37</v>
      </c>
    </row>
    <row r="45" spans="1:11" ht="43.5" thickBot="1">
      <c r="A45" s="220" t="s">
        <v>149</v>
      </c>
      <c r="B45" s="221" t="s">
        <v>150</v>
      </c>
      <c r="C45" s="397" t="s">
        <v>151</v>
      </c>
      <c r="D45" s="222" t="s">
        <v>152</v>
      </c>
      <c r="K45" s="226" t="s">
        <v>37</v>
      </c>
    </row>
    <row r="46" spans="1:11" ht="31.5" customHeight="1">
      <c r="A46" s="220"/>
      <c r="B46" s="615" t="s">
        <v>153</v>
      </c>
      <c r="C46" s="397" t="s">
        <v>151</v>
      </c>
      <c r="D46" s="235" t="s">
        <v>154</v>
      </c>
      <c r="K46" s="226" t="s">
        <v>37</v>
      </c>
    </row>
    <row r="47" spans="1:11" ht="31.5" customHeight="1">
      <c r="A47" s="220"/>
      <c r="B47" s="616"/>
      <c r="C47" s="397"/>
      <c r="D47" s="236" t="s">
        <v>155</v>
      </c>
      <c r="K47" s="226" t="s">
        <v>37</v>
      </c>
    </row>
    <row r="48" spans="1:11" ht="15" thickBot="1">
      <c r="A48" s="220"/>
      <c r="B48" s="617"/>
      <c r="C48" s="224"/>
      <c r="D48" s="243" t="s">
        <v>156</v>
      </c>
      <c r="K48" s="226" t="s">
        <v>47</v>
      </c>
    </row>
    <row r="49" spans="1:11" ht="28.5">
      <c r="A49" s="220"/>
      <c r="B49" s="618" t="s">
        <v>157</v>
      </c>
      <c r="C49" s="591" t="s">
        <v>151</v>
      </c>
      <c r="D49" s="235" t="s">
        <v>158</v>
      </c>
      <c r="K49" s="226" t="s">
        <v>37</v>
      </c>
    </row>
    <row r="50" spans="1:11" ht="15" thickBot="1">
      <c r="A50" s="220"/>
      <c r="B50" s="619"/>
      <c r="C50" s="52"/>
      <c r="D50" s="236" t="s">
        <v>159</v>
      </c>
      <c r="K50" s="226" t="s">
        <v>37</v>
      </c>
    </row>
    <row r="51" spans="1:11" s="207" customFormat="1" ht="57">
      <c r="A51" s="113"/>
      <c r="B51" s="244" t="s">
        <v>160</v>
      </c>
      <c r="C51" s="591"/>
      <c r="D51" s="225" t="s">
        <v>161</v>
      </c>
      <c r="E51" s="126"/>
      <c r="K51" s="207" t="s">
        <v>47</v>
      </c>
    </row>
    <row r="52" spans="1:11">
      <c r="A52" s="220"/>
      <c r="B52" s="223"/>
      <c r="C52" s="592"/>
      <c r="D52" s="236"/>
    </row>
    <row r="53" spans="1:11" ht="15" thickBot="1">
      <c r="A53" s="220" t="s">
        <v>162</v>
      </c>
      <c r="B53" s="223" t="s">
        <v>163</v>
      </c>
      <c r="C53" s="591">
        <v>4034.5</v>
      </c>
      <c r="D53" s="246"/>
      <c r="K53" s="226" t="s">
        <v>37</v>
      </c>
    </row>
    <row r="54" spans="1:11" ht="29.25" hidden="1" thickBot="1">
      <c r="A54" s="220" t="s">
        <v>164</v>
      </c>
      <c r="B54" s="223" t="s">
        <v>165</v>
      </c>
      <c r="C54" s="245"/>
      <c r="D54" s="235" t="s">
        <v>166</v>
      </c>
      <c r="K54" s="226" t="s">
        <v>51</v>
      </c>
    </row>
    <row r="55" spans="1:11" ht="29.25" hidden="1" thickBot="1">
      <c r="A55" s="220" t="s">
        <v>167</v>
      </c>
      <c r="B55" s="223" t="s">
        <v>168</v>
      </c>
      <c r="C55" s="245"/>
      <c r="D55" s="235"/>
      <c r="K55" s="226" t="s">
        <v>51</v>
      </c>
    </row>
    <row r="56" spans="1:11" ht="86.25" hidden="1" thickBot="1">
      <c r="A56" s="220" t="s">
        <v>169</v>
      </c>
      <c r="B56" s="223" t="s">
        <v>170</v>
      </c>
      <c r="C56" s="245"/>
      <c r="D56" s="235"/>
      <c r="K56" s="226" t="s">
        <v>51</v>
      </c>
    </row>
    <row r="57" spans="1:11" ht="100.5" hidden="1" thickBot="1">
      <c r="A57" s="227" t="s">
        <v>171</v>
      </c>
      <c r="B57" s="223" t="s">
        <v>172</v>
      </c>
      <c r="C57" s="245"/>
      <c r="D57" s="235"/>
      <c r="K57" s="226" t="s">
        <v>51</v>
      </c>
    </row>
    <row r="58" spans="1:11" ht="29.25" thickBot="1">
      <c r="A58" s="220" t="s">
        <v>173</v>
      </c>
      <c r="B58" s="247" t="s">
        <v>174</v>
      </c>
      <c r="C58" s="52" t="s">
        <v>144</v>
      </c>
      <c r="D58" s="236" t="s">
        <v>175</v>
      </c>
      <c r="G58" s="226" t="s">
        <v>176</v>
      </c>
      <c r="K58" s="226" t="s">
        <v>37</v>
      </c>
    </row>
    <row r="59" spans="1:11" ht="28.5">
      <c r="A59" s="220" t="s">
        <v>177</v>
      </c>
      <c r="B59" s="223" t="s">
        <v>178</v>
      </c>
      <c r="C59" s="591" t="s">
        <v>179</v>
      </c>
      <c r="D59" s="235" t="s">
        <v>180</v>
      </c>
      <c r="G59" s="226" t="s">
        <v>144</v>
      </c>
      <c r="K59" s="226" t="s">
        <v>37</v>
      </c>
    </row>
    <row r="60" spans="1:11" ht="105" hidden="1" customHeight="1">
      <c r="A60" s="220" t="s">
        <v>181</v>
      </c>
      <c r="B60" s="223" t="s">
        <v>182</v>
      </c>
      <c r="C60" s="272" t="s">
        <v>183</v>
      </c>
      <c r="D60" s="273" t="s">
        <v>184</v>
      </c>
      <c r="G60" s="226" t="s">
        <v>185</v>
      </c>
      <c r="K60" s="226" t="s">
        <v>51</v>
      </c>
    </row>
    <row r="61" spans="1:11" ht="49.5" hidden="1" customHeight="1">
      <c r="A61" s="220"/>
      <c r="B61" s="223" t="s">
        <v>186</v>
      </c>
      <c r="C61" s="245"/>
      <c r="D61" s="273"/>
      <c r="K61" s="226" t="s">
        <v>51</v>
      </c>
    </row>
    <row r="62" spans="1:11" ht="49.5" customHeight="1">
      <c r="A62" s="220"/>
      <c r="B62" s="244" t="s">
        <v>187</v>
      </c>
      <c r="C62" s="591" t="s">
        <v>1527</v>
      </c>
      <c r="D62" s="195" t="s">
        <v>188</v>
      </c>
      <c r="K62" s="226" t="s">
        <v>47</v>
      </c>
    </row>
    <row r="63" spans="1:11" ht="28.5" hidden="1">
      <c r="A63" s="220" t="s">
        <v>189</v>
      </c>
      <c r="B63" s="251" t="s">
        <v>190</v>
      </c>
      <c r="C63" s="224"/>
      <c r="D63" s="273" t="s">
        <v>191</v>
      </c>
      <c r="K63" s="226" t="s">
        <v>51</v>
      </c>
    </row>
    <row r="64" spans="1:11" ht="28.5" hidden="1" customHeight="1">
      <c r="A64" s="274" t="s">
        <v>192</v>
      </c>
      <c r="B64" s="251" t="s">
        <v>193</v>
      </c>
      <c r="C64" s="224"/>
      <c r="D64" s="273" t="s">
        <v>191</v>
      </c>
      <c r="K64" s="226" t="s">
        <v>51</v>
      </c>
    </row>
    <row r="65" spans="1:11" ht="71.25" hidden="1">
      <c r="A65" s="275" t="s">
        <v>194</v>
      </c>
      <c r="B65" s="223" t="s">
        <v>195</v>
      </c>
      <c r="C65" s="224"/>
      <c r="D65" s="235" t="s">
        <v>196</v>
      </c>
      <c r="K65" s="226" t="s">
        <v>51</v>
      </c>
    </row>
    <row r="66" spans="1:11" ht="71.25" hidden="1">
      <c r="A66" s="275" t="s">
        <v>197</v>
      </c>
      <c r="B66" s="223" t="s">
        <v>198</v>
      </c>
      <c r="C66" s="224"/>
      <c r="D66" s="246"/>
      <c r="K66" s="226" t="s">
        <v>51</v>
      </c>
    </row>
    <row r="67" spans="1:11" hidden="1">
      <c r="A67" s="275" t="s">
        <v>199</v>
      </c>
      <c r="B67" s="223" t="s">
        <v>200</v>
      </c>
      <c r="C67" s="224"/>
      <c r="D67" s="236" t="s">
        <v>201</v>
      </c>
      <c r="K67" s="226" t="s">
        <v>51</v>
      </c>
    </row>
    <row r="68" spans="1:11" ht="28.5">
      <c r="A68" s="220" t="s">
        <v>202</v>
      </c>
      <c r="B68" s="223" t="s">
        <v>203</v>
      </c>
      <c r="C68" s="592" t="s">
        <v>204</v>
      </c>
      <c r="D68" s="236" t="s">
        <v>205</v>
      </c>
      <c r="K68" s="226" t="s">
        <v>37</v>
      </c>
    </row>
    <row r="69" spans="1:11">
      <c r="A69" s="220" t="s">
        <v>206</v>
      </c>
      <c r="B69" s="223" t="s">
        <v>207</v>
      </c>
      <c r="C69" s="592" t="s">
        <v>208</v>
      </c>
      <c r="D69" s="236" t="s">
        <v>209</v>
      </c>
      <c r="K69" s="226" t="s">
        <v>37</v>
      </c>
    </row>
    <row r="70" spans="1:11" ht="28.5">
      <c r="A70" s="220" t="s">
        <v>210</v>
      </c>
      <c r="B70" s="223" t="s">
        <v>211</v>
      </c>
      <c r="C70" s="592">
        <v>75000</v>
      </c>
      <c r="D70" s="246"/>
      <c r="K70" s="226" t="s">
        <v>37</v>
      </c>
    </row>
    <row r="71" spans="1:11">
      <c r="A71" s="220"/>
      <c r="B71" s="223" t="s">
        <v>212</v>
      </c>
      <c r="C71" s="593" t="s">
        <v>1526</v>
      </c>
      <c r="D71" s="246"/>
      <c r="K71" s="226" t="s">
        <v>37</v>
      </c>
    </row>
    <row r="72" spans="1:11" ht="71.25" hidden="1">
      <c r="A72" s="220" t="s">
        <v>213</v>
      </c>
      <c r="B72" s="223" t="s">
        <v>214</v>
      </c>
      <c r="C72" s="224"/>
      <c r="D72" s="246"/>
      <c r="K72" s="226" t="s">
        <v>51</v>
      </c>
    </row>
    <row r="73" spans="1:11" ht="42.75">
      <c r="A73" s="220" t="s">
        <v>215</v>
      </c>
      <c r="B73" s="223" t="s">
        <v>216</v>
      </c>
      <c r="C73" s="594" t="s">
        <v>217</v>
      </c>
      <c r="D73" s="236" t="s">
        <v>218</v>
      </c>
      <c r="K73" s="226" t="s">
        <v>37</v>
      </c>
    </row>
    <row r="74" spans="1:11" ht="26.25" thickBot="1">
      <c r="A74" s="220" t="s">
        <v>219</v>
      </c>
      <c r="B74" s="223" t="s">
        <v>220</v>
      </c>
      <c r="C74" s="594" t="s">
        <v>221</v>
      </c>
      <c r="D74" s="236" t="s">
        <v>222</v>
      </c>
      <c r="K74" s="226" t="s">
        <v>37</v>
      </c>
    </row>
    <row r="75" spans="1:11" ht="29.25" thickBot="1">
      <c r="A75" s="220" t="s">
        <v>223</v>
      </c>
      <c r="B75" s="247" t="s">
        <v>224</v>
      </c>
      <c r="C75" s="591" t="s">
        <v>225</v>
      </c>
      <c r="D75" s="248" t="s">
        <v>226</v>
      </c>
      <c r="K75" s="226" t="s">
        <v>37</v>
      </c>
    </row>
    <row r="76" spans="1:11">
      <c r="A76" s="220"/>
      <c r="B76" s="249" t="s">
        <v>227</v>
      </c>
      <c r="C76" s="591">
        <v>6</v>
      </c>
      <c r="D76" s="250"/>
      <c r="K76" s="226" t="s">
        <v>37</v>
      </c>
    </row>
    <row r="77" spans="1:11" ht="28.5">
      <c r="A77" s="220" t="s">
        <v>228</v>
      </c>
      <c r="B77" s="251" t="s">
        <v>229</v>
      </c>
      <c r="C77" s="591" t="s">
        <v>230</v>
      </c>
      <c r="D77" s="250" t="s">
        <v>226</v>
      </c>
      <c r="K77" s="226" t="s">
        <v>37</v>
      </c>
    </row>
    <row r="78" spans="1:11">
      <c r="A78" s="220"/>
      <c r="B78" s="249" t="s">
        <v>227</v>
      </c>
      <c r="C78" s="591" t="s">
        <v>231</v>
      </c>
      <c r="D78" s="250"/>
      <c r="K78" s="226" t="s">
        <v>37</v>
      </c>
    </row>
    <row r="79" spans="1:11">
      <c r="A79" s="220" t="s">
        <v>232</v>
      </c>
      <c r="B79" s="223" t="s">
        <v>233</v>
      </c>
      <c r="C79" s="397" t="s">
        <v>231</v>
      </c>
      <c r="D79" s="236" t="s">
        <v>201</v>
      </c>
      <c r="K79" s="226" t="s">
        <v>37</v>
      </c>
    </row>
    <row r="80" spans="1:11" ht="15" hidden="1" thickBot="1">
      <c r="A80" s="220" t="s">
        <v>234</v>
      </c>
      <c r="B80" s="247" t="s">
        <v>235</v>
      </c>
      <c r="C80" s="397" t="s">
        <v>231</v>
      </c>
      <c r="D80" s="236" t="s">
        <v>201</v>
      </c>
      <c r="K80" s="226" t="s">
        <v>51</v>
      </c>
    </row>
    <row r="81" spans="1:11" ht="15" hidden="1" thickBot="1">
      <c r="A81" s="220" t="s">
        <v>236</v>
      </c>
      <c r="B81" s="247" t="s">
        <v>237</v>
      </c>
      <c r="C81" s="224"/>
      <c r="D81" s="236" t="s">
        <v>201</v>
      </c>
      <c r="K81" s="226" t="s">
        <v>51</v>
      </c>
    </row>
    <row r="82" spans="1:11">
      <c r="A82" s="220"/>
      <c r="B82" s="252"/>
      <c r="C82" s="253"/>
      <c r="D82" s="254"/>
      <c r="K82" s="226" t="s">
        <v>37</v>
      </c>
    </row>
    <row r="83" spans="1:11">
      <c r="A83" s="255" t="s">
        <v>238</v>
      </c>
      <c r="B83" s="256" t="s">
        <v>239</v>
      </c>
      <c r="C83" s="257" t="s">
        <v>240</v>
      </c>
      <c r="D83" s="257" t="s">
        <v>241</v>
      </c>
      <c r="E83" s="258"/>
      <c r="K83" s="226" t="s">
        <v>37</v>
      </c>
    </row>
    <row r="84" spans="1:11">
      <c r="A84" s="232"/>
      <c r="B84" s="259" t="s">
        <v>242</v>
      </c>
      <c r="C84" s="595">
        <v>23</v>
      </c>
      <c r="D84" s="596">
        <v>2906.5</v>
      </c>
      <c r="K84" s="226" t="s">
        <v>37</v>
      </c>
    </row>
    <row r="85" spans="1:11">
      <c r="A85" s="232"/>
      <c r="B85" s="259" t="s">
        <v>243</v>
      </c>
      <c r="C85" s="595">
        <v>3</v>
      </c>
      <c r="D85" s="596">
        <v>1128</v>
      </c>
      <c r="K85" s="226" t="s">
        <v>37</v>
      </c>
    </row>
    <row r="86" spans="1:11">
      <c r="A86" s="232"/>
      <c r="B86" s="259" t="s">
        <v>244</v>
      </c>
      <c r="C86" s="595"/>
      <c r="D86" s="595"/>
      <c r="K86" s="226" t="s">
        <v>37</v>
      </c>
    </row>
    <row r="87" spans="1:11">
      <c r="A87" s="232"/>
      <c r="B87" s="259" t="s">
        <v>245</v>
      </c>
      <c r="C87" s="260"/>
      <c r="D87" s="260"/>
      <c r="K87" s="226" t="s">
        <v>37</v>
      </c>
    </row>
    <row r="88" spans="1:11">
      <c r="A88" s="232"/>
      <c r="B88" s="259" t="s">
        <v>246</v>
      </c>
      <c r="C88" s="260">
        <f>SUM(C84:C87)</f>
        <v>26</v>
      </c>
      <c r="D88" s="260">
        <f>SUM(D84:D87)</f>
        <v>4034.5</v>
      </c>
      <c r="K88" s="226" t="s">
        <v>37</v>
      </c>
    </row>
    <row r="89" spans="1:11">
      <c r="A89" s="261"/>
      <c r="D89" s="234"/>
      <c r="K89" s="226" t="s">
        <v>37</v>
      </c>
    </row>
    <row r="90" spans="1:11" ht="33.75" hidden="1" customHeight="1">
      <c r="A90" s="255" t="s">
        <v>247</v>
      </c>
      <c r="B90" s="620" t="s">
        <v>248</v>
      </c>
      <c r="C90" s="621"/>
      <c r="D90" s="622"/>
      <c r="E90" s="258"/>
      <c r="K90" s="226" t="s">
        <v>51</v>
      </c>
    </row>
    <row r="91" spans="1:11" ht="90" hidden="1" customHeight="1">
      <c r="A91" s="276"/>
      <c r="B91" s="277" t="s">
        <v>249</v>
      </c>
      <c r="C91" s="278" t="s">
        <v>241</v>
      </c>
      <c r="D91" s="278" t="s">
        <v>250</v>
      </c>
      <c r="E91" s="258"/>
      <c r="K91" s="226" t="s">
        <v>51</v>
      </c>
    </row>
    <row r="92" spans="1:11" ht="42.75" hidden="1">
      <c r="A92" s="232"/>
      <c r="B92" s="279" t="s">
        <v>251</v>
      </c>
      <c r="C92" s="280" t="s">
        <v>252</v>
      </c>
      <c r="D92" s="280" t="s">
        <v>253</v>
      </c>
      <c r="K92" s="226" t="s">
        <v>51</v>
      </c>
    </row>
    <row r="93" spans="1:11" ht="42.75" hidden="1">
      <c r="A93" s="232"/>
      <c r="B93" s="279" t="s">
        <v>254</v>
      </c>
      <c r="C93" s="280" t="s">
        <v>252</v>
      </c>
      <c r="D93" s="280" t="s">
        <v>255</v>
      </c>
      <c r="K93" s="226" t="s">
        <v>51</v>
      </c>
    </row>
    <row r="94" spans="1:11" hidden="1">
      <c r="A94" s="232"/>
      <c r="B94" s="281"/>
      <c r="C94" s="268"/>
      <c r="D94" s="269"/>
      <c r="K94" s="226" t="s">
        <v>51</v>
      </c>
    </row>
    <row r="95" spans="1:11" hidden="1">
      <c r="A95" s="232"/>
      <c r="B95" s="281"/>
      <c r="C95" s="268"/>
      <c r="D95" s="269"/>
      <c r="K95" s="226" t="s">
        <v>51</v>
      </c>
    </row>
    <row r="96" spans="1:11" hidden="1">
      <c r="A96" s="232"/>
      <c r="B96" s="281"/>
      <c r="C96" s="268"/>
      <c r="D96" s="269"/>
      <c r="K96" s="226" t="s">
        <v>51</v>
      </c>
    </row>
    <row r="97" spans="2:27">
      <c r="B97" s="224"/>
      <c r="C97" s="224"/>
      <c r="D97" s="262"/>
    </row>
    <row r="106" spans="2:27">
      <c r="AA106" s="226" t="s">
        <v>256</v>
      </c>
    </row>
    <row r="107" spans="2:27">
      <c r="AA107" s="226" t="s">
        <v>257</v>
      </c>
    </row>
  </sheetData>
  <sheetProtection formatCells="0" formatColumns="0" formatRows="0" insertColumns="0" insertRows="0" insertHyperlinks="0" sort="0" autoFilter="0" pivotTables="0"/>
  <autoFilter ref="K1:K107" xr:uid="{00000000-0009-0000-0000-000001000000}">
    <filterColumn colId="0">
      <filters blank="1">
        <filter val="both"/>
        <filter val="PEFC"/>
      </filters>
    </filterColumn>
  </autoFilter>
  <mergeCells count="3">
    <mergeCell ref="B46:B48"/>
    <mergeCell ref="B49:B50"/>
    <mergeCell ref="B90:D90"/>
  </mergeCells>
  <dataValidations count="6">
    <dataValidation type="list" allowBlank="1" showInputMessage="1" showErrorMessage="1" sqref="C63:C64 C81 C67" xr:uid="{00000000-0002-0000-0100-000000000000}">
      <formula1>$AA$106:$AA$107</formula1>
    </dataValidation>
    <dataValidation type="list" allowBlank="1" showInputMessage="1" showErrorMessage="1" sqref="C32" xr:uid="{00000000-0002-0000-0100-000001000000}">
      <formula1>$G$32:$G$35</formula1>
    </dataValidation>
    <dataValidation type="list" allowBlank="1" showInputMessage="1" showErrorMessage="1" sqref="C31" xr:uid="{00000000-0002-0000-0100-000002000000}">
      <formula1>$G$30:$G$31</formula1>
    </dataValidation>
    <dataValidation type="list" allowBlank="1" showInputMessage="1" showErrorMessage="1" sqref="C23" xr:uid="{00000000-0002-0000-0100-000003000000}">
      <formula1>$G$8:$G$13</formula1>
    </dataValidation>
    <dataValidation type="list" allowBlank="1" showInputMessage="1" showErrorMessage="1" sqref="C50 C58" xr:uid="{00000000-0002-0000-0100-000005000000}">
      <formula1>$G$45:$G$47</formula1>
    </dataValidation>
    <dataValidation type="list" allowBlank="1" showInputMessage="1" showErrorMessage="1" sqref="C22" xr:uid="{00000000-0002-0000-0100-000004000000}">
      <formula1>$G$20:$G$23</formula1>
    </dataValidation>
  </dataValidations>
  <hyperlinks>
    <hyperlink ref="C16" r:id="rId1" xr:uid="{05C769EC-8D4E-48AF-B041-2EBC72A011ED}"/>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46"/>
  <sheetViews>
    <sheetView view="pageBreakPreview" zoomScale="89" zoomScaleNormal="100" zoomScaleSheetLayoutView="89" workbookViewId="0">
      <pane ySplit="5" topLeftCell="A6" activePane="bottomLeft" state="frozen"/>
      <selection pane="bottomLeft" activeCell="C17" sqref="C17"/>
    </sheetView>
  </sheetViews>
  <sheetFormatPr defaultColWidth="9" defaultRowHeight="14.25"/>
  <cols>
    <col min="1" max="1" width="8" style="49" customWidth="1"/>
    <col min="2" max="2" width="7.140625" style="49" customWidth="1"/>
    <col min="3" max="3" width="36.7109375" style="49" customWidth="1"/>
    <col min="4" max="4" width="9.7109375" style="54" customWidth="1"/>
    <col min="5" max="7" width="30.7109375" style="49" customWidth="1"/>
    <col min="8" max="8" width="12.28515625" style="49" customWidth="1"/>
    <col min="9" max="9" width="29.28515625" style="49" customWidth="1"/>
    <col min="10" max="10" width="7.140625" style="49" customWidth="1"/>
    <col min="11" max="11" width="13.28515625" style="49" customWidth="1"/>
    <col min="12" max="12" width="3" style="49" customWidth="1"/>
    <col min="13" max="13" width="9" style="207"/>
    <col min="14" max="14" width="9" style="207" customWidth="1"/>
    <col min="15" max="256" width="9" style="207"/>
    <col min="257" max="257" width="8" style="207" customWidth="1"/>
    <col min="258" max="258" width="7.140625" style="207" customWidth="1"/>
    <col min="259" max="259" width="36.7109375" style="207" customWidth="1"/>
    <col min="260" max="260" width="9.7109375" style="207" customWidth="1"/>
    <col min="261" max="263" width="30.7109375" style="207" customWidth="1"/>
    <col min="264" max="264" width="12.28515625" style="207" customWidth="1"/>
    <col min="265" max="265" width="29.28515625" style="207" customWidth="1"/>
    <col min="266" max="266" width="7.140625" style="207" customWidth="1"/>
    <col min="267" max="267" width="13.28515625" style="207" customWidth="1"/>
    <col min="268" max="268" width="3" style="207" customWidth="1"/>
    <col min="269" max="512" width="9" style="207"/>
    <col min="513" max="513" width="8" style="207" customWidth="1"/>
    <col min="514" max="514" width="7.140625" style="207" customWidth="1"/>
    <col min="515" max="515" width="36.7109375" style="207" customWidth="1"/>
    <col min="516" max="516" width="9.7109375" style="207" customWidth="1"/>
    <col min="517" max="519" width="30.7109375" style="207" customWidth="1"/>
    <col min="520" max="520" width="12.28515625" style="207" customWidth="1"/>
    <col min="521" max="521" width="29.28515625" style="207" customWidth="1"/>
    <col min="522" max="522" width="7.140625" style="207" customWidth="1"/>
    <col min="523" max="523" width="13.28515625" style="207" customWidth="1"/>
    <col min="524" max="524" width="3" style="207" customWidth="1"/>
    <col min="525" max="768" width="9" style="207"/>
    <col min="769" max="769" width="8" style="207" customWidth="1"/>
    <col min="770" max="770" width="7.140625" style="207" customWidth="1"/>
    <col min="771" max="771" width="36.7109375" style="207" customWidth="1"/>
    <col min="772" max="772" width="9.7109375" style="207" customWidth="1"/>
    <col min="773" max="775" width="30.7109375" style="207" customWidth="1"/>
    <col min="776" max="776" width="12.28515625" style="207" customWidth="1"/>
    <col min="777" max="777" width="29.28515625" style="207" customWidth="1"/>
    <col min="778" max="778" width="7.140625" style="207" customWidth="1"/>
    <col min="779" max="779" width="13.28515625" style="207" customWidth="1"/>
    <col min="780" max="780" width="3" style="207" customWidth="1"/>
    <col min="781" max="1024" width="9" style="207"/>
    <col min="1025" max="1025" width="8" style="207" customWidth="1"/>
    <col min="1026" max="1026" width="7.140625" style="207" customWidth="1"/>
    <col min="1027" max="1027" width="36.7109375" style="207" customWidth="1"/>
    <col min="1028" max="1028" width="9.7109375" style="207" customWidth="1"/>
    <col min="1029" max="1031" width="30.7109375" style="207" customWidth="1"/>
    <col min="1032" max="1032" width="12.28515625" style="207" customWidth="1"/>
    <col min="1033" max="1033" width="29.28515625" style="207" customWidth="1"/>
    <col min="1034" max="1034" width="7.140625" style="207" customWidth="1"/>
    <col min="1035" max="1035" width="13.28515625" style="207" customWidth="1"/>
    <col min="1036" max="1036" width="3" style="207" customWidth="1"/>
    <col min="1037" max="1280" width="9" style="207"/>
    <col min="1281" max="1281" width="8" style="207" customWidth="1"/>
    <col min="1282" max="1282" width="7.140625" style="207" customWidth="1"/>
    <col min="1283" max="1283" width="36.7109375" style="207" customWidth="1"/>
    <col min="1284" max="1284" width="9.7109375" style="207" customWidth="1"/>
    <col min="1285" max="1287" width="30.7109375" style="207" customWidth="1"/>
    <col min="1288" max="1288" width="12.28515625" style="207" customWidth="1"/>
    <col min="1289" max="1289" width="29.28515625" style="207" customWidth="1"/>
    <col min="1290" max="1290" width="7.140625" style="207" customWidth="1"/>
    <col min="1291" max="1291" width="13.28515625" style="207" customWidth="1"/>
    <col min="1292" max="1292" width="3" style="207" customWidth="1"/>
    <col min="1293" max="1536" width="9" style="207"/>
    <col min="1537" max="1537" width="8" style="207" customWidth="1"/>
    <col min="1538" max="1538" width="7.140625" style="207" customWidth="1"/>
    <col min="1539" max="1539" width="36.7109375" style="207" customWidth="1"/>
    <col min="1540" max="1540" width="9.7109375" style="207" customWidth="1"/>
    <col min="1541" max="1543" width="30.7109375" style="207" customWidth="1"/>
    <col min="1544" max="1544" width="12.28515625" style="207" customWidth="1"/>
    <col min="1545" max="1545" width="29.28515625" style="207" customWidth="1"/>
    <col min="1546" max="1546" width="7.140625" style="207" customWidth="1"/>
    <col min="1547" max="1547" width="13.28515625" style="207" customWidth="1"/>
    <col min="1548" max="1548" width="3" style="207" customWidth="1"/>
    <col min="1549" max="1792" width="9" style="207"/>
    <col min="1793" max="1793" width="8" style="207" customWidth="1"/>
    <col min="1794" max="1794" width="7.140625" style="207" customWidth="1"/>
    <col min="1795" max="1795" width="36.7109375" style="207" customWidth="1"/>
    <col min="1796" max="1796" width="9.7109375" style="207" customWidth="1"/>
    <col min="1797" max="1799" width="30.7109375" style="207" customWidth="1"/>
    <col min="1800" max="1800" width="12.28515625" style="207" customWidth="1"/>
    <col min="1801" max="1801" width="29.28515625" style="207" customWidth="1"/>
    <col min="1802" max="1802" width="7.140625" style="207" customWidth="1"/>
    <col min="1803" max="1803" width="13.28515625" style="207" customWidth="1"/>
    <col min="1804" max="1804" width="3" style="207" customWidth="1"/>
    <col min="1805" max="2048" width="9" style="207"/>
    <col min="2049" max="2049" width="8" style="207" customWidth="1"/>
    <col min="2050" max="2050" width="7.140625" style="207" customWidth="1"/>
    <col min="2051" max="2051" width="36.7109375" style="207" customWidth="1"/>
    <col min="2052" max="2052" width="9.7109375" style="207" customWidth="1"/>
    <col min="2053" max="2055" width="30.7109375" style="207" customWidth="1"/>
    <col min="2056" max="2056" width="12.28515625" style="207" customWidth="1"/>
    <col min="2057" max="2057" width="29.28515625" style="207" customWidth="1"/>
    <col min="2058" max="2058" width="7.140625" style="207" customWidth="1"/>
    <col min="2059" max="2059" width="13.28515625" style="207" customWidth="1"/>
    <col min="2060" max="2060" width="3" style="207" customWidth="1"/>
    <col min="2061" max="2304" width="9" style="207"/>
    <col min="2305" max="2305" width="8" style="207" customWidth="1"/>
    <col min="2306" max="2306" width="7.140625" style="207" customWidth="1"/>
    <col min="2307" max="2307" width="36.7109375" style="207" customWidth="1"/>
    <col min="2308" max="2308" width="9.7109375" style="207" customWidth="1"/>
    <col min="2309" max="2311" width="30.7109375" style="207" customWidth="1"/>
    <col min="2312" max="2312" width="12.28515625" style="207" customWidth="1"/>
    <col min="2313" max="2313" width="29.28515625" style="207" customWidth="1"/>
    <col min="2314" max="2314" width="7.140625" style="207" customWidth="1"/>
    <col min="2315" max="2315" width="13.28515625" style="207" customWidth="1"/>
    <col min="2316" max="2316" width="3" style="207" customWidth="1"/>
    <col min="2317" max="2560" width="9" style="207"/>
    <col min="2561" max="2561" width="8" style="207" customWidth="1"/>
    <col min="2562" max="2562" width="7.140625" style="207" customWidth="1"/>
    <col min="2563" max="2563" width="36.7109375" style="207" customWidth="1"/>
    <col min="2564" max="2564" width="9.7109375" style="207" customWidth="1"/>
    <col min="2565" max="2567" width="30.7109375" style="207" customWidth="1"/>
    <col min="2568" max="2568" width="12.28515625" style="207" customWidth="1"/>
    <col min="2569" max="2569" width="29.28515625" style="207" customWidth="1"/>
    <col min="2570" max="2570" width="7.140625" style="207" customWidth="1"/>
    <col min="2571" max="2571" width="13.28515625" style="207" customWidth="1"/>
    <col min="2572" max="2572" width="3" style="207" customWidth="1"/>
    <col min="2573" max="2816" width="9" style="207"/>
    <col min="2817" max="2817" width="8" style="207" customWidth="1"/>
    <col min="2818" max="2818" width="7.140625" style="207" customWidth="1"/>
    <col min="2819" max="2819" width="36.7109375" style="207" customWidth="1"/>
    <col min="2820" max="2820" width="9.7109375" style="207" customWidth="1"/>
    <col min="2821" max="2823" width="30.7109375" style="207" customWidth="1"/>
    <col min="2824" max="2824" width="12.28515625" style="207" customWidth="1"/>
    <col min="2825" max="2825" width="29.28515625" style="207" customWidth="1"/>
    <col min="2826" max="2826" width="7.140625" style="207" customWidth="1"/>
    <col min="2827" max="2827" width="13.28515625" style="207" customWidth="1"/>
    <col min="2828" max="2828" width="3" style="207" customWidth="1"/>
    <col min="2829" max="3072" width="9" style="207"/>
    <col min="3073" max="3073" width="8" style="207" customWidth="1"/>
    <col min="3074" max="3074" width="7.140625" style="207" customWidth="1"/>
    <col min="3075" max="3075" width="36.7109375" style="207" customWidth="1"/>
    <col min="3076" max="3076" width="9.7109375" style="207" customWidth="1"/>
    <col min="3077" max="3079" width="30.7109375" style="207" customWidth="1"/>
    <col min="3080" max="3080" width="12.28515625" style="207" customWidth="1"/>
    <col min="3081" max="3081" width="29.28515625" style="207" customWidth="1"/>
    <col min="3082" max="3082" width="7.140625" style="207" customWidth="1"/>
    <col min="3083" max="3083" width="13.28515625" style="207" customWidth="1"/>
    <col min="3084" max="3084" width="3" style="207" customWidth="1"/>
    <col min="3085" max="3328" width="9" style="207"/>
    <col min="3329" max="3329" width="8" style="207" customWidth="1"/>
    <col min="3330" max="3330" width="7.140625" style="207" customWidth="1"/>
    <col min="3331" max="3331" width="36.7109375" style="207" customWidth="1"/>
    <col min="3332" max="3332" width="9.7109375" style="207" customWidth="1"/>
    <col min="3333" max="3335" width="30.7109375" style="207" customWidth="1"/>
    <col min="3336" max="3336" width="12.28515625" style="207" customWidth="1"/>
    <col min="3337" max="3337" width="29.28515625" style="207" customWidth="1"/>
    <col min="3338" max="3338" width="7.140625" style="207" customWidth="1"/>
    <col min="3339" max="3339" width="13.28515625" style="207" customWidth="1"/>
    <col min="3340" max="3340" width="3" style="207" customWidth="1"/>
    <col min="3341" max="3584" width="9" style="207"/>
    <col min="3585" max="3585" width="8" style="207" customWidth="1"/>
    <col min="3586" max="3586" width="7.140625" style="207" customWidth="1"/>
    <col min="3587" max="3587" width="36.7109375" style="207" customWidth="1"/>
    <col min="3588" max="3588" width="9.7109375" style="207" customWidth="1"/>
    <col min="3589" max="3591" width="30.7109375" style="207" customWidth="1"/>
    <col min="3592" max="3592" width="12.28515625" style="207" customWidth="1"/>
    <col min="3593" max="3593" width="29.28515625" style="207" customWidth="1"/>
    <col min="3594" max="3594" width="7.140625" style="207" customWidth="1"/>
    <col min="3595" max="3595" width="13.28515625" style="207" customWidth="1"/>
    <col min="3596" max="3596" width="3" style="207" customWidth="1"/>
    <col min="3597" max="3840" width="9" style="207"/>
    <col min="3841" max="3841" width="8" style="207" customWidth="1"/>
    <col min="3842" max="3842" width="7.140625" style="207" customWidth="1"/>
    <col min="3843" max="3843" width="36.7109375" style="207" customWidth="1"/>
    <col min="3844" max="3844" width="9.7109375" style="207" customWidth="1"/>
    <col min="3845" max="3847" width="30.7109375" style="207" customWidth="1"/>
    <col min="3848" max="3848" width="12.28515625" style="207" customWidth="1"/>
    <col min="3849" max="3849" width="29.28515625" style="207" customWidth="1"/>
    <col min="3850" max="3850" width="7.140625" style="207" customWidth="1"/>
    <col min="3851" max="3851" width="13.28515625" style="207" customWidth="1"/>
    <col min="3852" max="3852" width="3" style="207" customWidth="1"/>
    <col min="3853" max="4096" width="9" style="207"/>
    <col min="4097" max="4097" width="8" style="207" customWidth="1"/>
    <col min="4098" max="4098" width="7.140625" style="207" customWidth="1"/>
    <col min="4099" max="4099" width="36.7109375" style="207" customWidth="1"/>
    <col min="4100" max="4100" width="9.7109375" style="207" customWidth="1"/>
    <col min="4101" max="4103" width="30.7109375" style="207" customWidth="1"/>
    <col min="4104" max="4104" width="12.28515625" style="207" customWidth="1"/>
    <col min="4105" max="4105" width="29.28515625" style="207" customWidth="1"/>
    <col min="4106" max="4106" width="7.140625" style="207" customWidth="1"/>
    <col min="4107" max="4107" width="13.28515625" style="207" customWidth="1"/>
    <col min="4108" max="4108" width="3" style="207" customWidth="1"/>
    <col min="4109" max="4352" width="9" style="207"/>
    <col min="4353" max="4353" width="8" style="207" customWidth="1"/>
    <col min="4354" max="4354" width="7.140625" style="207" customWidth="1"/>
    <col min="4355" max="4355" width="36.7109375" style="207" customWidth="1"/>
    <col min="4356" max="4356" width="9.7109375" style="207" customWidth="1"/>
    <col min="4357" max="4359" width="30.7109375" style="207" customWidth="1"/>
    <col min="4360" max="4360" width="12.28515625" style="207" customWidth="1"/>
    <col min="4361" max="4361" width="29.28515625" style="207" customWidth="1"/>
    <col min="4362" max="4362" width="7.140625" style="207" customWidth="1"/>
    <col min="4363" max="4363" width="13.28515625" style="207" customWidth="1"/>
    <col min="4364" max="4364" width="3" style="207" customWidth="1"/>
    <col min="4365" max="4608" width="9" style="207"/>
    <col min="4609" max="4609" width="8" style="207" customWidth="1"/>
    <col min="4610" max="4610" width="7.140625" style="207" customWidth="1"/>
    <col min="4611" max="4611" width="36.7109375" style="207" customWidth="1"/>
    <col min="4612" max="4612" width="9.7109375" style="207" customWidth="1"/>
    <col min="4613" max="4615" width="30.7109375" style="207" customWidth="1"/>
    <col min="4616" max="4616" width="12.28515625" style="207" customWidth="1"/>
    <col min="4617" max="4617" width="29.28515625" style="207" customWidth="1"/>
    <col min="4618" max="4618" width="7.140625" style="207" customWidth="1"/>
    <col min="4619" max="4619" width="13.28515625" style="207" customWidth="1"/>
    <col min="4620" max="4620" width="3" style="207" customWidth="1"/>
    <col min="4621" max="4864" width="9" style="207"/>
    <col min="4865" max="4865" width="8" style="207" customWidth="1"/>
    <col min="4866" max="4866" width="7.140625" style="207" customWidth="1"/>
    <col min="4867" max="4867" width="36.7109375" style="207" customWidth="1"/>
    <col min="4868" max="4868" width="9.7109375" style="207" customWidth="1"/>
    <col min="4869" max="4871" width="30.7109375" style="207" customWidth="1"/>
    <col min="4872" max="4872" width="12.28515625" style="207" customWidth="1"/>
    <col min="4873" max="4873" width="29.28515625" style="207" customWidth="1"/>
    <col min="4874" max="4874" width="7.140625" style="207" customWidth="1"/>
    <col min="4875" max="4875" width="13.28515625" style="207" customWidth="1"/>
    <col min="4876" max="4876" width="3" style="207" customWidth="1"/>
    <col min="4877" max="5120" width="9" style="207"/>
    <col min="5121" max="5121" width="8" style="207" customWidth="1"/>
    <col min="5122" max="5122" width="7.140625" style="207" customWidth="1"/>
    <col min="5123" max="5123" width="36.7109375" style="207" customWidth="1"/>
    <col min="5124" max="5124" width="9.7109375" style="207" customWidth="1"/>
    <col min="5125" max="5127" width="30.7109375" style="207" customWidth="1"/>
    <col min="5128" max="5128" width="12.28515625" style="207" customWidth="1"/>
    <col min="5129" max="5129" width="29.28515625" style="207" customWidth="1"/>
    <col min="5130" max="5130" width="7.140625" style="207" customWidth="1"/>
    <col min="5131" max="5131" width="13.28515625" style="207" customWidth="1"/>
    <col min="5132" max="5132" width="3" style="207" customWidth="1"/>
    <col min="5133" max="5376" width="9" style="207"/>
    <col min="5377" max="5377" width="8" style="207" customWidth="1"/>
    <col min="5378" max="5378" width="7.140625" style="207" customWidth="1"/>
    <col min="5379" max="5379" width="36.7109375" style="207" customWidth="1"/>
    <col min="5380" max="5380" width="9.7109375" style="207" customWidth="1"/>
    <col min="5381" max="5383" width="30.7109375" style="207" customWidth="1"/>
    <col min="5384" max="5384" width="12.28515625" style="207" customWidth="1"/>
    <col min="5385" max="5385" width="29.28515625" style="207" customWidth="1"/>
    <col min="5386" max="5386" width="7.140625" style="207" customWidth="1"/>
    <col min="5387" max="5387" width="13.28515625" style="207" customWidth="1"/>
    <col min="5388" max="5388" width="3" style="207" customWidth="1"/>
    <col min="5389" max="5632" width="9" style="207"/>
    <col min="5633" max="5633" width="8" style="207" customWidth="1"/>
    <col min="5634" max="5634" width="7.140625" style="207" customWidth="1"/>
    <col min="5635" max="5635" width="36.7109375" style="207" customWidth="1"/>
    <col min="5636" max="5636" width="9.7109375" style="207" customWidth="1"/>
    <col min="5637" max="5639" width="30.7109375" style="207" customWidth="1"/>
    <col min="5640" max="5640" width="12.28515625" style="207" customWidth="1"/>
    <col min="5641" max="5641" width="29.28515625" style="207" customWidth="1"/>
    <col min="5642" max="5642" width="7.140625" style="207" customWidth="1"/>
    <col min="5643" max="5643" width="13.28515625" style="207" customWidth="1"/>
    <col min="5644" max="5644" width="3" style="207" customWidth="1"/>
    <col min="5645" max="5888" width="9" style="207"/>
    <col min="5889" max="5889" width="8" style="207" customWidth="1"/>
    <col min="5890" max="5890" width="7.140625" style="207" customWidth="1"/>
    <col min="5891" max="5891" width="36.7109375" style="207" customWidth="1"/>
    <col min="5892" max="5892" width="9.7109375" style="207" customWidth="1"/>
    <col min="5893" max="5895" width="30.7109375" style="207" customWidth="1"/>
    <col min="5896" max="5896" width="12.28515625" style="207" customWidth="1"/>
    <col min="5897" max="5897" width="29.28515625" style="207" customWidth="1"/>
    <col min="5898" max="5898" width="7.140625" style="207" customWidth="1"/>
    <col min="5899" max="5899" width="13.28515625" style="207" customWidth="1"/>
    <col min="5900" max="5900" width="3" style="207" customWidth="1"/>
    <col min="5901" max="6144" width="9" style="207"/>
    <col min="6145" max="6145" width="8" style="207" customWidth="1"/>
    <col min="6146" max="6146" width="7.140625" style="207" customWidth="1"/>
    <col min="6147" max="6147" width="36.7109375" style="207" customWidth="1"/>
    <col min="6148" max="6148" width="9.7109375" style="207" customWidth="1"/>
    <col min="6149" max="6151" width="30.7109375" style="207" customWidth="1"/>
    <col min="6152" max="6152" width="12.28515625" style="207" customWidth="1"/>
    <col min="6153" max="6153" width="29.28515625" style="207" customWidth="1"/>
    <col min="6154" max="6154" width="7.140625" style="207" customWidth="1"/>
    <col min="6155" max="6155" width="13.28515625" style="207" customWidth="1"/>
    <col min="6156" max="6156" width="3" style="207" customWidth="1"/>
    <col min="6157" max="6400" width="9" style="207"/>
    <col min="6401" max="6401" width="8" style="207" customWidth="1"/>
    <col min="6402" max="6402" width="7.140625" style="207" customWidth="1"/>
    <col min="6403" max="6403" width="36.7109375" style="207" customWidth="1"/>
    <col min="6404" max="6404" width="9.7109375" style="207" customWidth="1"/>
    <col min="6405" max="6407" width="30.7109375" style="207" customWidth="1"/>
    <col min="6408" max="6408" width="12.28515625" style="207" customWidth="1"/>
    <col min="6409" max="6409" width="29.28515625" style="207" customWidth="1"/>
    <col min="6410" max="6410" width="7.140625" style="207" customWidth="1"/>
    <col min="6411" max="6411" width="13.28515625" style="207" customWidth="1"/>
    <col min="6412" max="6412" width="3" style="207" customWidth="1"/>
    <col min="6413" max="6656" width="9" style="207"/>
    <col min="6657" max="6657" width="8" style="207" customWidth="1"/>
    <col min="6658" max="6658" width="7.140625" style="207" customWidth="1"/>
    <col min="6659" max="6659" width="36.7109375" style="207" customWidth="1"/>
    <col min="6660" max="6660" width="9.7109375" style="207" customWidth="1"/>
    <col min="6661" max="6663" width="30.7109375" style="207" customWidth="1"/>
    <col min="6664" max="6664" width="12.28515625" style="207" customWidth="1"/>
    <col min="6665" max="6665" width="29.28515625" style="207" customWidth="1"/>
    <col min="6666" max="6666" width="7.140625" style="207" customWidth="1"/>
    <col min="6667" max="6667" width="13.28515625" style="207" customWidth="1"/>
    <col min="6668" max="6668" width="3" style="207" customWidth="1"/>
    <col min="6669" max="6912" width="9" style="207"/>
    <col min="6913" max="6913" width="8" style="207" customWidth="1"/>
    <col min="6914" max="6914" width="7.140625" style="207" customWidth="1"/>
    <col min="6915" max="6915" width="36.7109375" style="207" customWidth="1"/>
    <col min="6916" max="6916" width="9.7109375" style="207" customWidth="1"/>
    <col min="6917" max="6919" width="30.7109375" style="207" customWidth="1"/>
    <col min="6920" max="6920" width="12.28515625" style="207" customWidth="1"/>
    <col min="6921" max="6921" width="29.28515625" style="207" customWidth="1"/>
    <col min="6922" max="6922" width="7.140625" style="207" customWidth="1"/>
    <col min="6923" max="6923" width="13.28515625" style="207" customWidth="1"/>
    <col min="6924" max="6924" width="3" style="207" customWidth="1"/>
    <col min="6925" max="7168" width="9" style="207"/>
    <col min="7169" max="7169" width="8" style="207" customWidth="1"/>
    <col min="7170" max="7170" width="7.140625" style="207" customWidth="1"/>
    <col min="7171" max="7171" width="36.7109375" style="207" customWidth="1"/>
    <col min="7172" max="7172" width="9.7109375" style="207" customWidth="1"/>
    <col min="7173" max="7175" width="30.7109375" style="207" customWidth="1"/>
    <col min="7176" max="7176" width="12.28515625" style="207" customWidth="1"/>
    <col min="7177" max="7177" width="29.28515625" style="207" customWidth="1"/>
    <col min="7178" max="7178" width="7.140625" style="207" customWidth="1"/>
    <col min="7179" max="7179" width="13.28515625" style="207" customWidth="1"/>
    <col min="7180" max="7180" width="3" style="207" customWidth="1"/>
    <col min="7181" max="7424" width="9" style="207"/>
    <col min="7425" max="7425" width="8" style="207" customWidth="1"/>
    <col min="7426" max="7426" width="7.140625" style="207" customWidth="1"/>
    <col min="7427" max="7427" width="36.7109375" style="207" customWidth="1"/>
    <col min="7428" max="7428" width="9.7109375" style="207" customWidth="1"/>
    <col min="7429" max="7431" width="30.7109375" style="207" customWidth="1"/>
    <col min="7432" max="7432" width="12.28515625" style="207" customWidth="1"/>
    <col min="7433" max="7433" width="29.28515625" style="207" customWidth="1"/>
    <col min="7434" max="7434" width="7.140625" style="207" customWidth="1"/>
    <col min="7435" max="7435" width="13.28515625" style="207" customWidth="1"/>
    <col min="7436" max="7436" width="3" style="207" customWidth="1"/>
    <col min="7437" max="7680" width="9" style="207"/>
    <col min="7681" max="7681" width="8" style="207" customWidth="1"/>
    <col min="7682" max="7682" width="7.140625" style="207" customWidth="1"/>
    <col min="7683" max="7683" width="36.7109375" style="207" customWidth="1"/>
    <col min="7684" max="7684" width="9.7109375" style="207" customWidth="1"/>
    <col min="7685" max="7687" width="30.7109375" style="207" customWidth="1"/>
    <col min="7688" max="7688" width="12.28515625" style="207" customWidth="1"/>
    <col min="7689" max="7689" width="29.28515625" style="207" customWidth="1"/>
    <col min="7690" max="7690" width="7.140625" style="207" customWidth="1"/>
    <col min="7691" max="7691" width="13.28515625" style="207" customWidth="1"/>
    <col min="7692" max="7692" width="3" style="207" customWidth="1"/>
    <col min="7693" max="7936" width="9" style="207"/>
    <col min="7937" max="7937" width="8" style="207" customWidth="1"/>
    <col min="7938" max="7938" width="7.140625" style="207" customWidth="1"/>
    <col min="7939" max="7939" width="36.7109375" style="207" customWidth="1"/>
    <col min="7940" max="7940" width="9.7109375" style="207" customWidth="1"/>
    <col min="7941" max="7943" width="30.7109375" style="207" customWidth="1"/>
    <col min="7944" max="7944" width="12.28515625" style="207" customWidth="1"/>
    <col min="7945" max="7945" width="29.28515625" style="207" customWidth="1"/>
    <col min="7946" max="7946" width="7.140625" style="207" customWidth="1"/>
    <col min="7947" max="7947" width="13.28515625" style="207" customWidth="1"/>
    <col min="7948" max="7948" width="3" style="207" customWidth="1"/>
    <col min="7949" max="8192" width="9" style="207"/>
    <col min="8193" max="8193" width="8" style="207" customWidth="1"/>
    <col min="8194" max="8194" width="7.140625" style="207" customWidth="1"/>
    <col min="8195" max="8195" width="36.7109375" style="207" customWidth="1"/>
    <col min="8196" max="8196" width="9.7109375" style="207" customWidth="1"/>
    <col min="8197" max="8199" width="30.7109375" style="207" customWidth="1"/>
    <col min="8200" max="8200" width="12.28515625" style="207" customWidth="1"/>
    <col min="8201" max="8201" width="29.28515625" style="207" customWidth="1"/>
    <col min="8202" max="8202" width="7.140625" style="207" customWidth="1"/>
    <col min="8203" max="8203" width="13.28515625" style="207" customWidth="1"/>
    <col min="8204" max="8204" width="3" style="207" customWidth="1"/>
    <col min="8205" max="8448" width="9" style="207"/>
    <col min="8449" max="8449" width="8" style="207" customWidth="1"/>
    <col min="8450" max="8450" width="7.140625" style="207" customWidth="1"/>
    <col min="8451" max="8451" width="36.7109375" style="207" customWidth="1"/>
    <col min="8452" max="8452" width="9.7109375" style="207" customWidth="1"/>
    <col min="8453" max="8455" width="30.7109375" style="207" customWidth="1"/>
    <col min="8456" max="8456" width="12.28515625" style="207" customWidth="1"/>
    <col min="8457" max="8457" width="29.28515625" style="207" customWidth="1"/>
    <col min="8458" max="8458" width="7.140625" style="207" customWidth="1"/>
    <col min="8459" max="8459" width="13.28515625" style="207" customWidth="1"/>
    <col min="8460" max="8460" width="3" style="207" customWidth="1"/>
    <col min="8461" max="8704" width="9" style="207"/>
    <col min="8705" max="8705" width="8" style="207" customWidth="1"/>
    <col min="8706" max="8706" width="7.140625" style="207" customWidth="1"/>
    <col min="8707" max="8707" width="36.7109375" style="207" customWidth="1"/>
    <col min="8708" max="8708" width="9.7109375" style="207" customWidth="1"/>
    <col min="8709" max="8711" width="30.7109375" style="207" customWidth="1"/>
    <col min="8712" max="8712" width="12.28515625" style="207" customWidth="1"/>
    <col min="8713" max="8713" width="29.28515625" style="207" customWidth="1"/>
    <col min="8714" max="8714" width="7.140625" style="207" customWidth="1"/>
    <col min="8715" max="8715" width="13.28515625" style="207" customWidth="1"/>
    <col min="8716" max="8716" width="3" style="207" customWidth="1"/>
    <col min="8717" max="8960" width="9" style="207"/>
    <col min="8961" max="8961" width="8" style="207" customWidth="1"/>
    <col min="8962" max="8962" width="7.140625" style="207" customWidth="1"/>
    <col min="8963" max="8963" width="36.7109375" style="207" customWidth="1"/>
    <col min="8964" max="8964" width="9.7109375" style="207" customWidth="1"/>
    <col min="8965" max="8967" width="30.7109375" style="207" customWidth="1"/>
    <col min="8968" max="8968" width="12.28515625" style="207" customWidth="1"/>
    <col min="8969" max="8969" width="29.28515625" style="207" customWidth="1"/>
    <col min="8970" max="8970" width="7.140625" style="207" customWidth="1"/>
    <col min="8971" max="8971" width="13.28515625" style="207" customWidth="1"/>
    <col min="8972" max="8972" width="3" style="207" customWidth="1"/>
    <col min="8973" max="9216" width="9" style="207"/>
    <col min="9217" max="9217" width="8" style="207" customWidth="1"/>
    <col min="9218" max="9218" width="7.140625" style="207" customWidth="1"/>
    <col min="9219" max="9219" width="36.7109375" style="207" customWidth="1"/>
    <col min="9220" max="9220" width="9.7109375" style="207" customWidth="1"/>
    <col min="9221" max="9223" width="30.7109375" style="207" customWidth="1"/>
    <col min="9224" max="9224" width="12.28515625" style="207" customWidth="1"/>
    <col min="9225" max="9225" width="29.28515625" style="207" customWidth="1"/>
    <col min="9226" max="9226" width="7.140625" style="207" customWidth="1"/>
    <col min="9227" max="9227" width="13.28515625" style="207" customWidth="1"/>
    <col min="9228" max="9228" width="3" style="207" customWidth="1"/>
    <col min="9229" max="9472" width="9" style="207"/>
    <col min="9473" max="9473" width="8" style="207" customWidth="1"/>
    <col min="9474" max="9474" width="7.140625" style="207" customWidth="1"/>
    <col min="9475" max="9475" width="36.7109375" style="207" customWidth="1"/>
    <col min="9476" max="9476" width="9.7109375" style="207" customWidth="1"/>
    <col min="9477" max="9479" width="30.7109375" style="207" customWidth="1"/>
    <col min="9480" max="9480" width="12.28515625" style="207" customWidth="1"/>
    <col min="9481" max="9481" width="29.28515625" style="207" customWidth="1"/>
    <col min="9482" max="9482" width="7.140625" style="207" customWidth="1"/>
    <col min="9483" max="9483" width="13.28515625" style="207" customWidth="1"/>
    <col min="9484" max="9484" width="3" style="207" customWidth="1"/>
    <col min="9485" max="9728" width="9" style="207"/>
    <col min="9729" max="9729" width="8" style="207" customWidth="1"/>
    <col min="9730" max="9730" width="7.140625" style="207" customWidth="1"/>
    <col min="9731" max="9731" width="36.7109375" style="207" customWidth="1"/>
    <col min="9732" max="9732" width="9.7109375" style="207" customWidth="1"/>
    <col min="9733" max="9735" width="30.7109375" style="207" customWidth="1"/>
    <col min="9736" max="9736" width="12.28515625" style="207" customWidth="1"/>
    <col min="9737" max="9737" width="29.28515625" style="207" customWidth="1"/>
    <col min="9738" max="9738" width="7.140625" style="207" customWidth="1"/>
    <col min="9739" max="9739" width="13.28515625" style="207" customWidth="1"/>
    <col min="9740" max="9740" width="3" style="207" customWidth="1"/>
    <col min="9741" max="9984" width="9" style="207"/>
    <col min="9985" max="9985" width="8" style="207" customWidth="1"/>
    <col min="9986" max="9986" width="7.140625" style="207" customWidth="1"/>
    <col min="9987" max="9987" width="36.7109375" style="207" customWidth="1"/>
    <col min="9988" max="9988" width="9.7109375" style="207" customWidth="1"/>
    <col min="9989" max="9991" width="30.7109375" style="207" customWidth="1"/>
    <col min="9992" max="9992" width="12.28515625" style="207" customWidth="1"/>
    <col min="9993" max="9993" width="29.28515625" style="207" customWidth="1"/>
    <col min="9994" max="9994" width="7.140625" style="207" customWidth="1"/>
    <col min="9995" max="9995" width="13.28515625" style="207" customWidth="1"/>
    <col min="9996" max="9996" width="3" style="207" customWidth="1"/>
    <col min="9997" max="10240" width="9" style="207"/>
    <col min="10241" max="10241" width="8" style="207" customWidth="1"/>
    <col min="10242" max="10242" width="7.140625" style="207" customWidth="1"/>
    <col min="10243" max="10243" width="36.7109375" style="207" customWidth="1"/>
    <col min="10244" max="10244" width="9.7109375" style="207" customWidth="1"/>
    <col min="10245" max="10247" width="30.7109375" style="207" customWidth="1"/>
    <col min="10248" max="10248" width="12.28515625" style="207" customWidth="1"/>
    <col min="10249" max="10249" width="29.28515625" style="207" customWidth="1"/>
    <col min="10250" max="10250" width="7.140625" style="207" customWidth="1"/>
    <col min="10251" max="10251" width="13.28515625" style="207" customWidth="1"/>
    <col min="10252" max="10252" width="3" style="207" customWidth="1"/>
    <col min="10253" max="10496" width="9" style="207"/>
    <col min="10497" max="10497" width="8" style="207" customWidth="1"/>
    <col min="10498" max="10498" width="7.140625" style="207" customWidth="1"/>
    <col min="10499" max="10499" width="36.7109375" style="207" customWidth="1"/>
    <col min="10500" max="10500" width="9.7109375" style="207" customWidth="1"/>
    <col min="10501" max="10503" width="30.7109375" style="207" customWidth="1"/>
    <col min="10504" max="10504" width="12.28515625" style="207" customWidth="1"/>
    <col min="10505" max="10505" width="29.28515625" style="207" customWidth="1"/>
    <col min="10506" max="10506" width="7.140625" style="207" customWidth="1"/>
    <col min="10507" max="10507" width="13.28515625" style="207" customWidth="1"/>
    <col min="10508" max="10508" width="3" style="207" customWidth="1"/>
    <col min="10509" max="10752" width="9" style="207"/>
    <col min="10753" max="10753" width="8" style="207" customWidth="1"/>
    <col min="10754" max="10754" width="7.140625" style="207" customWidth="1"/>
    <col min="10755" max="10755" width="36.7109375" style="207" customWidth="1"/>
    <col min="10756" max="10756" width="9.7109375" style="207" customWidth="1"/>
    <col min="10757" max="10759" width="30.7109375" style="207" customWidth="1"/>
    <col min="10760" max="10760" width="12.28515625" style="207" customWidth="1"/>
    <col min="10761" max="10761" width="29.28515625" style="207" customWidth="1"/>
    <col min="10762" max="10762" width="7.140625" style="207" customWidth="1"/>
    <col min="10763" max="10763" width="13.28515625" style="207" customWidth="1"/>
    <col min="10764" max="10764" width="3" style="207" customWidth="1"/>
    <col min="10765" max="11008" width="9" style="207"/>
    <col min="11009" max="11009" width="8" style="207" customWidth="1"/>
    <col min="11010" max="11010" width="7.140625" style="207" customWidth="1"/>
    <col min="11011" max="11011" width="36.7109375" style="207" customWidth="1"/>
    <col min="11012" max="11012" width="9.7109375" style="207" customWidth="1"/>
    <col min="11013" max="11015" width="30.7109375" style="207" customWidth="1"/>
    <col min="11016" max="11016" width="12.28515625" style="207" customWidth="1"/>
    <col min="11017" max="11017" width="29.28515625" style="207" customWidth="1"/>
    <col min="11018" max="11018" width="7.140625" style="207" customWidth="1"/>
    <col min="11019" max="11019" width="13.28515625" style="207" customWidth="1"/>
    <col min="11020" max="11020" width="3" style="207" customWidth="1"/>
    <col min="11021" max="11264" width="9" style="207"/>
    <col min="11265" max="11265" width="8" style="207" customWidth="1"/>
    <col min="11266" max="11266" width="7.140625" style="207" customWidth="1"/>
    <col min="11267" max="11267" width="36.7109375" style="207" customWidth="1"/>
    <col min="11268" max="11268" width="9.7109375" style="207" customWidth="1"/>
    <col min="11269" max="11271" width="30.7109375" style="207" customWidth="1"/>
    <col min="11272" max="11272" width="12.28515625" style="207" customWidth="1"/>
    <col min="11273" max="11273" width="29.28515625" style="207" customWidth="1"/>
    <col min="11274" max="11274" width="7.140625" style="207" customWidth="1"/>
    <col min="11275" max="11275" width="13.28515625" style="207" customWidth="1"/>
    <col min="11276" max="11276" width="3" style="207" customWidth="1"/>
    <col min="11277" max="11520" width="9" style="207"/>
    <col min="11521" max="11521" width="8" style="207" customWidth="1"/>
    <col min="11522" max="11522" width="7.140625" style="207" customWidth="1"/>
    <col min="11523" max="11523" width="36.7109375" style="207" customWidth="1"/>
    <col min="11524" max="11524" width="9.7109375" style="207" customWidth="1"/>
    <col min="11525" max="11527" width="30.7109375" style="207" customWidth="1"/>
    <col min="11528" max="11528" width="12.28515625" style="207" customWidth="1"/>
    <col min="11529" max="11529" width="29.28515625" style="207" customWidth="1"/>
    <col min="11530" max="11530" width="7.140625" style="207" customWidth="1"/>
    <col min="11531" max="11531" width="13.28515625" style="207" customWidth="1"/>
    <col min="11532" max="11532" width="3" style="207" customWidth="1"/>
    <col min="11533" max="11776" width="9" style="207"/>
    <col min="11777" max="11777" width="8" style="207" customWidth="1"/>
    <col min="11778" max="11778" width="7.140625" style="207" customWidth="1"/>
    <col min="11779" max="11779" width="36.7109375" style="207" customWidth="1"/>
    <col min="11780" max="11780" width="9.7109375" style="207" customWidth="1"/>
    <col min="11781" max="11783" width="30.7109375" style="207" customWidth="1"/>
    <col min="11784" max="11784" width="12.28515625" style="207" customWidth="1"/>
    <col min="11785" max="11785" width="29.28515625" style="207" customWidth="1"/>
    <col min="11786" max="11786" width="7.140625" style="207" customWidth="1"/>
    <col min="11787" max="11787" width="13.28515625" style="207" customWidth="1"/>
    <col min="11788" max="11788" width="3" style="207" customWidth="1"/>
    <col min="11789" max="12032" width="9" style="207"/>
    <col min="12033" max="12033" width="8" style="207" customWidth="1"/>
    <col min="12034" max="12034" width="7.140625" style="207" customWidth="1"/>
    <col min="12035" max="12035" width="36.7109375" style="207" customWidth="1"/>
    <col min="12036" max="12036" width="9.7109375" style="207" customWidth="1"/>
    <col min="12037" max="12039" width="30.7109375" style="207" customWidth="1"/>
    <col min="12040" max="12040" width="12.28515625" style="207" customWidth="1"/>
    <col min="12041" max="12041" width="29.28515625" style="207" customWidth="1"/>
    <col min="12042" max="12042" width="7.140625" style="207" customWidth="1"/>
    <col min="12043" max="12043" width="13.28515625" style="207" customWidth="1"/>
    <col min="12044" max="12044" width="3" style="207" customWidth="1"/>
    <col min="12045" max="12288" width="9" style="207"/>
    <col min="12289" max="12289" width="8" style="207" customWidth="1"/>
    <col min="12290" max="12290" width="7.140625" style="207" customWidth="1"/>
    <col min="12291" max="12291" width="36.7109375" style="207" customWidth="1"/>
    <col min="12292" max="12292" width="9.7109375" style="207" customWidth="1"/>
    <col min="12293" max="12295" width="30.7109375" style="207" customWidth="1"/>
    <col min="12296" max="12296" width="12.28515625" style="207" customWidth="1"/>
    <col min="12297" max="12297" width="29.28515625" style="207" customWidth="1"/>
    <col min="12298" max="12298" width="7.140625" style="207" customWidth="1"/>
    <col min="12299" max="12299" width="13.28515625" style="207" customWidth="1"/>
    <col min="12300" max="12300" width="3" style="207" customWidth="1"/>
    <col min="12301" max="12544" width="9" style="207"/>
    <col min="12545" max="12545" width="8" style="207" customWidth="1"/>
    <col min="12546" max="12546" width="7.140625" style="207" customWidth="1"/>
    <col min="12547" max="12547" width="36.7109375" style="207" customWidth="1"/>
    <col min="12548" max="12548" width="9.7109375" style="207" customWidth="1"/>
    <col min="12549" max="12551" width="30.7109375" style="207" customWidth="1"/>
    <col min="12552" max="12552" width="12.28515625" style="207" customWidth="1"/>
    <col min="12553" max="12553" width="29.28515625" style="207" customWidth="1"/>
    <col min="12554" max="12554" width="7.140625" style="207" customWidth="1"/>
    <col min="12555" max="12555" width="13.28515625" style="207" customWidth="1"/>
    <col min="12556" max="12556" width="3" style="207" customWidth="1"/>
    <col min="12557" max="12800" width="9" style="207"/>
    <col min="12801" max="12801" width="8" style="207" customWidth="1"/>
    <col min="12802" max="12802" width="7.140625" style="207" customWidth="1"/>
    <col min="12803" max="12803" width="36.7109375" style="207" customWidth="1"/>
    <col min="12804" max="12804" width="9.7109375" style="207" customWidth="1"/>
    <col min="12805" max="12807" width="30.7109375" style="207" customWidth="1"/>
    <col min="12808" max="12808" width="12.28515625" style="207" customWidth="1"/>
    <col min="12809" max="12809" width="29.28515625" style="207" customWidth="1"/>
    <col min="12810" max="12810" width="7.140625" style="207" customWidth="1"/>
    <col min="12811" max="12811" width="13.28515625" style="207" customWidth="1"/>
    <col min="12812" max="12812" width="3" style="207" customWidth="1"/>
    <col min="12813" max="13056" width="9" style="207"/>
    <col min="13057" max="13057" width="8" style="207" customWidth="1"/>
    <col min="13058" max="13058" width="7.140625" style="207" customWidth="1"/>
    <col min="13059" max="13059" width="36.7109375" style="207" customWidth="1"/>
    <col min="13060" max="13060" width="9.7109375" style="207" customWidth="1"/>
    <col min="13061" max="13063" width="30.7109375" style="207" customWidth="1"/>
    <col min="13064" max="13064" width="12.28515625" style="207" customWidth="1"/>
    <col min="13065" max="13065" width="29.28515625" style="207" customWidth="1"/>
    <col min="13066" max="13066" width="7.140625" style="207" customWidth="1"/>
    <col min="13067" max="13067" width="13.28515625" style="207" customWidth="1"/>
    <col min="13068" max="13068" width="3" style="207" customWidth="1"/>
    <col min="13069" max="13312" width="9" style="207"/>
    <col min="13313" max="13313" width="8" style="207" customWidth="1"/>
    <col min="13314" max="13314" width="7.140625" style="207" customWidth="1"/>
    <col min="13315" max="13315" width="36.7109375" style="207" customWidth="1"/>
    <col min="13316" max="13316" width="9.7109375" style="207" customWidth="1"/>
    <col min="13317" max="13319" width="30.7109375" style="207" customWidth="1"/>
    <col min="13320" max="13320" width="12.28515625" style="207" customWidth="1"/>
    <col min="13321" max="13321" width="29.28515625" style="207" customWidth="1"/>
    <col min="13322" max="13322" width="7.140625" style="207" customWidth="1"/>
    <col min="13323" max="13323" width="13.28515625" style="207" customWidth="1"/>
    <col min="13324" max="13324" width="3" style="207" customWidth="1"/>
    <col min="13325" max="13568" width="9" style="207"/>
    <col min="13569" max="13569" width="8" style="207" customWidth="1"/>
    <col min="13570" max="13570" width="7.140625" style="207" customWidth="1"/>
    <col min="13571" max="13571" width="36.7109375" style="207" customWidth="1"/>
    <col min="13572" max="13572" width="9.7109375" style="207" customWidth="1"/>
    <col min="13573" max="13575" width="30.7109375" style="207" customWidth="1"/>
    <col min="13576" max="13576" width="12.28515625" style="207" customWidth="1"/>
    <col min="13577" max="13577" width="29.28515625" style="207" customWidth="1"/>
    <col min="13578" max="13578" width="7.140625" style="207" customWidth="1"/>
    <col min="13579" max="13579" width="13.28515625" style="207" customWidth="1"/>
    <col min="13580" max="13580" width="3" style="207" customWidth="1"/>
    <col min="13581" max="13824" width="9" style="207"/>
    <col min="13825" max="13825" width="8" style="207" customWidth="1"/>
    <col min="13826" max="13826" width="7.140625" style="207" customWidth="1"/>
    <col min="13827" max="13827" width="36.7109375" style="207" customWidth="1"/>
    <col min="13828" max="13828" width="9.7109375" style="207" customWidth="1"/>
    <col min="13829" max="13831" width="30.7109375" style="207" customWidth="1"/>
    <col min="13832" max="13832" width="12.28515625" style="207" customWidth="1"/>
    <col min="13833" max="13833" width="29.28515625" style="207" customWidth="1"/>
    <col min="13834" max="13834" width="7.140625" style="207" customWidth="1"/>
    <col min="13835" max="13835" width="13.28515625" style="207" customWidth="1"/>
    <col min="13836" max="13836" width="3" style="207" customWidth="1"/>
    <col min="13837" max="14080" width="9" style="207"/>
    <col min="14081" max="14081" width="8" style="207" customWidth="1"/>
    <col min="14082" max="14082" width="7.140625" style="207" customWidth="1"/>
    <col min="14083" max="14083" width="36.7109375" style="207" customWidth="1"/>
    <col min="14084" max="14084" width="9.7109375" style="207" customWidth="1"/>
    <col min="14085" max="14087" width="30.7109375" style="207" customWidth="1"/>
    <col min="14088" max="14088" width="12.28515625" style="207" customWidth="1"/>
    <col min="14089" max="14089" width="29.28515625" style="207" customWidth="1"/>
    <col min="14090" max="14090" width="7.140625" style="207" customWidth="1"/>
    <col min="14091" max="14091" width="13.28515625" style="207" customWidth="1"/>
    <col min="14092" max="14092" width="3" style="207" customWidth="1"/>
    <col min="14093" max="14336" width="9" style="207"/>
    <col min="14337" max="14337" width="8" style="207" customWidth="1"/>
    <col min="14338" max="14338" width="7.140625" style="207" customWidth="1"/>
    <col min="14339" max="14339" width="36.7109375" style="207" customWidth="1"/>
    <col min="14340" max="14340" width="9.7109375" style="207" customWidth="1"/>
    <col min="14341" max="14343" width="30.7109375" style="207" customWidth="1"/>
    <col min="14344" max="14344" width="12.28515625" style="207" customWidth="1"/>
    <col min="14345" max="14345" width="29.28515625" style="207" customWidth="1"/>
    <col min="14346" max="14346" width="7.140625" style="207" customWidth="1"/>
    <col min="14347" max="14347" width="13.28515625" style="207" customWidth="1"/>
    <col min="14348" max="14348" width="3" style="207" customWidth="1"/>
    <col min="14349" max="14592" width="9" style="207"/>
    <col min="14593" max="14593" width="8" style="207" customWidth="1"/>
    <col min="14594" max="14594" width="7.140625" style="207" customWidth="1"/>
    <col min="14595" max="14595" width="36.7109375" style="207" customWidth="1"/>
    <col min="14596" max="14596" width="9.7109375" style="207" customWidth="1"/>
    <col min="14597" max="14599" width="30.7109375" style="207" customWidth="1"/>
    <col min="14600" max="14600" width="12.28515625" style="207" customWidth="1"/>
    <col min="14601" max="14601" width="29.28515625" style="207" customWidth="1"/>
    <col min="14602" max="14602" width="7.140625" style="207" customWidth="1"/>
    <col min="14603" max="14603" width="13.28515625" style="207" customWidth="1"/>
    <col min="14604" max="14604" width="3" style="207" customWidth="1"/>
    <col min="14605" max="14848" width="9" style="207"/>
    <col min="14849" max="14849" width="8" style="207" customWidth="1"/>
    <col min="14850" max="14850" width="7.140625" style="207" customWidth="1"/>
    <col min="14851" max="14851" width="36.7109375" style="207" customWidth="1"/>
    <col min="14852" max="14852" width="9.7109375" style="207" customWidth="1"/>
    <col min="14853" max="14855" width="30.7109375" style="207" customWidth="1"/>
    <col min="14856" max="14856" width="12.28515625" style="207" customWidth="1"/>
    <col min="14857" max="14857" width="29.28515625" style="207" customWidth="1"/>
    <col min="14858" max="14858" width="7.140625" style="207" customWidth="1"/>
    <col min="14859" max="14859" width="13.28515625" style="207" customWidth="1"/>
    <col min="14860" max="14860" width="3" style="207" customWidth="1"/>
    <col min="14861" max="15104" width="9" style="207"/>
    <col min="15105" max="15105" width="8" style="207" customWidth="1"/>
    <col min="15106" max="15106" width="7.140625" style="207" customWidth="1"/>
    <col min="15107" max="15107" width="36.7109375" style="207" customWidth="1"/>
    <col min="15108" max="15108" width="9.7109375" style="207" customWidth="1"/>
    <col min="15109" max="15111" width="30.7109375" style="207" customWidth="1"/>
    <col min="15112" max="15112" width="12.28515625" style="207" customWidth="1"/>
    <col min="15113" max="15113" width="29.28515625" style="207" customWidth="1"/>
    <col min="15114" max="15114" width="7.140625" style="207" customWidth="1"/>
    <col min="15115" max="15115" width="13.28515625" style="207" customWidth="1"/>
    <col min="15116" max="15116" width="3" style="207" customWidth="1"/>
    <col min="15117" max="15360" width="9" style="207"/>
    <col min="15361" max="15361" width="8" style="207" customWidth="1"/>
    <col min="15362" max="15362" width="7.140625" style="207" customWidth="1"/>
    <col min="15363" max="15363" width="36.7109375" style="207" customWidth="1"/>
    <col min="15364" max="15364" width="9.7109375" style="207" customWidth="1"/>
    <col min="15365" max="15367" width="30.7109375" style="207" customWidth="1"/>
    <col min="15368" max="15368" width="12.28515625" style="207" customWidth="1"/>
    <col min="15369" max="15369" width="29.28515625" style="207" customWidth="1"/>
    <col min="15370" max="15370" width="7.140625" style="207" customWidth="1"/>
    <col min="15371" max="15371" width="13.28515625" style="207" customWidth="1"/>
    <col min="15372" max="15372" width="3" style="207" customWidth="1"/>
    <col min="15373" max="15616" width="9" style="207"/>
    <col min="15617" max="15617" width="8" style="207" customWidth="1"/>
    <col min="15618" max="15618" width="7.140625" style="207" customWidth="1"/>
    <col min="15619" max="15619" width="36.7109375" style="207" customWidth="1"/>
    <col min="15620" max="15620" width="9.7109375" style="207" customWidth="1"/>
    <col min="15621" max="15623" width="30.7109375" style="207" customWidth="1"/>
    <col min="15624" max="15624" width="12.28515625" style="207" customWidth="1"/>
    <col min="15625" max="15625" width="29.28515625" style="207" customWidth="1"/>
    <col min="15626" max="15626" width="7.140625" style="207" customWidth="1"/>
    <col min="15627" max="15627" width="13.28515625" style="207" customWidth="1"/>
    <col min="15628" max="15628" width="3" style="207" customWidth="1"/>
    <col min="15629" max="15872" width="9" style="207"/>
    <col min="15873" max="15873" width="8" style="207" customWidth="1"/>
    <col min="15874" max="15874" width="7.140625" style="207" customWidth="1"/>
    <col min="15875" max="15875" width="36.7109375" style="207" customWidth="1"/>
    <col min="15876" max="15876" width="9.7109375" style="207" customWidth="1"/>
    <col min="15877" max="15879" width="30.7109375" style="207" customWidth="1"/>
    <col min="15880" max="15880" width="12.28515625" style="207" customWidth="1"/>
    <col min="15881" max="15881" width="29.28515625" style="207" customWidth="1"/>
    <col min="15882" max="15882" width="7.140625" style="207" customWidth="1"/>
    <col min="15883" max="15883" width="13.28515625" style="207" customWidth="1"/>
    <col min="15884" max="15884" width="3" style="207" customWidth="1"/>
    <col min="15885" max="16128" width="9" style="207"/>
    <col min="16129" max="16129" width="8" style="207" customWidth="1"/>
    <col min="16130" max="16130" width="7.140625" style="207" customWidth="1"/>
    <col min="16131" max="16131" width="36.7109375" style="207" customWidth="1"/>
    <col min="16132" max="16132" width="9.7109375" style="207" customWidth="1"/>
    <col min="16133" max="16135" width="30.7109375" style="207" customWidth="1"/>
    <col min="16136" max="16136" width="12.28515625" style="207" customWidth="1"/>
    <col min="16137" max="16137" width="29.28515625" style="207" customWidth="1"/>
    <col min="16138" max="16138" width="7.140625" style="207" customWidth="1"/>
    <col min="16139" max="16139" width="13.28515625" style="207" customWidth="1"/>
    <col min="16140" max="16140" width="3" style="207" customWidth="1"/>
    <col min="16141" max="16384" width="9" style="207"/>
  </cols>
  <sheetData>
    <row r="1" spans="1:14" s="72" customFormat="1" ht="21" hidden="1" customHeight="1">
      <c r="A1" s="625" t="s">
        <v>258</v>
      </c>
      <c r="B1" s="625"/>
      <c r="C1" s="625"/>
      <c r="D1" s="447"/>
      <c r="E1" s="126"/>
      <c r="F1" s="126"/>
      <c r="G1" s="126"/>
      <c r="H1" s="126"/>
      <c r="I1" s="126"/>
      <c r="J1" s="126"/>
      <c r="K1" s="126"/>
      <c r="L1" s="126"/>
      <c r="N1" s="72" t="s">
        <v>259</v>
      </c>
    </row>
    <row r="2" spans="1:14" s="72" customFormat="1" ht="13.5" hidden="1" customHeight="1">
      <c r="A2" s="126"/>
      <c r="B2" s="126"/>
      <c r="C2" s="126"/>
      <c r="D2" s="447"/>
      <c r="E2" s="126"/>
      <c r="F2" s="126"/>
      <c r="G2" s="126"/>
      <c r="H2" s="126"/>
      <c r="I2" s="126"/>
      <c r="J2" s="126"/>
      <c r="K2" s="126"/>
      <c r="L2" s="126"/>
      <c r="N2" s="72" t="s">
        <v>260</v>
      </c>
    </row>
    <row r="3" spans="1:14" s="72" customFormat="1" hidden="1">
      <c r="A3" s="126"/>
      <c r="B3" s="126"/>
      <c r="C3" s="126"/>
      <c r="D3" s="447"/>
      <c r="E3" s="126"/>
      <c r="F3" s="126"/>
      <c r="G3" s="126"/>
      <c r="H3" s="126"/>
      <c r="I3" s="126"/>
      <c r="J3" s="126"/>
      <c r="K3" s="126"/>
      <c r="L3" s="126"/>
      <c r="N3" s="72" t="s">
        <v>261</v>
      </c>
    </row>
    <row r="4" spans="1:14" s="118" customFormat="1" ht="24" customHeight="1">
      <c r="A4" s="114">
        <v>2</v>
      </c>
      <c r="B4" s="115" t="s">
        <v>262</v>
      </c>
      <c r="C4" s="116"/>
      <c r="D4" s="626" t="str">
        <f>'[2]1 Basic Info'!C8</f>
        <v>Andrew Bronwin and Co Ltd</v>
      </c>
      <c r="E4" s="626"/>
      <c r="F4" s="626"/>
      <c r="G4" s="626"/>
      <c r="H4" s="626"/>
      <c r="I4" s="116" t="str">
        <f>[2]Cover!D8</f>
        <v>SA-PEFC-FM/COC-001216</v>
      </c>
      <c r="J4" s="116"/>
      <c r="K4" s="182"/>
      <c r="L4" s="117"/>
    </row>
    <row r="5" spans="1:14" ht="49.5" customHeight="1">
      <c r="A5" s="446" t="s">
        <v>263</v>
      </c>
      <c r="B5" s="446" t="s">
        <v>264</v>
      </c>
      <c r="C5" s="446" t="s">
        <v>265</v>
      </c>
      <c r="D5" s="181" t="s">
        <v>266</v>
      </c>
      <c r="E5" s="446" t="s">
        <v>267</v>
      </c>
      <c r="F5" s="196" t="s">
        <v>268</v>
      </c>
      <c r="G5" s="196" t="s">
        <v>269</v>
      </c>
      <c r="H5" s="446" t="s">
        <v>270</v>
      </c>
      <c r="I5" s="446" t="s">
        <v>271</v>
      </c>
      <c r="J5" s="446" t="s">
        <v>272</v>
      </c>
      <c r="K5" s="182" t="s">
        <v>273</v>
      </c>
      <c r="L5" s="56"/>
    </row>
    <row r="6" spans="1:14" ht="15">
      <c r="A6" s="482" t="s">
        <v>274</v>
      </c>
      <c r="B6" s="69"/>
      <c r="C6" s="69"/>
      <c r="D6" s="483"/>
      <c r="E6" s="69"/>
      <c r="F6" s="627" t="s">
        <v>275</v>
      </c>
      <c r="G6" s="628"/>
      <c r="H6" s="69"/>
      <c r="I6" s="69"/>
      <c r="J6" s="69"/>
      <c r="K6" s="69"/>
      <c r="L6" s="56"/>
    </row>
    <row r="7" spans="1:14" ht="15">
      <c r="A7" s="623" t="s">
        <v>276</v>
      </c>
      <c r="B7" s="629"/>
      <c r="C7" s="629"/>
      <c r="D7" s="629"/>
      <c r="E7" s="629"/>
      <c r="F7" s="629"/>
      <c r="G7" s="629"/>
      <c r="H7" s="629"/>
      <c r="I7" s="629"/>
      <c r="J7" s="629"/>
      <c r="K7" s="629"/>
      <c r="L7" s="56"/>
    </row>
    <row r="8" spans="1:14" ht="409.5">
      <c r="A8" s="289">
        <v>2018.1</v>
      </c>
      <c r="B8" s="290" t="s">
        <v>260</v>
      </c>
      <c r="C8" s="291" t="s">
        <v>277</v>
      </c>
      <c r="D8" s="292" t="s">
        <v>278</v>
      </c>
      <c r="E8" s="289" t="s">
        <v>279</v>
      </c>
      <c r="F8" s="289" t="s">
        <v>280</v>
      </c>
      <c r="G8" s="289" t="s">
        <v>281</v>
      </c>
      <c r="H8" s="293" t="s">
        <v>282</v>
      </c>
      <c r="I8" s="289" t="s">
        <v>283</v>
      </c>
      <c r="J8" s="294" t="s">
        <v>284</v>
      </c>
      <c r="K8" s="295">
        <v>43811</v>
      </c>
      <c r="L8" s="56"/>
    </row>
    <row r="9" spans="1:14" ht="409.5">
      <c r="A9" s="289">
        <v>2018.2</v>
      </c>
      <c r="B9" s="290" t="s">
        <v>259</v>
      </c>
      <c r="C9" s="289" t="s">
        <v>277</v>
      </c>
      <c r="D9" s="289" t="s">
        <v>285</v>
      </c>
      <c r="E9" s="289"/>
      <c r="F9" s="289" t="s">
        <v>286</v>
      </c>
      <c r="G9" s="289" t="s">
        <v>287</v>
      </c>
      <c r="H9" s="289"/>
      <c r="I9" s="289" t="s">
        <v>288</v>
      </c>
      <c r="J9" s="296" t="s">
        <v>284</v>
      </c>
      <c r="K9" s="297">
        <v>43811</v>
      </c>
      <c r="L9" s="207"/>
    </row>
    <row r="10" spans="1:14" ht="114" customHeight="1">
      <c r="A10" s="289">
        <v>2018.3</v>
      </c>
      <c r="B10" s="289" t="s">
        <v>259</v>
      </c>
      <c r="C10" s="298" t="s">
        <v>289</v>
      </c>
      <c r="D10" s="298" t="s">
        <v>290</v>
      </c>
      <c r="E10" s="299" t="s">
        <v>291</v>
      </c>
      <c r="F10" s="299" t="s">
        <v>292</v>
      </c>
      <c r="G10" s="299" t="s">
        <v>293</v>
      </c>
      <c r="H10" s="299" t="s">
        <v>294</v>
      </c>
      <c r="I10" s="299" t="s">
        <v>295</v>
      </c>
      <c r="J10" s="289" t="s">
        <v>284</v>
      </c>
      <c r="K10" s="300">
        <v>43811</v>
      </c>
    </row>
    <row r="11" spans="1:14" s="49" customFormat="1" ht="15">
      <c r="A11" s="623" t="s">
        <v>296</v>
      </c>
      <c r="B11" s="629"/>
      <c r="C11" s="629"/>
      <c r="D11" s="629"/>
      <c r="E11" s="629"/>
      <c r="F11" s="629"/>
      <c r="G11" s="629"/>
      <c r="H11" s="629"/>
      <c r="I11" s="629"/>
      <c r="J11" s="629"/>
      <c r="K11" s="629"/>
      <c r="M11" s="207"/>
      <c r="N11" s="207"/>
    </row>
    <row r="12" spans="1:14" ht="20.45" customHeight="1">
      <c r="A12" s="623" t="s">
        <v>1532</v>
      </c>
      <c r="B12" s="624"/>
      <c r="C12" s="624"/>
      <c r="D12" s="624"/>
      <c r="E12" s="624"/>
      <c r="F12" s="624"/>
      <c r="G12" s="624"/>
      <c r="H12" s="624"/>
      <c r="I12" s="624"/>
      <c r="K12" s="207"/>
      <c r="L12" s="207"/>
    </row>
    <row r="13" spans="1:14" s="49" customFormat="1" ht="128.25">
      <c r="A13" s="61">
        <v>2020.1</v>
      </c>
      <c r="B13" s="484" t="s">
        <v>259</v>
      </c>
      <c r="C13" s="61" t="s">
        <v>1528</v>
      </c>
      <c r="D13" s="485" t="s">
        <v>1529</v>
      </c>
      <c r="E13" s="61" t="s">
        <v>1530</v>
      </c>
      <c r="F13" s="61"/>
      <c r="G13" s="61"/>
      <c r="H13" s="61" t="s">
        <v>1045</v>
      </c>
      <c r="I13" s="61"/>
      <c r="J13" s="61" t="s">
        <v>1531</v>
      </c>
      <c r="K13" s="61"/>
      <c r="M13" s="207"/>
      <c r="N13" s="207"/>
    </row>
    <row r="14" spans="1:14" s="49" customFormat="1">
      <c r="A14" s="61"/>
      <c r="B14" s="484"/>
      <c r="C14" s="61"/>
      <c r="D14" s="485"/>
      <c r="E14" s="61"/>
      <c r="F14" s="61"/>
      <c r="G14" s="61"/>
      <c r="H14" s="61"/>
      <c r="I14" s="61"/>
      <c r="J14" s="61"/>
      <c r="K14" s="61"/>
      <c r="M14" s="207"/>
      <c r="N14" s="207"/>
    </row>
    <row r="15" spans="1:14" s="49" customFormat="1">
      <c r="B15" s="312"/>
      <c r="D15" s="54"/>
      <c r="M15" s="207"/>
      <c r="N15" s="207"/>
    </row>
    <row r="16" spans="1:14" s="49" customFormat="1">
      <c r="B16" s="312"/>
      <c r="D16" s="54"/>
      <c r="M16" s="207"/>
      <c r="N16" s="207"/>
    </row>
    <row r="17" spans="1:14" s="49" customFormat="1">
      <c r="B17" s="312"/>
      <c r="D17" s="54"/>
      <c r="M17" s="207"/>
      <c r="N17" s="207"/>
    </row>
    <row r="18" spans="1:14" s="49" customFormat="1">
      <c r="B18" s="312"/>
      <c r="D18" s="54"/>
      <c r="M18" s="207"/>
      <c r="N18" s="207"/>
    </row>
    <row r="19" spans="1:14" s="49" customFormat="1">
      <c r="B19" s="312"/>
      <c r="D19" s="54"/>
      <c r="M19" s="207"/>
      <c r="N19" s="207"/>
    </row>
    <row r="20" spans="1:14" s="49" customFormat="1">
      <c r="B20" s="312"/>
      <c r="D20" s="54"/>
      <c r="M20" s="207"/>
      <c r="N20" s="207"/>
    </row>
    <row r="21" spans="1:14" s="49" customFormat="1">
      <c r="B21" s="312"/>
      <c r="D21" s="54"/>
      <c r="M21" s="207"/>
      <c r="N21" s="207"/>
    </row>
    <row r="22" spans="1:14" s="49" customFormat="1">
      <c r="B22" s="312"/>
      <c r="D22" s="54"/>
      <c r="M22" s="207"/>
      <c r="N22" s="207"/>
    </row>
    <row r="23" spans="1:14" s="49" customFormat="1">
      <c r="A23" s="49" t="s">
        <v>297</v>
      </c>
      <c r="B23" s="312"/>
      <c r="D23" s="54"/>
      <c r="M23" s="207"/>
      <c r="N23" s="207"/>
    </row>
    <row r="24" spans="1:14" s="49" customFormat="1">
      <c r="B24" s="312"/>
      <c r="D24" s="54"/>
      <c r="M24" s="207"/>
      <c r="N24" s="207"/>
    </row>
    <row r="25" spans="1:14" s="49" customFormat="1">
      <c r="B25" s="312"/>
      <c r="D25" s="54"/>
      <c r="M25" s="207"/>
      <c r="N25" s="207"/>
    </row>
    <row r="26" spans="1:14" s="49" customFormat="1">
      <c r="B26" s="312"/>
      <c r="D26" s="54"/>
      <c r="M26" s="207"/>
      <c r="N26" s="207"/>
    </row>
    <row r="27" spans="1:14" s="49" customFormat="1">
      <c r="B27" s="312"/>
      <c r="D27" s="54"/>
      <c r="M27" s="207"/>
      <c r="N27" s="207"/>
    </row>
    <row r="28" spans="1:14" s="49" customFormat="1">
      <c r="B28" s="312"/>
      <c r="D28" s="54"/>
      <c r="M28" s="207"/>
      <c r="N28" s="207"/>
    </row>
    <row r="29" spans="1:14" s="49" customFormat="1">
      <c r="B29" s="312"/>
      <c r="D29" s="54"/>
      <c r="M29" s="207"/>
      <c r="N29" s="207"/>
    </row>
    <row r="30" spans="1:14" s="49" customFormat="1">
      <c r="B30" s="312"/>
      <c r="D30" s="54"/>
      <c r="M30" s="207"/>
      <c r="N30" s="207"/>
    </row>
    <row r="31" spans="1:14" s="49" customFormat="1">
      <c r="B31" s="312"/>
      <c r="D31" s="54"/>
      <c r="M31" s="207"/>
      <c r="N31" s="207"/>
    </row>
    <row r="32" spans="1:14" s="49" customFormat="1">
      <c r="B32" s="312"/>
      <c r="D32" s="54"/>
      <c r="M32" s="207"/>
      <c r="N32" s="207"/>
    </row>
    <row r="33" spans="2:14" s="49" customFormat="1">
      <c r="B33" s="312"/>
      <c r="D33" s="54"/>
      <c r="M33" s="207"/>
      <c r="N33" s="207"/>
    </row>
    <row r="34" spans="2:14" s="49" customFormat="1">
      <c r="B34" s="312"/>
      <c r="D34" s="54"/>
      <c r="M34" s="207"/>
      <c r="N34" s="207"/>
    </row>
    <row r="35" spans="2:14" s="49" customFormat="1">
      <c r="B35" s="312"/>
      <c r="D35" s="54"/>
      <c r="M35" s="207"/>
      <c r="N35" s="207"/>
    </row>
    <row r="36" spans="2:14" s="49" customFormat="1">
      <c r="B36" s="312"/>
      <c r="D36" s="54"/>
      <c r="M36" s="207"/>
      <c r="N36" s="207"/>
    </row>
    <row r="37" spans="2:14" s="49" customFormat="1">
      <c r="B37" s="312"/>
      <c r="D37" s="54"/>
      <c r="M37" s="207"/>
      <c r="N37" s="207"/>
    </row>
    <row r="38" spans="2:14" s="49" customFormat="1">
      <c r="B38" s="312"/>
      <c r="D38" s="54"/>
      <c r="M38" s="207"/>
      <c r="N38" s="207"/>
    </row>
    <row r="39" spans="2:14" s="49" customFormat="1">
      <c r="B39" s="312"/>
      <c r="D39" s="54"/>
      <c r="M39" s="207"/>
      <c r="N39" s="207"/>
    </row>
    <row r="40" spans="2:14" s="49" customFormat="1">
      <c r="B40" s="312"/>
      <c r="D40" s="54"/>
      <c r="M40" s="207"/>
      <c r="N40" s="207"/>
    </row>
    <row r="41" spans="2:14" s="49" customFormat="1">
      <c r="B41" s="312"/>
      <c r="D41" s="54"/>
      <c r="M41" s="207"/>
      <c r="N41" s="207"/>
    </row>
    <row r="42" spans="2:14" s="49" customFormat="1">
      <c r="B42" s="312"/>
      <c r="D42" s="54"/>
      <c r="M42" s="207"/>
      <c r="N42" s="207"/>
    </row>
    <row r="43" spans="2:14" s="49" customFormat="1">
      <c r="B43" s="312"/>
      <c r="D43" s="54"/>
      <c r="M43" s="207"/>
      <c r="N43" s="207"/>
    </row>
    <row r="44" spans="2:14">
      <c r="B44" s="312"/>
    </row>
    <row r="45" spans="2:14">
      <c r="B45" s="312"/>
    </row>
    <row r="46" spans="2:14">
      <c r="B46" s="312"/>
    </row>
    <row r="47" spans="2:14">
      <c r="B47" s="312"/>
    </row>
    <row r="48" spans="2:14">
      <c r="B48" s="312"/>
    </row>
    <row r="49" spans="2:2">
      <c r="B49" s="312"/>
    </row>
    <row r="50" spans="2:2">
      <c r="B50" s="312"/>
    </row>
    <row r="51" spans="2:2">
      <c r="B51" s="312"/>
    </row>
    <row r="52" spans="2:2">
      <c r="B52" s="312"/>
    </row>
    <row r="53" spans="2:2">
      <c r="B53" s="312"/>
    </row>
    <row r="54" spans="2:2">
      <c r="B54" s="312"/>
    </row>
    <row r="55" spans="2:2">
      <c r="B55" s="312"/>
    </row>
    <row r="56" spans="2:2">
      <c r="B56" s="312"/>
    </row>
    <row r="57" spans="2:2">
      <c r="B57" s="312"/>
    </row>
    <row r="58" spans="2:2">
      <c r="B58" s="312"/>
    </row>
    <row r="59" spans="2:2">
      <c r="B59" s="312"/>
    </row>
    <row r="60" spans="2:2">
      <c r="B60" s="312"/>
    </row>
    <row r="61" spans="2:2">
      <c r="B61" s="312"/>
    </row>
    <row r="62" spans="2:2">
      <c r="B62" s="312"/>
    </row>
    <row r="63" spans="2:2">
      <c r="B63" s="312"/>
    </row>
    <row r="64" spans="2:2">
      <c r="B64" s="312"/>
    </row>
    <row r="65" spans="2:2">
      <c r="B65" s="312"/>
    </row>
    <row r="66" spans="2:2">
      <c r="B66" s="312"/>
    </row>
    <row r="67" spans="2:2">
      <c r="B67" s="312"/>
    </row>
    <row r="68" spans="2:2">
      <c r="B68" s="312"/>
    </row>
    <row r="69" spans="2:2">
      <c r="B69" s="312"/>
    </row>
    <row r="70" spans="2:2">
      <c r="B70" s="312"/>
    </row>
    <row r="71" spans="2:2">
      <c r="B71" s="312"/>
    </row>
    <row r="72" spans="2:2">
      <c r="B72" s="312"/>
    </row>
    <row r="73" spans="2:2">
      <c r="B73" s="312"/>
    </row>
    <row r="74" spans="2:2">
      <c r="B74" s="312"/>
    </row>
    <row r="75" spans="2:2">
      <c r="B75" s="312"/>
    </row>
    <row r="76" spans="2:2">
      <c r="B76" s="312"/>
    </row>
    <row r="77" spans="2:2">
      <c r="B77" s="312"/>
    </row>
    <row r="78" spans="2:2">
      <c r="B78" s="312"/>
    </row>
    <row r="79" spans="2:2">
      <c r="B79" s="312"/>
    </row>
    <row r="80" spans="2:2">
      <c r="B80" s="312"/>
    </row>
    <row r="81" spans="2:2">
      <c r="B81" s="312"/>
    </row>
    <row r="82" spans="2:2">
      <c r="B82" s="312"/>
    </row>
    <row r="83" spans="2:2">
      <c r="B83" s="312"/>
    </row>
    <row r="84" spans="2:2">
      <c r="B84" s="312"/>
    </row>
    <row r="85" spans="2:2">
      <c r="B85" s="312"/>
    </row>
    <row r="86" spans="2:2">
      <c r="B86" s="312"/>
    </row>
    <row r="87" spans="2:2">
      <c r="B87" s="312"/>
    </row>
    <row r="88" spans="2:2">
      <c r="B88" s="312"/>
    </row>
    <row r="89" spans="2:2">
      <c r="B89" s="312"/>
    </row>
    <row r="90" spans="2:2">
      <c r="B90" s="312"/>
    </row>
    <row r="91" spans="2:2">
      <c r="B91" s="312"/>
    </row>
    <row r="92" spans="2:2">
      <c r="B92" s="312"/>
    </row>
    <row r="93" spans="2:2">
      <c r="B93" s="312"/>
    </row>
    <row r="94" spans="2:2">
      <c r="B94" s="312"/>
    </row>
    <row r="95" spans="2:2">
      <c r="B95" s="312"/>
    </row>
    <row r="96" spans="2:2">
      <c r="B96" s="312"/>
    </row>
    <row r="97" spans="2:2">
      <c r="B97" s="312"/>
    </row>
    <row r="98" spans="2:2">
      <c r="B98" s="312"/>
    </row>
    <row r="99" spans="2:2">
      <c r="B99" s="312"/>
    </row>
    <row r="100" spans="2:2">
      <c r="B100" s="312"/>
    </row>
    <row r="101" spans="2:2">
      <c r="B101" s="312"/>
    </row>
    <row r="102" spans="2:2">
      <c r="B102" s="312"/>
    </row>
    <row r="103" spans="2:2">
      <c r="B103" s="312"/>
    </row>
    <row r="104" spans="2:2">
      <c r="B104" s="312"/>
    </row>
    <row r="105" spans="2:2">
      <c r="B105" s="312"/>
    </row>
    <row r="106" spans="2:2">
      <c r="B106" s="312"/>
    </row>
    <row r="107" spans="2:2">
      <c r="B107" s="312"/>
    </row>
    <row r="108" spans="2:2">
      <c r="B108" s="312"/>
    </row>
    <row r="109" spans="2:2">
      <c r="B109" s="312"/>
    </row>
    <row r="110" spans="2:2">
      <c r="B110" s="312"/>
    </row>
    <row r="111" spans="2:2">
      <c r="B111" s="312"/>
    </row>
    <row r="112" spans="2:2">
      <c r="B112" s="312"/>
    </row>
    <row r="113" spans="2:14">
      <c r="B113" s="312"/>
    </row>
    <row r="114" spans="2:14">
      <c r="B114" s="312"/>
    </row>
    <row r="115" spans="2:14">
      <c r="B115" s="312"/>
    </row>
    <row r="116" spans="2:14">
      <c r="B116" s="312"/>
    </row>
    <row r="117" spans="2:14">
      <c r="B117" s="312"/>
    </row>
    <row r="118" spans="2:14">
      <c r="B118" s="312"/>
    </row>
    <row r="119" spans="2:14">
      <c r="B119" s="312"/>
    </row>
    <row r="120" spans="2:14">
      <c r="B120" s="312"/>
    </row>
    <row r="121" spans="2:14">
      <c r="B121" s="183"/>
    </row>
    <row r="122" spans="2:14">
      <c r="B122" s="184"/>
    </row>
    <row r="123" spans="2:14">
      <c r="B123" s="184"/>
    </row>
    <row r="124" spans="2:14" s="49" customFormat="1">
      <c r="B124" s="184"/>
      <c r="D124" s="54"/>
      <c r="M124" s="207"/>
      <c r="N124" s="207"/>
    </row>
    <row r="125" spans="2:14" s="49" customFormat="1">
      <c r="B125" s="184"/>
      <c r="D125" s="54"/>
      <c r="M125" s="207"/>
      <c r="N125" s="207"/>
    </row>
    <row r="126" spans="2:14" s="49" customFormat="1">
      <c r="B126" s="184"/>
      <c r="D126" s="54"/>
      <c r="M126" s="207"/>
      <c r="N126" s="207"/>
    </row>
    <row r="127" spans="2:14" s="49" customFormat="1">
      <c r="B127" s="184"/>
      <c r="D127" s="54"/>
      <c r="M127" s="207"/>
      <c r="N127" s="207"/>
    </row>
    <row r="128" spans="2:14" s="49" customFormat="1">
      <c r="B128" s="184"/>
      <c r="D128" s="54"/>
      <c r="M128" s="207"/>
      <c r="N128" s="207"/>
    </row>
    <row r="129" spans="2:14" s="49" customFormat="1">
      <c r="B129" s="184"/>
      <c r="D129" s="54"/>
      <c r="M129" s="207"/>
      <c r="N129" s="207"/>
    </row>
    <row r="130" spans="2:14" s="49" customFormat="1">
      <c r="B130" s="184"/>
      <c r="D130" s="54"/>
      <c r="M130" s="207"/>
      <c r="N130" s="207"/>
    </row>
    <row r="131" spans="2:14" s="49" customFormat="1">
      <c r="B131" s="184"/>
      <c r="D131" s="54"/>
      <c r="M131" s="207"/>
      <c r="N131" s="207"/>
    </row>
    <row r="132" spans="2:14" s="49" customFormat="1">
      <c r="B132" s="184"/>
      <c r="D132" s="54"/>
      <c r="M132" s="207"/>
      <c r="N132" s="207"/>
    </row>
    <row r="133" spans="2:14" s="49" customFormat="1">
      <c r="B133" s="184"/>
      <c r="D133" s="54"/>
      <c r="M133" s="207"/>
      <c r="N133" s="207"/>
    </row>
    <row r="134" spans="2:14" s="49" customFormat="1">
      <c r="B134" s="184"/>
      <c r="D134" s="54"/>
      <c r="M134" s="207"/>
      <c r="N134" s="207"/>
    </row>
    <row r="135" spans="2:14" s="49" customFormat="1">
      <c r="B135" s="184"/>
      <c r="D135" s="54"/>
      <c r="M135" s="207"/>
      <c r="N135" s="207"/>
    </row>
    <row r="136" spans="2:14" s="49" customFormat="1">
      <c r="B136" s="184"/>
      <c r="D136" s="54"/>
      <c r="M136" s="207"/>
      <c r="N136" s="207"/>
    </row>
    <row r="137" spans="2:14" s="49" customFormat="1">
      <c r="B137" s="184"/>
      <c r="D137" s="54"/>
      <c r="M137" s="207"/>
      <c r="N137" s="207"/>
    </row>
    <row r="138" spans="2:14" s="49" customFormat="1">
      <c r="B138" s="184"/>
      <c r="D138" s="54"/>
      <c r="M138" s="207"/>
      <c r="N138" s="207"/>
    </row>
    <row r="139" spans="2:14" s="49" customFormat="1">
      <c r="B139" s="184"/>
      <c r="D139" s="54"/>
      <c r="M139" s="207"/>
      <c r="N139" s="207"/>
    </row>
    <row r="140" spans="2:14" s="49" customFormat="1">
      <c r="B140" s="184"/>
      <c r="D140" s="54"/>
      <c r="M140" s="207"/>
      <c r="N140" s="207"/>
    </row>
    <row r="141" spans="2:14" s="49" customFormat="1">
      <c r="B141" s="184"/>
      <c r="D141" s="54"/>
      <c r="M141" s="207"/>
      <c r="N141" s="207"/>
    </row>
    <row r="142" spans="2:14" s="49" customFormat="1">
      <c r="B142" s="184"/>
      <c r="D142" s="54"/>
      <c r="M142" s="207"/>
      <c r="N142" s="207"/>
    </row>
    <row r="143" spans="2:14" s="49" customFormat="1">
      <c r="B143" s="184"/>
      <c r="D143" s="54"/>
      <c r="M143" s="207"/>
      <c r="N143" s="207"/>
    </row>
    <row r="144" spans="2:14" s="49" customFormat="1">
      <c r="B144" s="184"/>
      <c r="D144" s="54"/>
      <c r="M144" s="207"/>
      <c r="N144" s="207"/>
    </row>
    <row r="145" spans="2:14" s="49" customFormat="1">
      <c r="B145" s="184"/>
      <c r="D145" s="54"/>
      <c r="M145" s="207"/>
      <c r="N145" s="207"/>
    </row>
    <row r="146" spans="2:14" s="49" customFormat="1">
      <c r="B146" s="184"/>
      <c r="D146" s="54"/>
      <c r="M146" s="207"/>
      <c r="N146" s="207"/>
    </row>
    <row r="147" spans="2:14" s="49" customFormat="1">
      <c r="B147" s="184"/>
      <c r="D147" s="54"/>
      <c r="M147" s="207"/>
      <c r="N147" s="207"/>
    </row>
    <row r="148" spans="2:14" s="49" customFormat="1">
      <c r="B148" s="184"/>
      <c r="D148" s="54"/>
      <c r="M148" s="207"/>
      <c r="N148" s="207"/>
    </row>
    <row r="149" spans="2:14" s="49" customFormat="1">
      <c r="B149" s="184"/>
      <c r="D149" s="54"/>
      <c r="M149" s="207"/>
      <c r="N149" s="207"/>
    </row>
    <row r="150" spans="2:14" s="49" customFormat="1">
      <c r="B150" s="184"/>
      <c r="D150" s="54"/>
      <c r="M150" s="207"/>
      <c r="N150" s="207"/>
    </row>
    <row r="151" spans="2:14" s="49" customFormat="1">
      <c r="B151" s="184"/>
      <c r="D151" s="54"/>
      <c r="M151" s="207"/>
      <c r="N151" s="207"/>
    </row>
    <row r="152" spans="2:14" s="49" customFormat="1">
      <c r="B152" s="184"/>
      <c r="D152" s="54"/>
      <c r="M152" s="207"/>
      <c r="N152" s="207"/>
    </row>
    <row r="153" spans="2:14" s="49" customFormat="1">
      <c r="B153" s="184"/>
      <c r="D153" s="54"/>
      <c r="M153" s="207"/>
      <c r="N153" s="207"/>
    </row>
    <row r="154" spans="2:14" s="49" customFormat="1">
      <c r="B154" s="184"/>
      <c r="D154" s="54"/>
      <c r="M154" s="207"/>
      <c r="N154" s="207"/>
    </row>
    <row r="155" spans="2:14" s="49" customFormat="1">
      <c r="B155" s="184"/>
      <c r="D155" s="54"/>
      <c r="M155" s="207"/>
      <c r="N155" s="207"/>
    </row>
    <row r="156" spans="2:14" s="49" customFormat="1">
      <c r="B156" s="184"/>
      <c r="D156" s="54"/>
      <c r="M156" s="207"/>
      <c r="N156" s="207"/>
    </row>
    <row r="157" spans="2:14" s="49" customFormat="1">
      <c r="B157" s="184"/>
      <c r="D157" s="54"/>
      <c r="M157" s="207"/>
      <c r="N157" s="207"/>
    </row>
    <row r="158" spans="2:14" s="49" customFormat="1">
      <c r="B158" s="184"/>
      <c r="D158" s="54"/>
      <c r="M158" s="207"/>
      <c r="N158" s="207"/>
    </row>
    <row r="159" spans="2:14" s="49" customFormat="1">
      <c r="B159" s="184"/>
      <c r="D159" s="54"/>
      <c r="M159" s="207"/>
      <c r="N159" s="207"/>
    </row>
    <row r="160" spans="2:14" s="49" customFormat="1">
      <c r="B160" s="184"/>
      <c r="D160" s="54"/>
      <c r="M160" s="207"/>
      <c r="N160" s="207"/>
    </row>
    <row r="161" spans="2:14" s="49" customFormat="1">
      <c r="B161" s="184"/>
      <c r="D161" s="54"/>
      <c r="M161" s="207"/>
      <c r="N161" s="207"/>
    </row>
    <row r="162" spans="2:14" s="49" customFormat="1">
      <c r="B162" s="184"/>
      <c r="D162" s="54"/>
      <c r="M162" s="207"/>
      <c r="N162" s="207"/>
    </row>
    <row r="163" spans="2:14" s="49" customFormat="1">
      <c r="B163" s="184"/>
      <c r="D163" s="54"/>
      <c r="M163" s="207"/>
      <c r="N163" s="207"/>
    </row>
    <row r="164" spans="2:14" s="49" customFormat="1">
      <c r="B164" s="184"/>
      <c r="D164" s="54"/>
      <c r="M164" s="207"/>
      <c r="N164" s="207"/>
    </row>
    <row r="165" spans="2:14" s="49" customFormat="1">
      <c r="B165" s="184"/>
      <c r="D165" s="54"/>
      <c r="M165" s="207"/>
      <c r="N165" s="207"/>
    </row>
    <row r="166" spans="2:14" s="49" customFormat="1">
      <c r="B166" s="184"/>
      <c r="D166" s="54"/>
      <c r="M166" s="207"/>
      <c r="N166" s="207"/>
    </row>
    <row r="167" spans="2:14" s="49" customFormat="1">
      <c r="B167" s="184"/>
      <c r="D167" s="54"/>
      <c r="M167" s="207"/>
      <c r="N167" s="207"/>
    </row>
    <row r="168" spans="2:14" s="49" customFormat="1">
      <c r="B168" s="184"/>
      <c r="D168" s="54"/>
      <c r="M168" s="207"/>
      <c r="N168" s="207"/>
    </row>
    <row r="169" spans="2:14" s="49" customFormat="1">
      <c r="B169" s="184"/>
      <c r="D169" s="54"/>
      <c r="M169" s="207"/>
      <c r="N169" s="207"/>
    </row>
    <row r="170" spans="2:14" s="49" customFormat="1">
      <c r="B170" s="184"/>
      <c r="D170" s="54"/>
      <c r="M170" s="207"/>
      <c r="N170" s="207"/>
    </row>
    <row r="171" spans="2:14" s="49" customFormat="1">
      <c r="B171" s="184"/>
      <c r="D171" s="54"/>
      <c r="M171" s="207"/>
      <c r="N171" s="207"/>
    </row>
    <row r="172" spans="2:14" s="49" customFormat="1">
      <c r="B172" s="184"/>
      <c r="D172" s="54"/>
      <c r="M172" s="207"/>
      <c r="N172" s="207"/>
    </row>
    <row r="173" spans="2:14" s="49" customFormat="1">
      <c r="B173" s="184"/>
      <c r="D173" s="54"/>
      <c r="M173" s="207"/>
      <c r="N173" s="207"/>
    </row>
    <row r="174" spans="2:14" s="49" customFormat="1">
      <c r="B174" s="184"/>
      <c r="D174" s="54"/>
      <c r="M174" s="207"/>
      <c r="N174" s="207"/>
    </row>
    <row r="175" spans="2:14" s="49" customFormat="1">
      <c r="B175" s="184"/>
      <c r="D175" s="54"/>
      <c r="M175" s="207"/>
      <c r="N175" s="207"/>
    </row>
    <row r="176" spans="2:14" s="49" customFormat="1">
      <c r="B176" s="184"/>
      <c r="D176" s="54"/>
      <c r="M176" s="207"/>
      <c r="N176" s="207"/>
    </row>
    <row r="177" spans="2:14" s="49" customFormat="1">
      <c r="B177" s="184"/>
      <c r="D177" s="54"/>
      <c r="M177" s="207"/>
      <c r="N177" s="207"/>
    </row>
    <row r="178" spans="2:14" s="49" customFormat="1">
      <c r="B178" s="184"/>
      <c r="D178" s="54"/>
      <c r="M178" s="207"/>
      <c r="N178" s="207"/>
    </row>
    <row r="179" spans="2:14" s="49" customFormat="1">
      <c r="B179" s="184"/>
      <c r="D179" s="54"/>
      <c r="M179" s="207"/>
      <c r="N179" s="207"/>
    </row>
    <row r="180" spans="2:14" s="49" customFormat="1">
      <c r="B180" s="184"/>
      <c r="D180" s="54"/>
      <c r="M180" s="207"/>
      <c r="N180" s="207"/>
    </row>
    <row r="181" spans="2:14" s="49" customFormat="1">
      <c r="B181" s="184"/>
      <c r="D181" s="54"/>
      <c r="M181" s="207"/>
      <c r="N181" s="207"/>
    </row>
    <row r="182" spans="2:14" s="49" customFormat="1">
      <c r="B182" s="184"/>
      <c r="D182" s="54"/>
      <c r="M182" s="207"/>
      <c r="N182" s="207"/>
    </row>
    <row r="183" spans="2:14" s="49" customFormat="1">
      <c r="B183" s="184"/>
      <c r="D183" s="54"/>
      <c r="M183" s="207"/>
      <c r="N183" s="207"/>
    </row>
    <row r="184" spans="2:14" s="49" customFormat="1">
      <c r="B184" s="184"/>
      <c r="D184" s="54"/>
      <c r="M184" s="207"/>
      <c r="N184" s="207"/>
    </row>
    <row r="185" spans="2:14" s="49" customFormat="1">
      <c r="B185" s="184"/>
      <c r="D185" s="54"/>
      <c r="M185" s="207"/>
      <c r="N185" s="207"/>
    </row>
    <row r="186" spans="2:14" s="49" customFormat="1">
      <c r="B186" s="184"/>
      <c r="D186" s="54"/>
      <c r="M186" s="207"/>
      <c r="N186" s="207"/>
    </row>
    <row r="187" spans="2:14" s="49" customFormat="1">
      <c r="B187" s="184"/>
      <c r="D187" s="54"/>
      <c r="M187" s="207"/>
      <c r="N187" s="207"/>
    </row>
    <row r="188" spans="2:14" s="49" customFormat="1">
      <c r="B188" s="184"/>
      <c r="D188" s="54"/>
      <c r="M188" s="207"/>
      <c r="N188" s="207"/>
    </row>
    <row r="189" spans="2:14" s="49" customFormat="1">
      <c r="B189" s="184"/>
      <c r="D189" s="54"/>
      <c r="M189" s="207"/>
      <c r="N189" s="207"/>
    </row>
    <row r="190" spans="2:14" s="49" customFormat="1">
      <c r="B190" s="184"/>
      <c r="D190" s="54"/>
      <c r="M190" s="207"/>
      <c r="N190" s="207"/>
    </row>
    <row r="191" spans="2:14" s="49" customFormat="1">
      <c r="B191" s="184"/>
      <c r="D191" s="54"/>
      <c r="M191" s="207"/>
      <c r="N191" s="207"/>
    </row>
    <row r="192" spans="2:14" s="49" customFormat="1">
      <c r="B192" s="184"/>
      <c r="D192" s="54"/>
      <c r="M192" s="207"/>
      <c r="N192" s="207"/>
    </row>
    <row r="193" spans="2:14" s="49" customFormat="1">
      <c r="B193" s="184"/>
      <c r="D193" s="54"/>
      <c r="M193" s="207"/>
      <c r="N193" s="207"/>
    </row>
    <row r="194" spans="2:14" s="49" customFormat="1">
      <c r="B194" s="184"/>
      <c r="D194" s="54"/>
      <c r="M194" s="207"/>
      <c r="N194" s="207"/>
    </row>
    <row r="195" spans="2:14" s="49" customFormat="1">
      <c r="B195" s="184"/>
      <c r="D195" s="54"/>
      <c r="M195" s="207"/>
      <c r="N195" s="207"/>
    </row>
    <row r="196" spans="2:14" s="49" customFormat="1">
      <c r="B196" s="184"/>
      <c r="D196" s="54"/>
      <c r="M196" s="207"/>
      <c r="N196" s="207"/>
    </row>
    <row r="197" spans="2:14" s="49" customFormat="1">
      <c r="B197" s="184"/>
      <c r="D197" s="54"/>
      <c r="M197" s="207"/>
      <c r="N197" s="207"/>
    </row>
    <row r="198" spans="2:14" s="49" customFormat="1">
      <c r="B198" s="184"/>
      <c r="D198" s="54"/>
      <c r="M198" s="207"/>
      <c r="N198" s="207"/>
    </row>
    <row r="199" spans="2:14" s="49" customFormat="1">
      <c r="B199" s="184"/>
      <c r="D199" s="54"/>
      <c r="M199" s="207"/>
      <c r="N199" s="207"/>
    </row>
    <row r="200" spans="2:14" s="49" customFormat="1">
      <c r="B200" s="184"/>
      <c r="D200" s="54"/>
      <c r="M200" s="207"/>
      <c r="N200" s="207"/>
    </row>
    <row r="201" spans="2:14" s="49" customFormat="1">
      <c r="B201" s="184"/>
      <c r="D201" s="54"/>
      <c r="M201" s="207"/>
      <c r="N201" s="207"/>
    </row>
    <row r="202" spans="2:14" s="49" customFormat="1">
      <c r="B202" s="184"/>
      <c r="D202" s="54"/>
      <c r="M202" s="207"/>
      <c r="N202" s="207"/>
    </row>
    <row r="203" spans="2:14" s="49" customFormat="1">
      <c r="B203" s="184"/>
      <c r="D203" s="54"/>
      <c r="M203" s="207"/>
      <c r="N203" s="207"/>
    </row>
    <row r="204" spans="2:14" s="49" customFormat="1">
      <c r="B204" s="184"/>
      <c r="D204" s="54"/>
      <c r="M204" s="207"/>
      <c r="N204" s="207"/>
    </row>
    <row r="205" spans="2:14" s="49" customFormat="1">
      <c r="B205" s="184"/>
      <c r="D205" s="54"/>
      <c r="M205" s="207"/>
      <c r="N205" s="207"/>
    </row>
    <row r="206" spans="2:14" s="49" customFormat="1">
      <c r="B206" s="184"/>
      <c r="D206" s="54"/>
      <c r="M206" s="207"/>
      <c r="N206" s="207"/>
    </row>
    <row r="207" spans="2:14" s="49" customFormat="1">
      <c r="B207" s="184"/>
      <c r="D207" s="54"/>
      <c r="M207" s="207"/>
      <c r="N207" s="207"/>
    </row>
    <row r="208" spans="2:14" s="49" customFormat="1">
      <c r="B208" s="184"/>
      <c r="D208" s="54"/>
      <c r="M208" s="207"/>
      <c r="N208" s="207"/>
    </row>
    <row r="209" spans="2:14" s="49" customFormat="1">
      <c r="B209" s="184"/>
      <c r="D209" s="54"/>
      <c r="M209" s="207"/>
      <c r="N209" s="207"/>
    </row>
    <row r="210" spans="2:14" s="49" customFormat="1">
      <c r="B210" s="184"/>
      <c r="D210" s="54"/>
      <c r="M210" s="207"/>
      <c r="N210" s="207"/>
    </row>
    <row r="211" spans="2:14" s="49" customFormat="1">
      <c r="B211" s="184"/>
      <c r="D211" s="54"/>
      <c r="M211" s="207"/>
      <c r="N211" s="207"/>
    </row>
    <row r="212" spans="2:14" s="49" customFormat="1">
      <c r="B212" s="184"/>
      <c r="D212" s="54"/>
      <c r="M212" s="207"/>
      <c r="N212" s="207"/>
    </row>
    <row r="213" spans="2:14" s="49" customFormat="1">
      <c r="B213" s="184"/>
      <c r="D213" s="54"/>
      <c r="M213" s="207"/>
      <c r="N213" s="207"/>
    </row>
    <row r="214" spans="2:14" s="49" customFormat="1">
      <c r="B214" s="184"/>
      <c r="D214" s="54"/>
      <c r="M214" s="207"/>
      <c r="N214" s="207"/>
    </row>
    <row r="215" spans="2:14" s="49" customFormat="1">
      <c r="B215" s="184"/>
      <c r="D215" s="54"/>
      <c r="M215" s="207"/>
      <c r="N215" s="207"/>
    </row>
    <row r="216" spans="2:14" s="49" customFormat="1">
      <c r="B216" s="184"/>
      <c r="D216" s="54"/>
      <c r="M216" s="207"/>
      <c r="N216" s="207"/>
    </row>
    <row r="217" spans="2:14" s="49" customFormat="1">
      <c r="B217" s="184"/>
      <c r="D217" s="54"/>
      <c r="M217" s="207"/>
      <c r="N217" s="207"/>
    </row>
    <row r="218" spans="2:14" s="49" customFormat="1">
      <c r="B218" s="184"/>
      <c r="D218" s="54"/>
      <c r="M218" s="207"/>
      <c r="N218" s="207"/>
    </row>
    <row r="219" spans="2:14" s="49" customFormat="1">
      <c r="B219" s="184"/>
      <c r="D219" s="54"/>
      <c r="M219" s="207"/>
      <c r="N219" s="207"/>
    </row>
    <row r="220" spans="2:14" s="49" customFormat="1">
      <c r="B220" s="184"/>
      <c r="D220" s="54"/>
      <c r="M220" s="207"/>
      <c r="N220" s="207"/>
    </row>
    <row r="221" spans="2:14" s="49" customFormat="1">
      <c r="B221" s="184"/>
      <c r="D221" s="54"/>
      <c r="M221" s="207"/>
      <c r="N221" s="207"/>
    </row>
    <row r="222" spans="2:14" s="49" customFormat="1">
      <c r="B222" s="184"/>
      <c r="D222" s="54"/>
      <c r="M222" s="207"/>
      <c r="N222" s="207"/>
    </row>
    <row r="223" spans="2:14" s="49" customFormat="1">
      <c r="B223" s="184"/>
      <c r="D223" s="54"/>
      <c r="M223" s="207"/>
      <c r="N223" s="207"/>
    </row>
    <row r="224" spans="2:14" s="49" customFormat="1">
      <c r="B224" s="184"/>
      <c r="D224" s="54"/>
      <c r="M224" s="207"/>
      <c r="N224" s="207"/>
    </row>
    <row r="225" spans="2:14" s="49" customFormat="1">
      <c r="B225" s="184"/>
      <c r="D225" s="54"/>
      <c r="M225" s="207"/>
      <c r="N225" s="207"/>
    </row>
    <row r="226" spans="2:14" s="49" customFormat="1">
      <c r="B226" s="184"/>
      <c r="D226" s="54"/>
      <c r="M226" s="207"/>
      <c r="N226" s="207"/>
    </row>
    <row r="227" spans="2:14" s="49" customFormat="1">
      <c r="B227" s="184"/>
      <c r="D227" s="54"/>
      <c r="M227" s="207"/>
      <c r="N227" s="207"/>
    </row>
    <row r="228" spans="2:14" s="49" customFormat="1">
      <c r="B228" s="184"/>
      <c r="D228" s="54"/>
      <c r="M228" s="207"/>
      <c r="N228" s="207"/>
    </row>
    <row r="229" spans="2:14" s="49" customFormat="1">
      <c r="B229" s="184"/>
      <c r="D229" s="54"/>
      <c r="M229" s="207"/>
      <c r="N229" s="207"/>
    </row>
    <row r="230" spans="2:14" s="49" customFormat="1">
      <c r="B230" s="184"/>
      <c r="D230" s="54"/>
      <c r="M230" s="207"/>
      <c r="N230" s="207"/>
    </row>
    <row r="231" spans="2:14" s="49" customFormat="1">
      <c r="B231" s="184"/>
      <c r="D231" s="54"/>
      <c r="M231" s="207"/>
      <c r="N231" s="207"/>
    </row>
    <row r="232" spans="2:14" s="49" customFormat="1">
      <c r="B232" s="184"/>
      <c r="D232" s="54"/>
      <c r="M232" s="207"/>
      <c r="N232" s="207"/>
    </row>
    <row r="233" spans="2:14" s="49" customFormat="1">
      <c r="B233" s="184"/>
      <c r="D233" s="54"/>
      <c r="M233" s="207"/>
      <c r="N233" s="207"/>
    </row>
    <row r="234" spans="2:14" s="49" customFormat="1">
      <c r="B234" s="184"/>
      <c r="D234" s="54"/>
      <c r="M234" s="207"/>
      <c r="N234" s="207"/>
    </row>
    <row r="235" spans="2:14" s="49" customFormat="1">
      <c r="B235" s="184"/>
      <c r="D235" s="54"/>
      <c r="M235" s="207"/>
      <c r="N235" s="207"/>
    </row>
    <row r="236" spans="2:14" s="49" customFormat="1">
      <c r="B236" s="184"/>
      <c r="D236" s="54"/>
      <c r="M236" s="207"/>
      <c r="N236" s="207"/>
    </row>
    <row r="237" spans="2:14" s="49" customFormat="1">
      <c r="B237" s="184"/>
      <c r="D237" s="54"/>
      <c r="M237" s="207"/>
      <c r="N237" s="207"/>
    </row>
    <row r="238" spans="2:14" s="49" customFormat="1">
      <c r="B238" s="184"/>
      <c r="D238" s="54"/>
      <c r="M238" s="207"/>
      <c r="N238" s="207"/>
    </row>
    <row r="239" spans="2:14" s="49" customFormat="1">
      <c r="B239" s="184"/>
      <c r="D239" s="54"/>
      <c r="M239" s="207"/>
      <c r="N239" s="207"/>
    </row>
    <row r="240" spans="2:14" s="49" customFormat="1">
      <c r="B240" s="184"/>
      <c r="D240" s="54"/>
      <c r="M240" s="207"/>
      <c r="N240" s="207"/>
    </row>
    <row r="241" spans="2:14" s="49" customFormat="1">
      <c r="B241" s="184"/>
      <c r="D241" s="54"/>
      <c r="M241" s="207"/>
      <c r="N241" s="207"/>
    </row>
    <row r="242" spans="2:14" s="49" customFormat="1">
      <c r="B242" s="184"/>
      <c r="D242" s="54"/>
      <c r="M242" s="207"/>
      <c r="N242" s="207"/>
    </row>
    <row r="243" spans="2:14" s="49" customFormat="1">
      <c r="B243" s="184"/>
      <c r="D243" s="54"/>
      <c r="M243" s="207"/>
      <c r="N243" s="207"/>
    </row>
    <row r="244" spans="2:14" s="49" customFormat="1">
      <c r="B244" s="184"/>
      <c r="D244" s="54"/>
      <c r="M244" s="207"/>
      <c r="N244" s="207"/>
    </row>
    <row r="245" spans="2:14" s="49" customFormat="1">
      <c r="B245" s="184"/>
      <c r="D245" s="54"/>
      <c r="M245" s="207"/>
      <c r="N245" s="207"/>
    </row>
    <row r="246" spans="2:14" s="49" customFormat="1">
      <c r="B246" s="184"/>
      <c r="D246" s="54"/>
      <c r="M246" s="207"/>
      <c r="N246" s="207"/>
    </row>
    <row r="247" spans="2:14" s="49" customFormat="1">
      <c r="B247" s="184"/>
      <c r="D247" s="54"/>
      <c r="M247" s="207"/>
      <c r="N247" s="207"/>
    </row>
    <row r="248" spans="2:14" s="49" customFormat="1">
      <c r="B248" s="184"/>
      <c r="D248" s="54"/>
      <c r="M248" s="207"/>
      <c r="N248" s="207"/>
    </row>
    <row r="249" spans="2:14" s="49" customFormat="1">
      <c r="B249" s="184"/>
      <c r="D249" s="54"/>
      <c r="M249" s="207"/>
      <c r="N249" s="207"/>
    </row>
    <row r="250" spans="2:14" s="49" customFormat="1">
      <c r="B250" s="184"/>
      <c r="D250" s="54"/>
      <c r="M250" s="207"/>
      <c r="N250" s="207"/>
    </row>
    <row r="251" spans="2:14" s="49" customFormat="1">
      <c r="B251" s="184"/>
      <c r="D251" s="54"/>
      <c r="M251" s="207"/>
      <c r="N251" s="207"/>
    </row>
    <row r="252" spans="2:14" s="49" customFormat="1">
      <c r="B252" s="184"/>
      <c r="D252" s="54"/>
      <c r="M252" s="207"/>
      <c r="N252" s="207"/>
    </row>
    <row r="253" spans="2:14" s="49" customFormat="1">
      <c r="B253" s="184"/>
      <c r="D253" s="54"/>
      <c r="M253" s="207"/>
      <c r="N253" s="207"/>
    </row>
    <row r="254" spans="2:14" s="49" customFormat="1">
      <c r="B254" s="184"/>
      <c r="D254" s="54"/>
      <c r="M254" s="207"/>
      <c r="N254" s="207"/>
    </row>
    <row r="255" spans="2:14" s="49" customFormat="1">
      <c r="B255" s="184"/>
      <c r="D255" s="54"/>
      <c r="M255" s="207"/>
      <c r="N255" s="207"/>
    </row>
    <row r="256" spans="2:14" s="49" customFormat="1">
      <c r="B256" s="184"/>
      <c r="D256" s="54"/>
      <c r="M256" s="207"/>
      <c r="N256" s="207"/>
    </row>
    <row r="257" spans="2:14" s="49" customFormat="1">
      <c r="B257" s="184"/>
      <c r="D257" s="54"/>
      <c r="M257" s="207"/>
      <c r="N257" s="207"/>
    </row>
    <row r="258" spans="2:14" s="49" customFormat="1">
      <c r="B258" s="184"/>
      <c r="D258" s="54"/>
      <c r="M258" s="207"/>
      <c r="N258" s="207"/>
    </row>
    <row r="259" spans="2:14" s="49" customFormat="1">
      <c r="B259" s="184"/>
      <c r="D259" s="54"/>
      <c r="M259" s="207"/>
      <c r="N259" s="207"/>
    </row>
    <row r="260" spans="2:14" s="49" customFormat="1">
      <c r="B260" s="184"/>
      <c r="D260" s="54"/>
      <c r="M260" s="207"/>
      <c r="N260" s="207"/>
    </row>
    <row r="261" spans="2:14" s="49" customFormat="1">
      <c r="B261" s="184"/>
      <c r="D261" s="54"/>
      <c r="M261" s="207"/>
      <c r="N261" s="207"/>
    </row>
    <row r="262" spans="2:14" s="49" customFormat="1">
      <c r="B262" s="184"/>
      <c r="D262" s="54"/>
      <c r="M262" s="207"/>
      <c r="N262" s="207"/>
    </row>
    <row r="263" spans="2:14" s="49" customFormat="1">
      <c r="B263" s="184"/>
      <c r="D263" s="54"/>
      <c r="M263" s="207"/>
      <c r="N263" s="207"/>
    </row>
    <row r="264" spans="2:14" s="49" customFormat="1">
      <c r="B264" s="184"/>
      <c r="D264" s="54"/>
      <c r="M264" s="207"/>
      <c r="N264" s="207"/>
    </row>
    <row r="265" spans="2:14" s="49" customFormat="1">
      <c r="B265" s="184"/>
      <c r="D265" s="54"/>
      <c r="M265" s="207"/>
      <c r="N265" s="207"/>
    </row>
    <row r="266" spans="2:14" s="49" customFormat="1">
      <c r="B266" s="184"/>
      <c r="D266" s="54"/>
      <c r="M266" s="207"/>
      <c r="N266" s="207"/>
    </row>
    <row r="267" spans="2:14" s="49" customFormat="1">
      <c r="B267" s="184"/>
      <c r="D267" s="54"/>
      <c r="M267" s="207"/>
      <c r="N267" s="207"/>
    </row>
    <row r="268" spans="2:14" s="49" customFormat="1">
      <c r="B268" s="184"/>
      <c r="D268" s="54"/>
      <c r="M268" s="207"/>
      <c r="N268" s="207"/>
    </row>
    <row r="269" spans="2:14" s="49" customFormat="1">
      <c r="B269" s="184"/>
      <c r="D269" s="54"/>
      <c r="M269" s="207"/>
      <c r="N269" s="207"/>
    </row>
    <row r="270" spans="2:14" s="49" customFormat="1">
      <c r="B270" s="184"/>
      <c r="D270" s="54"/>
      <c r="M270" s="207"/>
      <c r="N270" s="207"/>
    </row>
    <row r="271" spans="2:14" s="49" customFormat="1">
      <c r="B271" s="184"/>
      <c r="D271" s="54"/>
      <c r="M271" s="207"/>
      <c r="N271" s="207"/>
    </row>
    <row r="272" spans="2:14" s="49" customFormat="1">
      <c r="B272" s="184"/>
      <c r="D272" s="54"/>
      <c r="M272" s="207"/>
      <c r="N272" s="207"/>
    </row>
    <row r="273" spans="2:14" s="49" customFormat="1">
      <c r="B273" s="184"/>
      <c r="D273" s="54"/>
      <c r="M273" s="207"/>
      <c r="N273" s="207"/>
    </row>
    <row r="274" spans="2:14" s="49" customFormat="1">
      <c r="B274" s="184"/>
      <c r="D274" s="54"/>
      <c r="M274" s="207"/>
      <c r="N274" s="207"/>
    </row>
    <row r="275" spans="2:14" s="49" customFormat="1">
      <c r="B275" s="184"/>
      <c r="D275" s="54"/>
      <c r="M275" s="207"/>
      <c r="N275" s="207"/>
    </row>
    <row r="276" spans="2:14" s="49" customFormat="1">
      <c r="B276" s="184"/>
      <c r="D276" s="54"/>
      <c r="M276" s="207"/>
      <c r="N276" s="207"/>
    </row>
    <row r="277" spans="2:14" s="49" customFormat="1">
      <c r="B277" s="184"/>
      <c r="D277" s="54"/>
      <c r="M277" s="207"/>
      <c r="N277" s="207"/>
    </row>
    <row r="278" spans="2:14" s="49" customFormat="1">
      <c r="B278" s="184"/>
      <c r="D278" s="54"/>
      <c r="M278" s="207"/>
      <c r="N278" s="207"/>
    </row>
    <row r="279" spans="2:14" s="49" customFormat="1">
      <c r="B279" s="184"/>
      <c r="D279" s="54"/>
      <c r="M279" s="207"/>
      <c r="N279" s="207"/>
    </row>
    <row r="280" spans="2:14" s="49" customFormat="1">
      <c r="B280" s="184"/>
      <c r="D280" s="54"/>
      <c r="M280" s="207"/>
      <c r="N280" s="207"/>
    </row>
    <row r="281" spans="2:14" s="49" customFormat="1">
      <c r="B281" s="184"/>
      <c r="D281" s="54"/>
      <c r="M281" s="207"/>
      <c r="N281" s="207"/>
    </row>
    <row r="282" spans="2:14" s="49" customFormat="1">
      <c r="B282" s="184"/>
      <c r="D282" s="54"/>
      <c r="M282" s="207"/>
      <c r="N282" s="207"/>
    </row>
    <row r="283" spans="2:14" s="49" customFormat="1">
      <c r="B283" s="184"/>
      <c r="D283" s="54"/>
      <c r="M283" s="207"/>
      <c r="N283" s="207"/>
    </row>
    <row r="284" spans="2:14" s="49" customFormat="1">
      <c r="B284" s="184"/>
      <c r="D284" s="54"/>
      <c r="M284" s="207"/>
      <c r="N284" s="207"/>
    </row>
    <row r="285" spans="2:14" s="49" customFormat="1">
      <c r="B285" s="184"/>
      <c r="D285" s="54"/>
      <c r="M285" s="207"/>
      <c r="N285" s="207"/>
    </row>
    <row r="286" spans="2:14" s="49" customFormat="1">
      <c r="B286" s="184"/>
      <c r="D286" s="54"/>
      <c r="M286" s="207"/>
      <c r="N286" s="207"/>
    </row>
    <row r="287" spans="2:14" s="49" customFormat="1">
      <c r="B287" s="184"/>
      <c r="D287" s="54"/>
      <c r="M287" s="207"/>
      <c r="N287" s="207"/>
    </row>
    <row r="288" spans="2:14" s="49" customFormat="1">
      <c r="B288" s="184"/>
      <c r="D288" s="54"/>
      <c r="M288" s="207"/>
      <c r="N288" s="207"/>
    </row>
    <row r="289" spans="2:14" s="49" customFormat="1">
      <c r="B289" s="184"/>
      <c r="D289" s="54"/>
      <c r="M289" s="207"/>
      <c r="N289" s="207"/>
    </row>
    <row r="290" spans="2:14" s="49" customFormat="1">
      <c r="B290" s="184"/>
      <c r="D290" s="54"/>
      <c r="M290" s="207"/>
      <c r="N290" s="207"/>
    </row>
    <row r="291" spans="2:14" s="49" customFormat="1">
      <c r="B291" s="184"/>
      <c r="D291" s="54"/>
      <c r="M291" s="207"/>
      <c r="N291" s="207"/>
    </row>
    <row r="292" spans="2:14" s="49" customFormat="1">
      <c r="B292" s="184"/>
      <c r="D292" s="54"/>
      <c r="M292" s="207"/>
      <c r="N292" s="207"/>
    </row>
    <row r="293" spans="2:14" s="49" customFormat="1">
      <c r="B293" s="184"/>
      <c r="D293" s="54"/>
      <c r="M293" s="207"/>
      <c r="N293" s="207"/>
    </row>
    <row r="294" spans="2:14" s="49" customFormat="1">
      <c r="B294" s="184"/>
      <c r="D294" s="54"/>
      <c r="M294" s="207"/>
      <c r="N294" s="207"/>
    </row>
    <row r="295" spans="2:14" s="49" customFormat="1">
      <c r="B295" s="184"/>
      <c r="D295" s="54"/>
      <c r="M295" s="207"/>
      <c r="N295" s="207"/>
    </row>
    <row r="296" spans="2:14" s="49" customFormat="1">
      <c r="B296" s="184"/>
      <c r="D296" s="54"/>
      <c r="M296" s="207"/>
      <c r="N296" s="207"/>
    </row>
    <row r="297" spans="2:14" s="49" customFormat="1">
      <c r="B297" s="184"/>
      <c r="D297" s="54"/>
      <c r="M297" s="207"/>
      <c r="N297" s="207"/>
    </row>
    <row r="298" spans="2:14" s="49" customFormat="1">
      <c r="B298" s="184"/>
      <c r="D298" s="54"/>
      <c r="M298" s="207"/>
      <c r="N298" s="207"/>
    </row>
    <row r="299" spans="2:14" s="49" customFormat="1">
      <c r="B299" s="184"/>
      <c r="D299" s="54"/>
      <c r="M299" s="207"/>
      <c r="N299" s="207"/>
    </row>
    <row r="300" spans="2:14" s="49" customFormat="1">
      <c r="B300" s="184"/>
      <c r="D300" s="54"/>
      <c r="M300" s="207"/>
      <c r="N300" s="207"/>
    </row>
    <row r="301" spans="2:14" s="49" customFormat="1">
      <c r="B301" s="184"/>
      <c r="D301" s="54"/>
      <c r="M301" s="207"/>
      <c r="N301" s="207"/>
    </row>
    <row r="302" spans="2:14" s="49" customFormat="1">
      <c r="B302" s="184"/>
      <c r="D302" s="54"/>
      <c r="M302" s="207"/>
      <c r="N302" s="207"/>
    </row>
    <row r="303" spans="2:14" s="49" customFormat="1">
      <c r="B303" s="184"/>
      <c r="D303" s="54"/>
      <c r="M303" s="207"/>
      <c r="N303" s="207"/>
    </row>
    <row r="304" spans="2:14" s="49" customFormat="1">
      <c r="B304" s="184"/>
      <c r="D304" s="54"/>
      <c r="M304" s="207"/>
      <c r="N304" s="207"/>
    </row>
    <row r="305" spans="2:14" s="49" customFormat="1">
      <c r="B305" s="184"/>
      <c r="D305" s="54"/>
      <c r="M305" s="207"/>
      <c r="N305" s="207"/>
    </row>
    <row r="306" spans="2:14" s="49" customFormat="1">
      <c r="B306" s="184"/>
      <c r="D306" s="54"/>
      <c r="M306" s="207"/>
      <c r="N306" s="207"/>
    </row>
    <row r="307" spans="2:14" s="49" customFormat="1">
      <c r="B307" s="184"/>
      <c r="D307" s="54"/>
      <c r="M307" s="207"/>
      <c r="N307" s="207"/>
    </row>
    <row r="308" spans="2:14" s="49" customFormat="1">
      <c r="B308" s="184"/>
      <c r="D308" s="54"/>
      <c r="M308" s="207"/>
      <c r="N308" s="207"/>
    </row>
    <row r="309" spans="2:14" s="49" customFormat="1">
      <c r="B309" s="184"/>
      <c r="D309" s="54"/>
      <c r="M309" s="207"/>
      <c r="N309" s="207"/>
    </row>
    <row r="310" spans="2:14" s="49" customFormat="1">
      <c r="B310" s="184"/>
      <c r="D310" s="54"/>
      <c r="M310" s="207"/>
      <c r="N310" s="207"/>
    </row>
    <row r="311" spans="2:14" s="49" customFormat="1">
      <c r="B311" s="184"/>
      <c r="D311" s="54"/>
      <c r="M311" s="207"/>
      <c r="N311" s="207"/>
    </row>
    <row r="312" spans="2:14" s="49" customFormat="1">
      <c r="B312" s="184"/>
      <c r="D312" s="54"/>
      <c r="M312" s="207"/>
      <c r="N312" s="207"/>
    </row>
    <row r="313" spans="2:14" s="49" customFormat="1">
      <c r="B313" s="184"/>
      <c r="D313" s="54"/>
      <c r="M313" s="207"/>
      <c r="N313" s="207"/>
    </row>
    <row r="314" spans="2:14" s="49" customFormat="1">
      <c r="B314" s="184"/>
      <c r="D314" s="54"/>
      <c r="M314" s="207"/>
      <c r="N314" s="207"/>
    </row>
    <row r="315" spans="2:14" s="49" customFormat="1">
      <c r="B315" s="184"/>
      <c r="D315" s="54"/>
      <c r="M315" s="207"/>
      <c r="N315" s="207"/>
    </row>
    <row r="316" spans="2:14" s="49" customFormat="1">
      <c r="B316" s="184"/>
      <c r="D316" s="54"/>
      <c r="M316" s="207"/>
      <c r="N316" s="207"/>
    </row>
    <row r="317" spans="2:14" s="49" customFormat="1">
      <c r="B317" s="184"/>
      <c r="D317" s="54"/>
      <c r="M317" s="207"/>
      <c r="N317" s="207"/>
    </row>
    <row r="318" spans="2:14" s="49" customFormat="1">
      <c r="B318" s="184"/>
      <c r="D318" s="54"/>
      <c r="M318" s="207"/>
      <c r="N318" s="207"/>
    </row>
    <row r="319" spans="2:14" s="49" customFormat="1">
      <c r="B319" s="184"/>
      <c r="D319" s="54"/>
      <c r="M319" s="207"/>
      <c r="N319" s="207"/>
    </row>
    <row r="320" spans="2:14" s="49" customFormat="1">
      <c r="B320" s="184"/>
      <c r="D320" s="54"/>
      <c r="M320" s="207"/>
      <c r="N320" s="207"/>
    </row>
    <row r="321" spans="2:14" s="49" customFormat="1">
      <c r="B321" s="184"/>
      <c r="D321" s="54"/>
      <c r="M321" s="207"/>
      <c r="N321" s="207"/>
    </row>
    <row r="322" spans="2:14" s="49" customFormat="1">
      <c r="B322" s="184"/>
      <c r="D322" s="54"/>
      <c r="M322" s="207"/>
      <c r="N322" s="207"/>
    </row>
    <row r="323" spans="2:14" s="49" customFormat="1">
      <c r="B323" s="184"/>
      <c r="D323" s="54"/>
      <c r="M323" s="207"/>
      <c r="N323" s="207"/>
    </row>
    <row r="324" spans="2:14" s="49" customFormat="1">
      <c r="B324" s="184"/>
      <c r="D324" s="54"/>
      <c r="M324" s="207"/>
      <c r="N324" s="207"/>
    </row>
    <row r="325" spans="2:14" s="49" customFormat="1">
      <c r="B325" s="184"/>
      <c r="D325" s="54"/>
      <c r="M325" s="207"/>
      <c r="N325" s="207"/>
    </row>
    <row r="326" spans="2:14" s="49" customFormat="1">
      <c r="B326" s="184"/>
      <c r="D326" s="54"/>
      <c r="M326" s="207"/>
      <c r="N326" s="207"/>
    </row>
    <row r="327" spans="2:14" s="49" customFormat="1">
      <c r="B327" s="184"/>
      <c r="D327" s="54"/>
      <c r="M327" s="207"/>
      <c r="N327" s="207"/>
    </row>
    <row r="328" spans="2:14" s="49" customFormat="1">
      <c r="B328" s="184"/>
      <c r="D328" s="54"/>
      <c r="M328" s="207"/>
      <c r="N328" s="207"/>
    </row>
    <row r="329" spans="2:14" s="49" customFormat="1">
      <c r="B329" s="184"/>
      <c r="D329" s="54"/>
      <c r="M329" s="207"/>
      <c r="N329" s="207"/>
    </row>
    <row r="330" spans="2:14" s="49" customFormat="1">
      <c r="B330" s="184"/>
      <c r="D330" s="54"/>
      <c r="M330" s="207"/>
      <c r="N330" s="207"/>
    </row>
    <row r="331" spans="2:14" s="49" customFormat="1">
      <c r="B331" s="184"/>
      <c r="D331" s="54"/>
      <c r="M331" s="207"/>
      <c r="N331" s="207"/>
    </row>
    <row r="332" spans="2:14" s="49" customFormat="1">
      <c r="B332" s="184"/>
      <c r="D332" s="54"/>
      <c r="M332" s="207"/>
      <c r="N332" s="207"/>
    </row>
    <row r="333" spans="2:14" s="49" customFormat="1">
      <c r="B333" s="184"/>
      <c r="D333" s="54"/>
      <c r="M333" s="207"/>
      <c r="N333" s="207"/>
    </row>
    <row r="334" spans="2:14" s="49" customFormat="1">
      <c r="B334" s="184"/>
      <c r="D334" s="54"/>
      <c r="M334" s="207"/>
      <c r="N334" s="207"/>
    </row>
    <row r="335" spans="2:14" s="49" customFormat="1">
      <c r="B335" s="184"/>
      <c r="D335" s="54"/>
      <c r="M335" s="207"/>
      <c r="N335" s="207"/>
    </row>
    <row r="336" spans="2:14" s="49" customFormat="1">
      <c r="B336" s="184"/>
      <c r="D336" s="54"/>
      <c r="M336" s="207"/>
      <c r="N336" s="207"/>
    </row>
    <row r="337" spans="2:14" s="49" customFormat="1">
      <c r="B337" s="184"/>
      <c r="D337" s="54"/>
      <c r="M337" s="207"/>
      <c r="N337" s="207"/>
    </row>
    <row r="338" spans="2:14" s="49" customFormat="1">
      <c r="B338" s="184"/>
      <c r="D338" s="54"/>
      <c r="M338" s="207"/>
      <c r="N338" s="207"/>
    </row>
    <row r="339" spans="2:14" s="49" customFormat="1">
      <c r="B339" s="184"/>
      <c r="D339" s="54"/>
      <c r="M339" s="207"/>
      <c r="N339" s="207"/>
    </row>
    <row r="340" spans="2:14" s="49" customFormat="1">
      <c r="B340" s="184"/>
      <c r="D340" s="54"/>
      <c r="M340" s="207"/>
      <c r="N340" s="207"/>
    </row>
    <row r="341" spans="2:14" s="49" customFormat="1">
      <c r="B341" s="184"/>
      <c r="D341" s="54"/>
      <c r="M341" s="207"/>
      <c r="N341" s="207"/>
    </row>
    <row r="342" spans="2:14" s="49" customFormat="1">
      <c r="B342" s="184"/>
      <c r="D342" s="54"/>
      <c r="M342" s="207"/>
      <c r="N342" s="207"/>
    </row>
    <row r="343" spans="2:14" s="49" customFormat="1">
      <c r="B343" s="184"/>
      <c r="D343" s="54"/>
      <c r="M343" s="207"/>
      <c r="N343" s="207"/>
    </row>
    <row r="344" spans="2:14" s="49" customFormat="1">
      <c r="B344" s="184"/>
      <c r="D344" s="54"/>
      <c r="M344" s="207"/>
      <c r="N344" s="207"/>
    </row>
    <row r="345" spans="2:14" s="49" customFormat="1">
      <c r="B345" s="184"/>
      <c r="D345" s="54"/>
      <c r="M345" s="207"/>
      <c r="N345" s="207"/>
    </row>
    <row r="346" spans="2:14" s="49" customFormat="1">
      <c r="B346" s="184"/>
      <c r="D346" s="54"/>
      <c r="M346" s="207"/>
      <c r="N346" s="207"/>
    </row>
  </sheetData>
  <mergeCells count="6">
    <mergeCell ref="A12:I12"/>
    <mergeCell ref="A1:C1"/>
    <mergeCell ref="D4:H4"/>
    <mergeCell ref="F6:G6"/>
    <mergeCell ref="A7:K7"/>
    <mergeCell ref="A11:K11"/>
  </mergeCells>
  <conditionalFormatting sqref="A13:A296 C13:K296 B13:B346 A10:B10 A8:B8 D8:K8">
    <cfRule type="expression" dxfId="8" priority="7" stopIfTrue="1">
      <formula>ISNUMBER(SEARCH("Closed",$J8))</formula>
    </cfRule>
    <cfRule type="expression" dxfId="7" priority="8" stopIfTrue="1">
      <formula>IF($B8="Minor", TRUE, FALSE)</formula>
    </cfRule>
    <cfRule type="expression" dxfId="6" priority="9" stopIfTrue="1">
      <formula>IF(OR($B8="Major",$B8="Pre-Condition"), TRUE, FALSE)</formula>
    </cfRule>
  </conditionalFormatting>
  <conditionalFormatting sqref="A9:H9">
    <cfRule type="expression" dxfId="5" priority="4" stopIfTrue="1">
      <formula>ISNUMBER(SEARCH("Closed",$H9))</formula>
    </cfRule>
    <cfRule type="expression" dxfId="4" priority="5" stopIfTrue="1">
      <formula>IF($B9="Minor", TRUE, FALSE)</formula>
    </cfRule>
    <cfRule type="expression" dxfId="3" priority="6" stopIfTrue="1">
      <formula>IF(OR($B9="Major",$B9="Pre-Condition"), TRUE, FALSE)</formula>
    </cfRule>
  </conditionalFormatting>
  <conditionalFormatting sqref="I9">
    <cfRule type="expression" dxfId="2" priority="1" stopIfTrue="1">
      <formula>ISNUMBER(SEARCH("Closed",$H9))</formula>
    </cfRule>
    <cfRule type="expression" dxfId="1" priority="2" stopIfTrue="1">
      <formula>IF($B9="Minor", TRUE, FALSE)</formula>
    </cfRule>
    <cfRule type="expression" dxfId="0" priority="3" stopIfTrue="1">
      <formula>IF(OR($B9="Major",$B9="Pre-Condition"), TRUE, FALSE)</formula>
    </cfRule>
  </conditionalFormatting>
  <dataValidations count="2">
    <dataValidation type="list" allowBlank="1" showInputMessage="1" showErrorMessage="1" sqref="IX13:IX346 ST13:ST346 ACP13:ACP346 AML13:AML346 AWH13:AWH346 BGD13:BGD346 BPZ13:BPZ346 BZV13:BZV346 CJR13:CJR346 CTN13:CTN346 DDJ13:DDJ346 DNF13:DNF346 DXB13:DXB346 EGX13:EGX346 EQT13:EQT346 FAP13:FAP346 FKL13:FKL346 FUH13:FUH346 GED13:GED346 GNZ13:GNZ346 GXV13:GXV346 HHR13:HHR346 HRN13:HRN346 IBJ13:IBJ346 ILF13:ILF346 IVB13:IVB346 JEX13:JEX346 JOT13:JOT346 JYP13:JYP346 KIL13:KIL346 KSH13:KSH346 LCD13:LCD346 LLZ13:LLZ346 LVV13:LVV346 MFR13:MFR346 MPN13:MPN346 MZJ13:MZJ346 NJF13:NJF346 NTB13:NTB346 OCX13:OCX346 OMT13:OMT346 OWP13:OWP346 PGL13:PGL346 PQH13:PQH346 QAD13:QAD346 QJZ13:QJZ346 QTV13:QTV346 RDR13:RDR346 RNN13:RNN346 RXJ13:RXJ346 SHF13:SHF346 SRB13:SRB346 TAX13:TAX346 TKT13:TKT346 TUP13:TUP346 UEL13:UEL346 UOH13:UOH346 UYD13:UYD346 VHZ13:VHZ346 VRV13:VRV346 WBR13:WBR346 WLN13:WLN346 WVJ13:WVJ346 WVJ983049 B65547:B65882 IX65547:IX65882 ST65547:ST65882 ACP65547:ACP65882 AML65547:AML65882 AWH65547:AWH65882 BGD65547:BGD65882 BPZ65547:BPZ65882 BZV65547:BZV65882 CJR65547:CJR65882 CTN65547:CTN65882 DDJ65547:DDJ65882 DNF65547:DNF65882 DXB65547:DXB65882 EGX65547:EGX65882 EQT65547:EQT65882 FAP65547:FAP65882 FKL65547:FKL65882 FUH65547:FUH65882 GED65547:GED65882 GNZ65547:GNZ65882 GXV65547:GXV65882 HHR65547:HHR65882 HRN65547:HRN65882 IBJ65547:IBJ65882 ILF65547:ILF65882 IVB65547:IVB65882 JEX65547:JEX65882 JOT65547:JOT65882 JYP65547:JYP65882 KIL65547:KIL65882 KSH65547:KSH65882 LCD65547:LCD65882 LLZ65547:LLZ65882 LVV65547:LVV65882 MFR65547:MFR65882 MPN65547:MPN65882 MZJ65547:MZJ65882 NJF65547:NJF65882 NTB65547:NTB65882 OCX65547:OCX65882 OMT65547:OMT65882 OWP65547:OWP65882 PGL65547:PGL65882 PQH65547:PQH65882 QAD65547:QAD65882 QJZ65547:QJZ65882 QTV65547:QTV65882 RDR65547:RDR65882 RNN65547:RNN65882 RXJ65547:RXJ65882 SHF65547:SHF65882 SRB65547:SRB65882 TAX65547:TAX65882 TKT65547:TKT65882 TUP65547:TUP65882 UEL65547:UEL65882 UOH65547:UOH65882 UYD65547:UYD65882 VHZ65547:VHZ65882 VRV65547:VRV65882 WBR65547:WBR65882 WLN65547:WLN65882 WVJ65547:WVJ65882 B131083:B131418 IX131083:IX131418 ST131083:ST131418 ACP131083:ACP131418 AML131083:AML131418 AWH131083:AWH131418 BGD131083:BGD131418 BPZ131083:BPZ131418 BZV131083:BZV131418 CJR131083:CJR131418 CTN131083:CTN131418 DDJ131083:DDJ131418 DNF131083:DNF131418 DXB131083:DXB131418 EGX131083:EGX131418 EQT131083:EQT131418 FAP131083:FAP131418 FKL131083:FKL131418 FUH131083:FUH131418 GED131083:GED131418 GNZ131083:GNZ131418 GXV131083:GXV131418 HHR131083:HHR131418 HRN131083:HRN131418 IBJ131083:IBJ131418 ILF131083:ILF131418 IVB131083:IVB131418 JEX131083:JEX131418 JOT131083:JOT131418 JYP131083:JYP131418 KIL131083:KIL131418 KSH131083:KSH131418 LCD131083:LCD131418 LLZ131083:LLZ131418 LVV131083:LVV131418 MFR131083:MFR131418 MPN131083:MPN131418 MZJ131083:MZJ131418 NJF131083:NJF131418 NTB131083:NTB131418 OCX131083:OCX131418 OMT131083:OMT131418 OWP131083:OWP131418 PGL131083:PGL131418 PQH131083:PQH131418 QAD131083:QAD131418 QJZ131083:QJZ131418 QTV131083:QTV131418 RDR131083:RDR131418 RNN131083:RNN131418 RXJ131083:RXJ131418 SHF131083:SHF131418 SRB131083:SRB131418 TAX131083:TAX131418 TKT131083:TKT131418 TUP131083:TUP131418 UEL131083:UEL131418 UOH131083:UOH131418 UYD131083:UYD131418 VHZ131083:VHZ131418 VRV131083:VRV131418 WBR131083:WBR131418 WLN131083:WLN131418 WVJ131083:WVJ131418 B196619:B196954 IX196619:IX196954 ST196619:ST196954 ACP196619:ACP196954 AML196619:AML196954 AWH196619:AWH196954 BGD196619:BGD196954 BPZ196619:BPZ196954 BZV196619:BZV196954 CJR196619:CJR196954 CTN196619:CTN196954 DDJ196619:DDJ196954 DNF196619:DNF196954 DXB196619:DXB196954 EGX196619:EGX196954 EQT196619:EQT196954 FAP196619:FAP196954 FKL196619:FKL196954 FUH196619:FUH196954 GED196619:GED196954 GNZ196619:GNZ196954 GXV196619:GXV196954 HHR196619:HHR196954 HRN196619:HRN196954 IBJ196619:IBJ196954 ILF196619:ILF196954 IVB196619:IVB196954 JEX196619:JEX196954 JOT196619:JOT196954 JYP196619:JYP196954 KIL196619:KIL196954 KSH196619:KSH196954 LCD196619:LCD196954 LLZ196619:LLZ196954 LVV196619:LVV196954 MFR196619:MFR196954 MPN196619:MPN196954 MZJ196619:MZJ196954 NJF196619:NJF196954 NTB196619:NTB196954 OCX196619:OCX196954 OMT196619:OMT196954 OWP196619:OWP196954 PGL196619:PGL196954 PQH196619:PQH196954 QAD196619:QAD196954 QJZ196619:QJZ196954 QTV196619:QTV196954 RDR196619:RDR196954 RNN196619:RNN196954 RXJ196619:RXJ196954 SHF196619:SHF196954 SRB196619:SRB196954 TAX196619:TAX196954 TKT196619:TKT196954 TUP196619:TUP196954 UEL196619:UEL196954 UOH196619:UOH196954 UYD196619:UYD196954 VHZ196619:VHZ196954 VRV196619:VRV196954 WBR196619:WBR196954 WLN196619:WLN196954 WVJ196619:WVJ196954 B262155:B262490 IX262155:IX262490 ST262155:ST262490 ACP262155:ACP262490 AML262155:AML262490 AWH262155:AWH262490 BGD262155:BGD262490 BPZ262155:BPZ262490 BZV262155:BZV262490 CJR262155:CJR262490 CTN262155:CTN262490 DDJ262155:DDJ262490 DNF262155:DNF262490 DXB262155:DXB262490 EGX262155:EGX262490 EQT262155:EQT262490 FAP262155:FAP262490 FKL262155:FKL262490 FUH262155:FUH262490 GED262155:GED262490 GNZ262155:GNZ262490 GXV262155:GXV262490 HHR262155:HHR262490 HRN262155:HRN262490 IBJ262155:IBJ262490 ILF262155:ILF262490 IVB262155:IVB262490 JEX262155:JEX262490 JOT262155:JOT262490 JYP262155:JYP262490 KIL262155:KIL262490 KSH262155:KSH262490 LCD262155:LCD262490 LLZ262155:LLZ262490 LVV262155:LVV262490 MFR262155:MFR262490 MPN262155:MPN262490 MZJ262155:MZJ262490 NJF262155:NJF262490 NTB262155:NTB262490 OCX262155:OCX262490 OMT262155:OMT262490 OWP262155:OWP262490 PGL262155:PGL262490 PQH262155:PQH262490 QAD262155:QAD262490 QJZ262155:QJZ262490 QTV262155:QTV262490 RDR262155:RDR262490 RNN262155:RNN262490 RXJ262155:RXJ262490 SHF262155:SHF262490 SRB262155:SRB262490 TAX262155:TAX262490 TKT262155:TKT262490 TUP262155:TUP262490 UEL262155:UEL262490 UOH262155:UOH262490 UYD262155:UYD262490 VHZ262155:VHZ262490 VRV262155:VRV262490 WBR262155:WBR262490 WLN262155:WLN262490 WVJ262155:WVJ262490 B327691:B328026 IX327691:IX328026 ST327691:ST328026 ACP327691:ACP328026 AML327691:AML328026 AWH327691:AWH328026 BGD327691:BGD328026 BPZ327691:BPZ328026 BZV327691:BZV328026 CJR327691:CJR328026 CTN327691:CTN328026 DDJ327691:DDJ328026 DNF327691:DNF328026 DXB327691:DXB328026 EGX327691:EGX328026 EQT327691:EQT328026 FAP327691:FAP328026 FKL327691:FKL328026 FUH327691:FUH328026 GED327691:GED328026 GNZ327691:GNZ328026 GXV327691:GXV328026 HHR327691:HHR328026 HRN327691:HRN328026 IBJ327691:IBJ328026 ILF327691:ILF328026 IVB327691:IVB328026 JEX327691:JEX328026 JOT327691:JOT328026 JYP327691:JYP328026 KIL327691:KIL328026 KSH327691:KSH328026 LCD327691:LCD328026 LLZ327691:LLZ328026 LVV327691:LVV328026 MFR327691:MFR328026 MPN327691:MPN328026 MZJ327691:MZJ328026 NJF327691:NJF328026 NTB327691:NTB328026 OCX327691:OCX328026 OMT327691:OMT328026 OWP327691:OWP328026 PGL327691:PGL328026 PQH327691:PQH328026 QAD327691:QAD328026 QJZ327691:QJZ328026 QTV327691:QTV328026 RDR327691:RDR328026 RNN327691:RNN328026 RXJ327691:RXJ328026 SHF327691:SHF328026 SRB327691:SRB328026 TAX327691:TAX328026 TKT327691:TKT328026 TUP327691:TUP328026 UEL327691:UEL328026 UOH327691:UOH328026 UYD327691:UYD328026 VHZ327691:VHZ328026 VRV327691:VRV328026 WBR327691:WBR328026 WLN327691:WLN328026 WVJ327691:WVJ328026 B393227:B393562 IX393227:IX393562 ST393227:ST393562 ACP393227:ACP393562 AML393227:AML393562 AWH393227:AWH393562 BGD393227:BGD393562 BPZ393227:BPZ393562 BZV393227:BZV393562 CJR393227:CJR393562 CTN393227:CTN393562 DDJ393227:DDJ393562 DNF393227:DNF393562 DXB393227:DXB393562 EGX393227:EGX393562 EQT393227:EQT393562 FAP393227:FAP393562 FKL393227:FKL393562 FUH393227:FUH393562 GED393227:GED393562 GNZ393227:GNZ393562 GXV393227:GXV393562 HHR393227:HHR393562 HRN393227:HRN393562 IBJ393227:IBJ393562 ILF393227:ILF393562 IVB393227:IVB393562 JEX393227:JEX393562 JOT393227:JOT393562 JYP393227:JYP393562 KIL393227:KIL393562 KSH393227:KSH393562 LCD393227:LCD393562 LLZ393227:LLZ393562 LVV393227:LVV393562 MFR393227:MFR393562 MPN393227:MPN393562 MZJ393227:MZJ393562 NJF393227:NJF393562 NTB393227:NTB393562 OCX393227:OCX393562 OMT393227:OMT393562 OWP393227:OWP393562 PGL393227:PGL393562 PQH393227:PQH393562 QAD393227:QAD393562 QJZ393227:QJZ393562 QTV393227:QTV393562 RDR393227:RDR393562 RNN393227:RNN393562 RXJ393227:RXJ393562 SHF393227:SHF393562 SRB393227:SRB393562 TAX393227:TAX393562 TKT393227:TKT393562 TUP393227:TUP393562 UEL393227:UEL393562 UOH393227:UOH393562 UYD393227:UYD393562 VHZ393227:VHZ393562 VRV393227:VRV393562 WBR393227:WBR393562 WLN393227:WLN393562 WVJ393227:WVJ393562 B458763:B459098 IX458763:IX459098 ST458763:ST459098 ACP458763:ACP459098 AML458763:AML459098 AWH458763:AWH459098 BGD458763:BGD459098 BPZ458763:BPZ459098 BZV458763:BZV459098 CJR458763:CJR459098 CTN458763:CTN459098 DDJ458763:DDJ459098 DNF458763:DNF459098 DXB458763:DXB459098 EGX458763:EGX459098 EQT458763:EQT459098 FAP458763:FAP459098 FKL458763:FKL459098 FUH458763:FUH459098 GED458763:GED459098 GNZ458763:GNZ459098 GXV458763:GXV459098 HHR458763:HHR459098 HRN458763:HRN459098 IBJ458763:IBJ459098 ILF458763:ILF459098 IVB458763:IVB459098 JEX458763:JEX459098 JOT458763:JOT459098 JYP458763:JYP459098 KIL458763:KIL459098 KSH458763:KSH459098 LCD458763:LCD459098 LLZ458763:LLZ459098 LVV458763:LVV459098 MFR458763:MFR459098 MPN458763:MPN459098 MZJ458763:MZJ459098 NJF458763:NJF459098 NTB458763:NTB459098 OCX458763:OCX459098 OMT458763:OMT459098 OWP458763:OWP459098 PGL458763:PGL459098 PQH458763:PQH459098 QAD458763:QAD459098 QJZ458763:QJZ459098 QTV458763:QTV459098 RDR458763:RDR459098 RNN458763:RNN459098 RXJ458763:RXJ459098 SHF458763:SHF459098 SRB458763:SRB459098 TAX458763:TAX459098 TKT458763:TKT459098 TUP458763:TUP459098 UEL458763:UEL459098 UOH458763:UOH459098 UYD458763:UYD459098 VHZ458763:VHZ459098 VRV458763:VRV459098 WBR458763:WBR459098 WLN458763:WLN459098 WVJ458763:WVJ459098 B524299:B524634 IX524299:IX524634 ST524299:ST524634 ACP524299:ACP524634 AML524299:AML524634 AWH524299:AWH524634 BGD524299:BGD524634 BPZ524299:BPZ524634 BZV524299:BZV524634 CJR524299:CJR524634 CTN524299:CTN524634 DDJ524299:DDJ524634 DNF524299:DNF524634 DXB524299:DXB524634 EGX524299:EGX524634 EQT524299:EQT524634 FAP524299:FAP524634 FKL524299:FKL524634 FUH524299:FUH524634 GED524299:GED524634 GNZ524299:GNZ524634 GXV524299:GXV524634 HHR524299:HHR524634 HRN524299:HRN524634 IBJ524299:IBJ524634 ILF524299:ILF524634 IVB524299:IVB524634 JEX524299:JEX524634 JOT524299:JOT524634 JYP524299:JYP524634 KIL524299:KIL524634 KSH524299:KSH524634 LCD524299:LCD524634 LLZ524299:LLZ524634 LVV524299:LVV524634 MFR524299:MFR524634 MPN524299:MPN524634 MZJ524299:MZJ524634 NJF524299:NJF524634 NTB524299:NTB524634 OCX524299:OCX524634 OMT524299:OMT524634 OWP524299:OWP524634 PGL524299:PGL524634 PQH524299:PQH524634 QAD524299:QAD524634 QJZ524299:QJZ524634 QTV524299:QTV524634 RDR524299:RDR524634 RNN524299:RNN524634 RXJ524299:RXJ524634 SHF524299:SHF524634 SRB524299:SRB524634 TAX524299:TAX524634 TKT524299:TKT524634 TUP524299:TUP524634 UEL524299:UEL524634 UOH524299:UOH524634 UYD524299:UYD524634 VHZ524299:VHZ524634 VRV524299:VRV524634 WBR524299:WBR524634 WLN524299:WLN524634 WVJ524299:WVJ524634 B589835:B590170 IX589835:IX590170 ST589835:ST590170 ACP589835:ACP590170 AML589835:AML590170 AWH589835:AWH590170 BGD589835:BGD590170 BPZ589835:BPZ590170 BZV589835:BZV590170 CJR589835:CJR590170 CTN589835:CTN590170 DDJ589835:DDJ590170 DNF589835:DNF590170 DXB589835:DXB590170 EGX589835:EGX590170 EQT589835:EQT590170 FAP589835:FAP590170 FKL589835:FKL590170 FUH589835:FUH590170 GED589835:GED590170 GNZ589835:GNZ590170 GXV589835:GXV590170 HHR589835:HHR590170 HRN589835:HRN590170 IBJ589835:IBJ590170 ILF589835:ILF590170 IVB589835:IVB590170 JEX589835:JEX590170 JOT589835:JOT590170 JYP589835:JYP590170 KIL589835:KIL590170 KSH589835:KSH590170 LCD589835:LCD590170 LLZ589835:LLZ590170 LVV589835:LVV590170 MFR589835:MFR590170 MPN589835:MPN590170 MZJ589835:MZJ590170 NJF589835:NJF590170 NTB589835:NTB590170 OCX589835:OCX590170 OMT589835:OMT590170 OWP589835:OWP590170 PGL589835:PGL590170 PQH589835:PQH590170 QAD589835:QAD590170 QJZ589835:QJZ590170 QTV589835:QTV590170 RDR589835:RDR590170 RNN589835:RNN590170 RXJ589835:RXJ590170 SHF589835:SHF590170 SRB589835:SRB590170 TAX589835:TAX590170 TKT589835:TKT590170 TUP589835:TUP590170 UEL589835:UEL590170 UOH589835:UOH590170 UYD589835:UYD590170 VHZ589835:VHZ590170 VRV589835:VRV590170 WBR589835:WBR590170 WLN589835:WLN590170 WVJ589835:WVJ590170 B655371:B655706 IX655371:IX655706 ST655371:ST655706 ACP655371:ACP655706 AML655371:AML655706 AWH655371:AWH655706 BGD655371:BGD655706 BPZ655371:BPZ655706 BZV655371:BZV655706 CJR655371:CJR655706 CTN655371:CTN655706 DDJ655371:DDJ655706 DNF655371:DNF655706 DXB655371:DXB655706 EGX655371:EGX655706 EQT655371:EQT655706 FAP655371:FAP655706 FKL655371:FKL655706 FUH655371:FUH655706 GED655371:GED655706 GNZ655371:GNZ655706 GXV655371:GXV655706 HHR655371:HHR655706 HRN655371:HRN655706 IBJ655371:IBJ655706 ILF655371:ILF655706 IVB655371:IVB655706 JEX655371:JEX655706 JOT655371:JOT655706 JYP655371:JYP655706 KIL655371:KIL655706 KSH655371:KSH655706 LCD655371:LCD655706 LLZ655371:LLZ655706 LVV655371:LVV655706 MFR655371:MFR655706 MPN655371:MPN655706 MZJ655371:MZJ655706 NJF655371:NJF655706 NTB655371:NTB655706 OCX655371:OCX655706 OMT655371:OMT655706 OWP655371:OWP655706 PGL655371:PGL655706 PQH655371:PQH655706 QAD655371:QAD655706 QJZ655371:QJZ655706 QTV655371:QTV655706 RDR655371:RDR655706 RNN655371:RNN655706 RXJ655371:RXJ655706 SHF655371:SHF655706 SRB655371:SRB655706 TAX655371:TAX655706 TKT655371:TKT655706 TUP655371:TUP655706 UEL655371:UEL655706 UOH655371:UOH655706 UYD655371:UYD655706 VHZ655371:VHZ655706 VRV655371:VRV655706 WBR655371:WBR655706 WLN655371:WLN655706 WVJ655371:WVJ655706 B720907:B721242 IX720907:IX721242 ST720907:ST721242 ACP720907:ACP721242 AML720907:AML721242 AWH720907:AWH721242 BGD720907:BGD721242 BPZ720907:BPZ721242 BZV720907:BZV721242 CJR720907:CJR721242 CTN720907:CTN721242 DDJ720907:DDJ721242 DNF720907:DNF721242 DXB720907:DXB721242 EGX720907:EGX721242 EQT720907:EQT721242 FAP720907:FAP721242 FKL720907:FKL721242 FUH720907:FUH721242 GED720907:GED721242 GNZ720907:GNZ721242 GXV720907:GXV721242 HHR720907:HHR721242 HRN720907:HRN721242 IBJ720907:IBJ721242 ILF720907:ILF721242 IVB720907:IVB721242 JEX720907:JEX721242 JOT720907:JOT721242 JYP720907:JYP721242 KIL720907:KIL721242 KSH720907:KSH721242 LCD720907:LCD721242 LLZ720907:LLZ721242 LVV720907:LVV721242 MFR720907:MFR721242 MPN720907:MPN721242 MZJ720907:MZJ721242 NJF720907:NJF721242 NTB720907:NTB721242 OCX720907:OCX721242 OMT720907:OMT721242 OWP720907:OWP721242 PGL720907:PGL721242 PQH720907:PQH721242 QAD720907:QAD721242 QJZ720907:QJZ721242 QTV720907:QTV721242 RDR720907:RDR721242 RNN720907:RNN721242 RXJ720907:RXJ721242 SHF720907:SHF721242 SRB720907:SRB721242 TAX720907:TAX721242 TKT720907:TKT721242 TUP720907:TUP721242 UEL720907:UEL721242 UOH720907:UOH721242 UYD720907:UYD721242 VHZ720907:VHZ721242 VRV720907:VRV721242 WBR720907:WBR721242 WLN720907:WLN721242 WVJ720907:WVJ721242 B786443:B786778 IX786443:IX786778 ST786443:ST786778 ACP786443:ACP786778 AML786443:AML786778 AWH786443:AWH786778 BGD786443:BGD786778 BPZ786443:BPZ786778 BZV786443:BZV786778 CJR786443:CJR786778 CTN786443:CTN786778 DDJ786443:DDJ786778 DNF786443:DNF786778 DXB786443:DXB786778 EGX786443:EGX786778 EQT786443:EQT786778 FAP786443:FAP786778 FKL786443:FKL786778 FUH786443:FUH786778 GED786443:GED786778 GNZ786443:GNZ786778 GXV786443:GXV786778 HHR786443:HHR786778 HRN786443:HRN786778 IBJ786443:IBJ786778 ILF786443:ILF786778 IVB786443:IVB786778 JEX786443:JEX786778 JOT786443:JOT786778 JYP786443:JYP786778 KIL786443:KIL786778 KSH786443:KSH786778 LCD786443:LCD786778 LLZ786443:LLZ786778 LVV786443:LVV786778 MFR786443:MFR786778 MPN786443:MPN786778 MZJ786443:MZJ786778 NJF786443:NJF786778 NTB786443:NTB786778 OCX786443:OCX786778 OMT786443:OMT786778 OWP786443:OWP786778 PGL786443:PGL786778 PQH786443:PQH786778 QAD786443:QAD786778 QJZ786443:QJZ786778 QTV786443:QTV786778 RDR786443:RDR786778 RNN786443:RNN786778 RXJ786443:RXJ786778 SHF786443:SHF786778 SRB786443:SRB786778 TAX786443:TAX786778 TKT786443:TKT786778 TUP786443:TUP786778 UEL786443:UEL786778 UOH786443:UOH786778 UYD786443:UYD786778 VHZ786443:VHZ786778 VRV786443:VRV786778 WBR786443:WBR786778 WLN786443:WLN786778 WVJ786443:WVJ786778 B851979:B852314 IX851979:IX852314 ST851979:ST852314 ACP851979:ACP852314 AML851979:AML852314 AWH851979:AWH852314 BGD851979:BGD852314 BPZ851979:BPZ852314 BZV851979:BZV852314 CJR851979:CJR852314 CTN851979:CTN852314 DDJ851979:DDJ852314 DNF851979:DNF852314 DXB851979:DXB852314 EGX851979:EGX852314 EQT851979:EQT852314 FAP851979:FAP852314 FKL851979:FKL852314 FUH851979:FUH852314 GED851979:GED852314 GNZ851979:GNZ852314 GXV851979:GXV852314 HHR851979:HHR852314 HRN851979:HRN852314 IBJ851979:IBJ852314 ILF851979:ILF852314 IVB851979:IVB852314 JEX851979:JEX852314 JOT851979:JOT852314 JYP851979:JYP852314 KIL851979:KIL852314 KSH851979:KSH852314 LCD851979:LCD852314 LLZ851979:LLZ852314 LVV851979:LVV852314 MFR851979:MFR852314 MPN851979:MPN852314 MZJ851979:MZJ852314 NJF851979:NJF852314 NTB851979:NTB852314 OCX851979:OCX852314 OMT851979:OMT852314 OWP851979:OWP852314 PGL851979:PGL852314 PQH851979:PQH852314 QAD851979:QAD852314 QJZ851979:QJZ852314 QTV851979:QTV852314 RDR851979:RDR852314 RNN851979:RNN852314 RXJ851979:RXJ852314 SHF851979:SHF852314 SRB851979:SRB852314 TAX851979:TAX852314 TKT851979:TKT852314 TUP851979:TUP852314 UEL851979:UEL852314 UOH851979:UOH852314 UYD851979:UYD852314 VHZ851979:VHZ852314 VRV851979:VRV852314 WBR851979:WBR852314 WLN851979:WLN852314 WVJ851979:WVJ852314 B917515:B917850 IX917515:IX917850 ST917515:ST917850 ACP917515:ACP917850 AML917515:AML917850 AWH917515:AWH917850 BGD917515:BGD917850 BPZ917515:BPZ917850 BZV917515:BZV917850 CJR917515:CJR917850 CTN917515:CTN917850 DDJ917515:DDJ917850 DNF917515:DNF917850 DXB917515:DXB917850 EGX917515:EGX917850 EQT917515:EQT917850 FAP917515:FAP917850 FKL917515:FKL917850 FUH917515:FUH917850 GED917515:GED917850 GNZ917515:GNZ917850 GXV917515:GXV917850 HHR917515:HHR917850 HRN917515:HRN917850 IBJ917515:IBJ917850 ILF917515:ILF917850 IVB917515:IVB917850 JEX917515:JEX917850 JOT917515:JOT917850 JYP917515:JYP917850 KIL917515:KIL917850 KSH917515:KSH917850 LCD917515:LCD917850 LLZ917515:LLZ917850 LVV917515:LVV917850 MFR917515:MFR917850 MPN917515:MPN917850 MZJ917515:MZJ917850 NJF917515:NJF917850 NTB917515:NTB917850 OCX917515:OCX917850 OMT917515:OMT917850 OWP917515:OWP917850 PGL917515:PGL917850 PQH917515:PQH917850 QAD917515:QAD917850 QJZ917515:QJZ917850 QTV917515:QTV917850 RDR917515:RDR917850 RNN917515:RNN917850 RXJ917515:RXJ917850 SHF917515:SHF917850 SRB917515:SRB917850 TAX917515:TAX917850 TKT917515:TKT917850 TUP917515:TUP917850 UEL917515:UEL917850 UOH917515:UOH917850 UYD917515:UYD917850 VHZ917515:VHZ917850 VRV917515:VRV917850 WBR917515:WBR917850 WLN917515:WLN917850 WVJ917515:WVJ917850 B983051:B983386 IX983051:IX983386 ST983051:ST983386 ACP983051:ACP983386 AML983051:AML983386 AWH983051:AWH983386 BGD983051:BGD983386 BPZ983051:BPZ983386 BZV983051:BZV983386 CJR983051:CJR983386 CTN983051:CTN983386 DDJ983051:DDJ983386 DNF983051:DNF983386 DXB983051:DXB983386 EGX983051:EGX983386 EQT983051:EQT983386 FAP983051:FAP983386 FKL983051:FKL983386 FUH983051:FUH983386 GED983051:GED983386 GNZ983051:GNZ983386 GXV983051:GXV983386 HHR983051:HHR983386 HRN983051:HRN983386 IBJ983051:IBJ983386 ILF983051:ILF983386 IVB983051:IVB983386 JEX983051:JEX983386 JOT983051:JOT983386 JYP983051:JYP983386 KIL983051:KIL983386 KSH983051:KSH983386 LCD983051:LCD983386 LLZ983051:LLZ983386 LVV983051:LVV983386 MFR983051:MFR983386 MPN983051:MPN983386 MZJ983051:MZJ983386 NJF983051:NJF983386 NTB983051:NTB983386 OCX983051:OCX983386 OMT983051:OMT983386 OWP983051:OWP983386 PGL983051:PGL983386 PQH983051:PQH983386 QAD983051:QAD983386 QJZ983051:QJZ983386 QTV983051:QTV983386 RDR983051:RDR983386 RNN983051:RNN983386 RXJ983051:RXJ983386 SHF983051:SHF983386 SRB983051:SRB983386 TAX983051:TAX983386 TKT983051:TKT983386 TUP983051:TUP983386 UEL983051:UEL983386 UOH983051:UOH983386 UYD983051:UYD983386 VHZ983051:VHZ983386 VRV983051:VRV983386 WBR983051:WBR983386 WLN983051:WLN983386 WVJ983051:WVJ983386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10:WVJ11 WLN10:WLN11 WBR10:WBR11 VRV10:VRV11 VHZ10:VHZ11 UYD10:UYD11 UOH10:UOH11 UEL10:UEL11 TUP10:TUP11 TKT10:TKT11 TAX10:TAX11 SRB10:SRB11 SHF10:SHF11 RXJ10:RXJ11 RNN10:RNN11 RDR10:RDR11 QTV10:QTV11 QJZ10:QJZ11 QAD10:QAD11 PQH10:PQH11 PGL10:PGL11 OWP10:OWP11 OMT10:OMT11 OCX10:OCX11 NTB10:NTB11 NJF10:NJF11 MZJ10:MZJ11 MPN10:MPN11 MFR10:MFR11 LVV10:LVV11 LLZ10:LLZ11 LCD10:LCD11 KSH10:KSH11 KIL10:KIL11 JYP10:JYP11 JOT10:JOT11 JEX10:JEX11 IVB10:IVB11 ILF10:ILF11 IBJ10:IBJ11 HRN10:HRN11 HHR10:HHR11 GXV10:GXV11 GNZ10:GNZ11 GED10:GED11 FUH10:FUH11 FKL10:FKL11 FAP10:FAP11 EQT10:EQT11 EGX10:EGX11 DXB10:DXB11 DNF10:DNF11 DDJ10:DDJ11 CTN10:CTN11 CJR10:CJR11 BZV10:BZV11 BPZ10:BPZ11 BGD10:BGD11 AWH10:AWH11 AML10:AML11 ACP10:ACP11 ST10:ST11 IX10:IX11 B10:B11 B13:B346" xr:uid="{7DC5A7CF-78BD-4A1A-829C-E005B8BA751E}">
      <formula1>$N$1:$N$3</formula1>
    </dataValidation>
    <dataValidation type="list" allowBlank="1" showInputMessage="1" showErrorMessage="1"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xr:uid="{1697B145-E8B0-4195-8A81-65FD1C00EB08}">
      <formula1>$L$1:$L$3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6"/>
  <sheetViews>
    <sheetView view="pageBreakPreview" zoomScaleNormal="75" zoomScaleSheetLayoutView="100" workbookViewId="0">
      <selection activeCell="B8" sqref="B8"/>
    </sheetView>
  </sheetViews>
  <sheetFormatPr defaultColWidth="9" defaultRowHeight="14.25"/>
  <cols>
    <col min="1" max="1" width="8.140625" style="124" customWidth="1"/>
    <col min="2" max="2" width="78.85546875" style="49" customWidth="1"/>
    <col min="3" max="3" width="3" style="126" customWidth="1"/>
    <col min="4" max="4" width="19" style="57" customWidth="1"/>
    <col min="5" max="16384" width="9" style="207"/>
  </cols>
  <sheetData>
    <row r="1" spans="1:4" ht="28.5">
      <c r="A1" s="119">
        <v>3</v>
      </c>
      <c r="B1" s="120" t="s">
        <v>298</v>
      </c>
      <c r="C1" s="121"/>
      <c r="D1" s="56"/>
    </row>
    <row r="2" spans="1:4">
      <c r="A2" s="122">
        <v>3.1</v>
      </c>
      <c r="B2" s="123" t="s">
        <v>299</v>
      </c>
      <c r="C2" s="121"/>
      <c r="D2" s="56"/>
    </row>
    <row r="3" spans="1:4">
      <c r="B3" s="301" t="s">
        <v>300</v>
      </c>
      <c r="C3" s="121"/>
      <c r="D3" s="56"/>
    </row>
    <row r="4" spans="1:4">
      <c r="B4" s="302"/>
    </row>
    <row r="5" spans="1:4">
      <c r="B5" s="301" t="s">
        <v>301</v>
      </c>
      <c r="C5" s="121"/>
      <c r="D5" s="56"/>
    </row>
    <row r="6" spans="1:4" ht="156.75">
      <c r="B6" s="49" t="s">
        <v>302</v>
      </c>
    </row>
    <row r="7" spans="1:4">
      <c r="B7" s="49" t="s">
        <v>303</v>
      </c>
    </row>
    <row r="8" spans="1:4" ht="46.5" customHeight="1">
      <c r="B8" s="49" t="s">
        <v>304</v>
      </c>
    </row>
    <row r="9" spans="1:4">
      <c r="B9" s="301" t="s">
        <v>305</v>
      </c>
      <c r="C9" s="121"/>
      <c r="D9" s="56"/>
    </row>
    <row r="10" spans="1:4">
      <c r="B10" s="303">
        <v>7</v>
      </c>
    </row>
    <row r="11" spans="1:4">
      <c r="B11" s="302"/>
    </row>
    <row r="12" spans="1:4">
      <c r="A12" s="122">
        <v>3.2</v>
      </c>
      <c r="B12" s="128" t="s">
        <v>306</v>
      </c>
      <c r="C12" s="121"/>
      <c r="D12" s="56"/>
    </row>
    <row r="13" spans="1:4">
      <c r="B13" s="302" t="s">
        <v>307</v>
      </c>
    </row>
    <row r="14" spans="1:4" ht="57">
      <c r="B14" s="49" t="s">
        <v>308</v>
      </c>
    </row>
    <row r="15" spans="1:4">
      <c r="B15" s="302"/>
    </row>
    <row r="16" spans="1:4">
      <c r="B16" s="302"/>
    </row>
    <row r="17" spans="1:4">
      <c r="B17" s="302" t="s">
        <v>309</v>
      </c>
    </row>
    <row r="18" spans="1:4">
      <c r="B18" s="302"/>
    </row>
    <row r="19" spans="1:4">
      <c r="A19" s="129" t="s">
        <v>310</v>
      </c>
      <c r="B19" s="301" t="s">
        <v>311</v>
      </c>
      <c r="C19" s="121"/>
      <c r="D19" s="56"/>
    </row>
    <row r="20" spans="1:4">
      <c r="A20" s="129"/>
      <c r="B20" s="302" t="s">
        <v>18</v>
      </c>
      <c r="C20" s="121"/>
      <c r="D20" s="56"/>
    </row>
    <row r="21" spans="1:4">
      <c r="B21" s="302"/>
    </row>
    <row r="22" spans="1:4" s="189" customFormat="1">
      <c r="A22" s="122">
        <v>3.3</v>
      </c>
      <c r="B22" s="128" t="s">
        <v>312</v>
      </c>
      <c r="C22" s="188"/>
      <c r="D22" s="304"/>
    </row>
    <row r="23" spans="1:4" s="189" customFormat="1" ht="28.5">
      <c r="A23" s="190"/>
      <c r="B23" s="302" t="s">
        <v>313</v>
      </c>
      <c r="C23" s="191"/>
      <c r="D23" s="305"/>
    </row>
    <row r="24" spans="1:4" s="189" customFormat="1" ht="28.5">
      <c r="A24" s="190"/>
      <c r="B24" s="306" t="s">
        <v>314</v>
      </c>
      <c r="C24" s="191"/>
      <c r="D24" s="305"/>
    </row>
    <row r="25" spans="1:4" s="189" customFormat="1">
      <c r="A25" s="190"/>
      <c r="B25" s="306"/>
      <c r="C25" s="191"/>
      <c r="D25" s="305"/>
    </row>
    <row r="26" spans="1:4" s="189" customFormat="1" ht="28.5">
      <c r="A26" s="190"/>
      <c r="B26" s="306" t="s">
        <v>315</v>
      </c>
      <c r="C26" s="191"/>
      <c r="D26" s="305"/>
    </row>
    <row r="27" spans="1:4" s="189" customFormat="1">
      <c r="A27" s="190"/>
      <c r="B27" s="307"/>
      <c r="C27" s="191"/>
      <c r="D27" s="305"/>
    </row>
    <row r="28" spans="1:4">
      <c r="A28" s="122">
        <v>3.4</v>
      </c>
      <c r="B28" s="128" t="s">
        <v>316</v>
      </c>
      <c r="C28" s="121"/>
      <c r="D28" s="69"/>
    </row>
    <row r="29" spans="1:4">
      <c r="B29" s="302" t="s">
        <v>317</v>
      </c>
      <c r="D29" s="49"/>
    </row>
    <row r="30" spans="1:4">
      <c r="B30" s="302"/>
    </row>
    <row r="31" spans="1:4">
      <c r="A31" s="122">
        <v>3.5</v>
      </c>
      <c r="B31" s="128" t="s">
        <v>318</v>
      </c>
      <c r="C31" s="121"/>
      <c r="D31" s="56"/>
    </row>
    <row r="32" spans="1:4" ht="99" customHeight="1">
      <c r="B32" s="54" t="s">
        <v>319</v>
      </c>
      <c r="C32" s="130"/>
      <c r="D32" s="58"/>
    </row>
    <row r="33" spans="1:4">
      <c r="B33" s="302"/>
    </row>
    <row r="34" spans="1:4">
      <c r="A34" s="122">
        <v>3.6</v>
      </c>
      <c r="B34" s="128" t="s">
        <v>320</v>
      </c>
      <c r="C34" s="121"/>
      <c r="D34" s="56"/>
    </row>
    <row r="35" spans="1:4" ht="28.5">
      <c r="B35" s="159" t="s">
        <v>321</v>
      </c>
      <c r="C35" s="131"/>
      <c r="D35" s="59"/>
    </row>
    <row r="36" spans="1:4" ht="156.75">
      <c r="B36" s="308" t="s">
        <v>322</v>
      </c>
      <c r="C36" s="131"/>
      <c r="D36" s="59"/>
    </row>
    <row r="37" spans="1:4" ht="99.75">
      <c r="B37" s="308" t="s">
        <v>323</v>
      </c>
      <c r="C37" s="131"/>
      <c r="D37" s="59"/>
    </row>
    <row r="38" spans="1:4" ht="142.5">
      <c r="B38" s="69" t="s">
        <v>324</v>
      </c>
    </row>
    <row r="39" spans="1:4" ht="128.25">
      <c r="B39" s="69" t="s">
        <v>325</v>
      </c>
      <c r="C39" s="131"/>
      <c r="D39" s="59"/>
    </row>
    <row r="40" spans="1:4" ht="99.75">
      <c r="B40" s="301" t="s">
        <v>326</v>
      </c>
      <c r="C40" s="131"/>
      <c r="D40" s="59"/>
    </row>
    <row r="41" spans="1:4" ht="85.5">
      <c r="B41" s="301" t="s">
        <v>327</v>
      </c>
    </row>
    <row r="42" spans="1:4">
      <c r="A42" s="122">
        <v>3.7</v>
      </c>
      <c r="B42" s="128" t="s">
        <v>328</v>
      </c>
      <c r="C42" s="121"/>
      <c r="D42" s="69"/>
    </row>
    <row r="43" spans="1:4">
      <c r="A43" s="129"/>
      <c r="B43" s="225"/>
      <c r="C43" s="121"/>
      <c r="D43" s="69"/>
    </row>
    <row r="44" spans="1:4" s="60" customFormat="1" ht="44.25">
      <c r="A44" s="124"/>
      <c r="B44" s="309" t="s">
        <v>329</v>
      </c>
      <c r="C44" s="131"/>
      <c r="D44" s="59"/>
    </row>
    <row r="45" spans="1:4" s="60" customFormat="1" ht="15">
      <c r="A45" s="187"/>
      <c r="B45" s="310"/>
      <c r="C45" s="131"/>
      <c r="D45" s="59"/>
    </row>
    <row r="46" spans="1:4" ht="46.5" customHeight="1">
      <c r="A46" s="132" t="s">
        <v>330</v>
      </c>
      <c r="B46" s="311" t="s">
        <v>331</v>
      </c>
      <c r="C46" s="131"/>
      <c r="D46" s="312"/>
    </row>
    <row r="47" spans="1:4">
      <c r="A47" s="132"/>
      <c r="B47" s="313"/>
      <c r="C47" s="131"/>
      <c r="D47" s="312"/>
    </row>
    <row r="48" spans="1:4">
      <c r="B48" s="302"/>
    </row>
    <row r="49" spans="1:4">
      <c r="A49" s="129" t="s">
        <v>332</v>
      </c>
      <c r="B49" s="301" t="s">
        <v>333</v>
      </c>
      <c r="C49" s="121"/>
      <c r="D49" s="56"/>
    </row>
    <row r="50" spans="1:4">
      <c r="B50" s="302" t="s">
        <v>91</v>
      </c>
      <c r="C50" s="131"/>
      <c r="D50" s="59"/>
    </row>
    <row r="51" spans="1:4">
      <c r="B51" s="302"/>
    </row>
    <row r="52" spans="1:4">
      <c r="A52" s="122">
        <v>3.8</v>
      </c>
      <c r="B52" s="128" t="s">
        <v>334</v>
      </c>
      <c r="C52" s="121"/>
      <c r="D52" s="69"/>
    </row>
    <row r="53" spans="1:4">
      <c r="A53" s="129" t="s">
        <v>335</v>
      </c>
      <c r="B53" s="301" t="s">
        <v>336</v>
      </c>
      <c r="C53" s="121"/>
      <c r="D53" s="69"/>
    </row>
    <row r="54" spans="1:4" ht="142.5">
      <c r="B54" s="49" t="s">
        <v>337</v>
      </c>
      <c r="C54" s="131"/>
      <c r="D54" s="312"/>
    </row>
    <row r="55" spans="1:4">
      <c r="B55" s="302" t="s">
        <v>338</v>
      </c>
      <c r="C55" s="131"/>
      <c r="D55" s="312"/>
    </row>
    <row r="56" spans="1:4">
      <c r="B56" s="313"/>
      <c r="C56" s="131"/>
      <c r="D56" s="312"/>
    </row>
    <row r="57" spans="1:4">
      <c r="A57" s="185"/>
      <c r="B57" s="314"/>
      <c r="D57" s="49"/>
    </row>
    <row r="58" spans="1:4">
      <c r="A58" s="122">
        <v>3.9</v>
      </c>
      <c r="B58" s="128" t="s">
        <v>339</v>
      </c>
      <c r="C58" s="121"/>
      <c r="D58" s="56"/>
    </row>
    <row r="59" spans="1:4" ht="117" customHeight="1">
      <c r="B59" s="310" t="s">
        <v>340</v>
      </c>
      <c r="C59" s="131"/>
      <c r="D59" s="59"/>
    </row>
    <row r="60" spans="1:4">
      <c r="B60" s="302"/>
    </row>
    <row r="61" spans="1:4">
      <c r="B61" s="302"/>
    </row>
    <row r="62" spans="1:4">
      <c r="A62" s="133">
        <v>3.1</v>
      </c>
      <c r="B62" s="128" t="s">
        <v>341</v>
      </c>
      <c r="C62" s="121"/>
      <c r="D62" s="56"/>
    </row>
    <row r="63" spans="1:4" ht="28.5">
      <c r="A63" s="129"/>
      <c r="B63" s="302" t="s">
        <v>342</v>
      </c>
    </row>
    <row r="64" spans="1:4">
      <c r="A64" s="129" t="s">
        <v>343</v>
      </c>
      <c r="B64" s="301" t="s">
        <v>344</v>
      </c>
      <c r="C64" s="121"/>
      <c r="D64" s="56"/>
    </row>
    <row r="65" spans="1:4" ht="28.5">
      <c r="A65" s="132" t="s">
        <v>345</v>
      </c>
      <c r="B65" s="302" t="s">
        <v>91</v>
      </c>
    </row>
    <row r="66" spans="1:4">
      <c r="A66" s="132"/>
      <c r="B66" s="302"/>
    </row>
    <row r="67" spans="1:4" ht="28.5">
      <c r="A67" s="132" t="s">
        <v>346</v>
      </c>
      <c r="B67" s="302"/>
    </row>
    <row r="68" spans="1:4">
      <c r="A68" s="132" t="s">
        <v>347</v>
      </c>
      <c r="B68" s="302"/>
    </row>
    <row r="69" spans="1:4">
      <c r="B69" s="302"/>
    </row>
    <row r="70" spans="1:4">
      <c r="A70" s="132"/>
      <c r="B70" s="302"/>
    </row>
    <row r="71" spans="1:4">
      <c r="A71" s="132"/>
      <c r="B71" s="302"/>
    </row>
    <row r="72" spans="1:4">
      <c r="B72" s="302"/>
    </row>
    <row r="73" spans="1:4">
      <c r="A73" s="133">
        <v>3.11</v>
      </c>
      <c r="B73" s="315" t="s">
        <v>348</v>
      </c>
      <c r="C73" s="121"/>
      <c r="D73" s="56"/>
    </row>
    <row r="74" spans="1:4" ht="150">
      <c r="A74" s="129"/>
      <c r="B74" s="316" t="s">
        <v>349</v>
      </c>
    </row>
    <row r="75" spans="1:4" ht="30">
      <c r="A75" s="129"/>
      <c r="B75" s="8" t="s">
        <v>350</v>
      </c>
    </row>
    <row r="76" spans="1:4" ht="15">
      <c r="A76" s="132"/>
      <c r="B76" s="317"/>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68B18-9829-4336-8831-B38AD82C630E}">
  <sheetPr>
    <tabColor rgb="FF92D050"/>
  </sheetPr>
  <dimension ref="A1:E86"/>
  <sheetViews>
    <sheetView view="pageBreakPreview" zoomScaleNormal="100" workbookViewId="0">
      <selection activeCell="C74" sqref="C74"/>
    </sheetView>
  </sheetViews>
  <sheetFormatPr defaultColWidth="9" defaultRowHeight="14.25"/>
  <cols>
    <col min="1" max="1" width="7.140625" style="327" customWidth="1"/>
    <col min="2" max="2" width="7.140625" style="499" customWidth="1"/>
    <col min="3" max="3" width="80.42578125" style="57" customWidth="1"/>
    <col min="4" max="4" width="2" style="57" customWidth="1"/>
    <col min="5" max="257" width="9" style="207"/>
    <col min="258" max="258" width="7.140625" style="207" customWidth="1"/>
    <col min="259" max="259" width="80.42578125" style="207" customWidth="1"/>
    <col min="260" max="260" width="2" style="207" customWidth="1"/>
    <col min="261" max="513" width="9" style="207"/>
    <col min="514" max="514" width="7.140625" style="207" customWidth="1"/>
    <col min="515" max="515" width="80.42578125" style="207" customWidth="1"/>
    <col min="516" max="516" width="2" style="207" customWidth="1"/>
    <col min="517" max="769" width="9" style="207"/>
    <col min="770" max="770" width="7.140625" style="207" customWidth="1"/>
    <col min="771" max="771" width="80.42578125" style="207" customWidth="1"/>
    <col min="772" max="772" width="2" style="207" customWidth="1"/>
    <col min="773" max="1025" width="9" style="207"/>
    <col min="1026" max="1026" width="7.140625" style="207" customWidth="1"/>
    <col min="1027" max="1027" width="80.42578125" style="207" customWidth="1"/>
    <col min="1028" max="1028" width="2" style="207" customWidth="1"/>
    <col min="1029" max="1281" width="9" style="207"/>
    <col min="1282" max="1282" width="7.140625" style="207" customWidth="1"/>
    <col min="1283" max="1283" width="80.42578125" style="207" customWidth="1"/>
    <col min="1284" max="1284" width="2" style="207" customWidth="1"/>
    <col min="1285" max="1537" width="9" style="207"/>
    <col min="1538" max="1538" width="7.140625" style="207" customWidth="1"/>
    <col min="1539" max="1539" width="80.42578125" style="207" customWidth="1"/>
    <col min="1540" max="1540" width="2" style="207" customWidth="1"/>
    <col min="1541" max="1793" width="9" style="207"/>
    <col min="1794" max="1794" width="7.140625" style="207" customWidth="1"/>
    <col min="1795" max="1795" width="80.42578125" style="207" customWidth="1"/>
    <col min="1796" max="1796" width="2" style="207" customWidth="1"/>
    <col min="1797" max="2049" width="9" style="207"/>
    <col min="2050" max="2050" width="7.140625" style="207" customWidth="1"/>
    <col min="2051" max="2051" width="80.42578125" style="207" customWidth="1"/>
    <col min="2052" max="2052" width="2" style="207" customWidth="1"/>
    <col min="2053" max="2305" width="9" style="207"/>
    <col min="2306" max="2306" width="7.140625" style="207" customWidth="1"/>
    <col min="2307" max="2307" width="80.42578125" style="207" customWidth="1"/>
    <col min="2308" max="2308" width="2" style="207" customWidth="1"/>
    <col min="2309" max="2561" width="9" style="207"/>
    <col min="2562" max="2562" width="7.140625" style="207" customWidth="1"/>
    <col min="2563" max="2563" width="80.42578125" style="207" customWidth="1"/>
    <col min="2564" max="2564" width="2" style="207" customWidth="1"/>
    <col min="2565" max="2817" width="9" style="207"/>
    <col min="2818" max="2818" width="7.140625" style="207" customWidth="1"/>
    <col min="2819" max="2819" width="80.42578125" style="207" customWidth="1"/>
    <col min="2820" max="2820" width="2" style="207" customWidth="1"/>
    <col min="2821" max="3073" width="9" style="207"/>
    <col min="3074" max="3074" width="7.140625" style="207" customWidth="1"/>
    <col min="3075" max="3075" width="80.42578125" style="207" customWidth="1"/>
    <col min="3076" max="3076" width="2" style="207" customWidth="1"/>
    <col min="3077" max="3329" width="9" style="207"/>
    <col min="3330" max="3330" width="7.140625" style="207" customWidth="1"/>
    <col min="3331" max="3331" width="80.42578125" style="207" customWidth="1"/>
    <col min="3332" max="3332" width="2" style="207" customWidth="1"/>
    <col min="3333" max="3585" width="9" style="207"/>
    <col min="3586" max="3586" width="7.140625" style="207" customWidth="1"/>
    <col min="3587" max="3587" width="80.42578125" style="207" customWidth="1"/>
    <col min="3588" max="3588" width="2" style="207" customWidth="1"/>
    <col min="3589" max="3841" width="9" style="207"/>
    <col min="3842" max="3842" width="7.140625" style="207" customWidth="1"/>
    <col min="3843" max="3843" width="80.42578125" style="207" customWidth="1"/>
    <col min="3844" max="3844" width="2" style="207" customWidth="1"/>
    <col min="3845" max="4097" width="9" style="207"/>
    <col min="4098" max="4098" width="7.140625" style="207" customWidth="1"/>
    <col min="4099" max="4099" width="80.42578125" style="207" customWidth="1"/>
    <col min="4100" max="4100" width="2" style="207" customWidth="1"/>
    <col min="4101" max="4353" width="9" style="207"/>
    <col min="4354" max="4354" width="7.140625" style="207" customWidth="1"/>
    <col min="4355" max="4355" width="80.42578125" style="207" customWidth="1"/>
    <col min="4356" max="4356" width="2" style="207" customWidth="1"/>
    <col min="4357" max="4609" width="9" style="207"/>
    <col min="4610" max="4610" width="7.140625" style="207" customWidth="1"/>
    <col min="4611" max="4611" width="80.42578125" style="207" customWidth="1"/>
    <col min="4612" max="4612" width="2" style="207" customWidth="1"/>
    <col min="4613" max="4865" width="9" style="207"/>
    <col min="4866" max="4866" width="7.140625" style="207" customWidth="1"/>
    <col min="4867" max="4867" width="80.42578125" style="207" customWidth="1"/>
    <col min="4868" max="4868" width="2" style="207" customWidth="1"/>
    <col min="4869" max="5121" width="9" style="207"/>
    <col min="5122" max="5122" width="7.140625" style="207" customWidth="1"/>
    <col min="5123" max="5123" width="80.42578125" style="207" customWidth="1"/>
    <col min="5124" max="5124" width="2" style="207" customWidth="1"/>
    <col min="5125" max="5377" width="9" style="207"/>
    <col min="5378" max="5378" width="7.140625" style="207" customWidth="1"/>
    <col min="5379" max="5379" width="80.42578125" style="207" customWidth="1"/>
    <col min="5380" max="5380" width="2" style="207" customWidth="1"/>
    <col min="5381" max="5633" width="9" style="207"/>
    <col min="5634" max="5634" width="7.140625" style="207" customWidth="1"/>
    <col min="5635" max="5635" width="80.42578125" style="207" customWidth="1"/>
    <col min="5636" max="5636" width="2" style="207" customWidth="1"/>
    <col min="5637" max="5889" width="9" style="207"/>
    <col min="5890" max="5890" width="7.140625" style="207" customWidth="1"/>
    <col min="5891" max="5891" width="80.42578125" style="207" customWidth="1"/>
    <col min="5892" max="5892" width="2" style="207" customWidth="1"/>
    <col min="5893" max="6145" width="9" style="207"/>
    <col min="6146" max="6146" width="7.140625" style="207" customWidth="1"/>
    <col min="6147" max="6147" width="80.42578125" style="207" customWidth="1"/>
    <col min="6148" max="6148" width="2" style="207" customWidth="1"/>
    <col min="6149" max="6401" width="9" style="207"/>
    <col min="6402" max="6402" width="7.140625" style="207" customWidth="1"/>
    <col min="6403" max="6403" width="80.42578125" style="207" customWidth="1"/>
    <col min="6404" max="6404" width="2" style="207" customWidth="1"/>
    <col min="6405" max="6657" width="9" style="207"/>
    <col min="6658" max="6658" width="7.140625" style="207" customWidth="1"/>
    <col min="6659" max="6659" width="80.42578125" style="207" customWidth="1"/>
    <col min="6660" max="6660" width="2" style="207" customWidth="1"/>
    <col min="6661" max="6913" width="9" style="207"/>
    <col min="6914" max="6914" width="7.140625" style="207" customWidth="1"/>
    <col min="6915" max="6915" width="80.42578125" style="207" customWidth="1"/>
    <col min="6916" max="6916" width="2" style="207" customWidth="1"/>
    <col min="6917" max="7169" width="9" style="207"/>
    <col min="7170" max="7170" width="7.140625" style="207" customWidth="1"/>
    <col min="7171" max="7171" width="80.42578125" style="207" customWidth="1"/>
    <col min="7172" max="7172" width="2" style="207" customWidth="1"/>
    <col min="7173" max="7425" width="9" style="207"/>
    <col min="7426" max="7426" width="7.140625" style="207" customWidth="1"/>
    <col min="7427" max="7427" width="80.42578125" style="207" customWidth="1"/>
    <col min="7428" max="7428" width="2" style="207" customWidth="1"/>
    <col min="7429" max="7681" width="9" style="207"/>
    <col min="7682" max="7682" width="7.140625" style="207" customWidth="1"/>
    <col min="7683" max="7683" width="80.42578125" style="207" customWidth="1"/>
    <col min="7684" max="7684" width="2" style="207" customWidth="1"/>
    <col min="7685" max="7937" width="9" style="207"/>
    <col min="7938" max="7938" width="7.140625" style="207" customWidth="1"/>
    <col min="7939" max="7939" width="80.42578125" style="207" customWidth="1"/>
    <col min="7940" max="7940" width="2" style="207" customWidth="1"/>
    <col min="7941" max="8193" width="9" style="207"/>
    <col min="8194" max="8194" width="7.140625" style="207" customWidth="1"/>
    <col min="8195" max="8195" width="80.42578125" style="207" customWidth="1"/>
    <col min="8196" max="8196" width="2" style="207" customWidth="1"/>
    <col min="8197" max="8449" width="9" style="207"/>
    <col min="8450" max="8450" width="7.140625" style="207" customWidth="1"/>
    <col min="8451" max="8451" width="80.42578125" style="207" customWidth="1"/>
    <col min="8452" max="8452" width="2" style="207" customWidth="1"/>
    <col min="8453" max="8705" width="9" style="207"/>
    <col min="8706" max="8706" width="7.140625" style="207" customWidth="1"/>
    <col min="8707" max="8707" width="80.42578125" style="207" customWidth="1"/>
    <col min="8708" max="8708" width="2" style="207" customWidth="1"/>
    <col min="8709" max="8961" width="9" style="207"/>
    <col min="8962" max="8962" width="7.140625" style="207" customWidth="1"/>
    <col min="8963" max="8963" width="80.42578125" style="207" customWidth="1"/>
    <col min="8964" max="8964" width="2" style="207" customWidth="1"/>
    <col min="8965" max="9217" width="9" style="207"/>
    <col min="9218" max="9218" width="7.140625" style="207" customWidth="1"/>
    <col min="9219" max="9219" width="80.42578125" style="207" customWidth="1"/>
    <col min="9220" max="9220" width="2" style="207" customWidth="1"/>
    <col min="9221" max="9473" width="9" style="207"/>
    <col min="9474" max="9474" width="7.140625" style="207" customWidth="1"/>
    <col min="9475" max="9475" width="80.42578125" style="207" customWidth="1"/>
    <col min="9476" max="9476" width="2" style="207" customWidth="1"/>
    <col min="9477" max="9729" width="9" style="207"/>
    <col min="9730" max="9730" width="7.140625" style="207" customWidth="1"/>
    <col min="9731" max="9731" width="80.42578125" style="207" customWidth="1"/>
    <col min="9732" max="9732" width="2" style="207" customWidth="1"/>
    <col min="9733" max="9985" width="9" style="207"/>
    <col min="9986" max="9986" width="7.140625" style="207" customWidth="1"/>
    <col min="9987" max="9987" width="80.42578125" style="207" customWidth="1"/>
    <col min="9988" max="9988" width="2" style="207" customWidth="1"/>
    <col min="9989" max="10241" width="9" style="207"/>
    <col min="10242" max="10242" width="7.140625" style="207" customWidth="1"/>
    <col min="10243" max="10243" width="80.42578125" style="207" customWidth="1"/>
    <col min="10244" max="10244" width="2" style="207" customWidth="1"/>
    <col min="10245" max="10497" width="9" style="207"/>
    <col min="10498" max="10498" width="7.140625" style="207" customWidth="1"/>
    <col min="10499" max="10499" width="80.42578125" style="207" customWidth="1"/>
    <col min="10500" max="10500" width="2" style="207" customWidth="1"/>
    <col min="10501" max="10753" width="9" style="207"/>
    <col min="10754" max="10754" width="7.140625" style="207" customWidth="1"/>
    <col min="10755" max="10755" width="80.42578125" style="207" customWidth="1"/>
    <col min="10756" max="10756" width="2" style="207" customWidth="1"/>
    <col min="10757" max="11009" width="9" style="207"/>
    <col min="11010" max="11010" width="7.140625" style="207" customWidth="1"/>
    <col min="11011" max="11011" width="80.42578125" style="207" customWidth="1"/>
    <col min="11012" max="11012" width="2" style="207" customWidth="1"/>
    <col min="11013" max="11265" width="9" style="207"/>
    <col min="11266" max="11266" width="7.140625" style="207" customWidth="1"/>
    <col min="11267" max="11267" width="80.42578125" style="207" customWidth="1"/>
    <col min="11268" max="11268" width="2" style="207" customWidth="1"/>
    <col min="11269" max="11521" width="9" style="207"/>
    <col min="11522" max="11522" width="7.140625" style="207" customWidth="1"/>
    <col min="11523" max="11523" width="80.42578125" style="207" customWidth="1"/>
    <col min="11524" max="11524" width="2" style="207" customWidth="1"/>
    <col min="11525" max="11777" width="9" style="207"/>
    <col min="11778" max="11778" width="7.140625" style="207" customWidth="1"/>
    <col min="11779" max="11779" width="80.42578125" style="207" customWidth="1"/>
    <col min="11780" max="11780" width="2" style="207" customWidth="1"/>
    <col min="11781" max="12033" width="9" style="207"/>
    <col min="12034" max="12034" width="7.140625" style="207" customWidth="1"/>
    <col min="12035" max="12035" width="80.42578125" style="207" customWidth="1"/>
    <col min="12036" max="12036" width="2" style="207" customWidth="1"/>
    <col min="12037" max="12289" width="9" style="207"/>
    <col min="12290" max="12290" width="7.140625" style="207" customWidth="1"/>
    <col min="12291" max="12291" width="80.42578125" style="207" customWidth="1"/>
    <col min="12292" max="12292" width="2" style="207" customWidth="1"/>
    <col min="12293" max="12545" width="9" style="207"/>
    <col min="12546" max="12546" width="7.140625" style="207" customWidth="1"/>
    <col min="12547" max="12547" width="80.42578125" style="207" customWidth="1"/>
    <col min="12548" max="12548" width="2" style="207" customWidth="1"/>
    <col min="12549" max="12801" width="9" style="207"/>
    <col min="12802" max="12802" width="7.140625" style="207" customWidth="1"/>
    <col min="12803" max="12803" width="80.42578125" style="207" customWidth="1"/>
    <col min="12804" max="12804" width="2" style="207" customWidth="1"/>
    <col min="12805" max="13057" width="9" style="207"/>
    <col min="13058" max="13058" width="7.140625" style="207" customWidth="1"/>
    <col min="13059" max="13059" width="80.42578125" style="207" customWidth="1"/>
    <col min="13060" max="13060" width="2" style="207" customWidth="1"/>
    <col min="13061" max="13313" width="9" style="207"/>
    <col min="13314" max="13314" width="7.140625" style="207" customWidth="1"/>
    <col min="13315" max="13315" width="80.42578125" style="207" customWidth="1"/>
    <col min="13316" max="13316" width="2" style="207" customWidth="1"/>
    <col min="13317" max="13569" width="9" style="207"/>
    <col min="13570" max="13570" width="7.140625" style="207" customWidth="1"/>
    <col min="13571" max="13571" width="80.42578125" style="207" customWidth="1"/>
    <col min="13572" max="13572" width="2" style="207" customWidth="1"/>
    <col min="13573" max="13825" width="9" style="207"/>
    <col min="13826" max="13826" width="7.140625" style="207" customWidth="1"/>
    <col min="13827" max="13827" width="80.42578125" style="207" customWidth="1"/>
    <col min="13828" max="13828" width="2" style="207" customWidth="1"/>
    <col min="13829" max="14081" width="9" style="207"/>
    <col min="14082" max="14082" width="7.140625" style="207" customWidth="1"/>
    <col min="14083" max="14083" width="80.42578125" style="207" customWidth="1"/>
    <col min="14084" max="14084" width="2" style="207" customWidth="1"/>
    <col min="14085" max="14337" width="9" style="207"/>
    <col min="14338" max="14338" width="7.140625" style="207" customWidth="1"/>
    <col min="14339" max="14339" width="80.42578125" style="207" customWidth="1"/>
    <col min="14340" max="14340" width="2" style="207" customWidth="1"/>
    <col min="14341" max="14593" width="9" style="207"/>
    <col min="14594" max="14594" width="7.140625" style="207" customWidth="1"/>
    <col min="14595" max="14595" width="80.42578125" style="207" customWidth="1"/>
    <col min="14596" max="14596" width="2" style="207" customWidth="1"/>
    <col min="14597" max="14849" width="9" style="207"/>
    <col min="14850" max="14850" width="7.140625" style="207" customWidth="1"/>
    <col min="14851" max="14851" width="80.42578125" style="207" customWidth="1"/>
    <col min="14852" max="14852" width="2" style="207" customWidth="1"/>
    <col min="14853" max="15105" width="9" style="207"/>
    <col min="15106" max="15106" width="7.140625" style="207" customWidth="1"/>
    <col min="15107" max="15107" width="80.42578125" style="207" customWidth="1"/>
    <col min="15108" max="15108" width="2" style="207" customWidth="1"/>
    <col min="15109" max="15361" width="9" style="207"/>
    <col min="15362" max="15362" width="7.140625" style="207" customWidth="1"/>
    <col min="15363" max="15363" width="80.42578125" style="207" customWidth="1"/>
    <col min="15364" max="15364" width="2" style="207" customWidth="1"/>
    <col min="15365" max="15617" width="9" style="207"/>
    <col min="15618" max="15618" width="7.140625" style="207" customWidth="1"/>
    <col min="15619" max="15619" width="80.42578125" style="207" customWidth="1"/>
    <col min="15620" max="15620" width="2" style="207" customWidth="1"/>
    <col min="15621" max="15873" width="9" style="207"/>
    <col min="15874" max="15874" width="7.140625" style="207" customWidth="1"/>
    <col min="15875" max="15875" width="80.42578125" style="207" customWidth="1"/>
    <col min="15876" max="15876" width="2" style="207" customWidth="1"/>
    <col min="15877" max="16129" width="9" style="207"/>
    <col min="16130" max="16130" width="7.140625" style="207" customWidth="1"/>
    <col min="16131" max="16131" width="80.42578125" style="207" customWidth="1"/>
    <col min="16132" max="16132" width="2" style="207" customWidth="1"/>
    <col min="16133" max="16384" width="9" style="207"/>
  </cols>
  <sheetData>
    <row r="1" spans="1:5" ht="28.5">
      <c r="A1" s="134">
        <v>6</v>
      </c>
      <c r="B1" s="136"/>
      <c r="C1" s="135" t="s">
        <v>351</v>
      </c>
      <c r="D1" s="121"/>
    </row>
    <row r="2" spans="1:5">
      <c r="A2" s="136">
        <v>6.1</v>
      </c>
      <c r="B2" s="136"/>
      <c r="C2" s="137" t="s">
        <v>352</v>
      </c>
      <c r="D2" s="121"/>
    </row>
    <row r="3" spans="1:5">
      <c r="A3" s="136"/>
      <c r="B3" s="496"/>
      <c r="C3" s="318" t="s">
        <v>353</v>
      </c>
      <c r="D3" s="126"/>
    </row>
    <row r="4" spans="1:5">
      <c r="A4" s="136"/>
      <c r="B4" s="496"/>
      <c r="C4" s="319"/>
      <c r="D4" s="126"/>
    </row>
    <row r="5" spans="1:5">
      <c r="A5" s="136"/>
      <c r="B5" s="496"/>
      <c r="C5" s="320" t="s">
        <v>354</v>
      </c>
      <c r="D5" s="126"/>
    </row>
    <row r="6" spans="1:5">
      <c r="A6" s="136"/>
      <c r="B6" s="574" t="s">
        <v>23</v>
      </c>
      <c r="C6" s="49" t="s">
        <v>355</v>
      </c>
      <c r="D6" s="126"/>
    </row>
    <row r="7" spans="1:5" ht="28.5">
      <c r="A7" s="136"/>
      <c r="B7" s="495"/>
      <c r="C7" s="49" t="s">
        <v>356</v>
      </c>
      <c r="D7" s="126"/>
    </row>
    <row r="8" spans="1:5">
      <c r="A8" s="136"/>
      <c r="B8" s="495"/>
      <c r="C8" s="49" t="s">
        <v>357</v>
      </c>
      <c r="D8" s="126"/>
    </row>
    <row r="9" spans="1:5">
      <c r="A9" s="136"/>
      <c r="B9" s="495"/>
      <c r="C9" s="49" t="s">
        <v>358</v>
      </c>
      <c r="D9" s="126"/>
    </row>
    <row r="10" spans="1:5">
      <c r="A10" s="136"/>
      <c r="B10" s="495"/>
      <c r="C10" s="49" t="s">
        <v>359</v>
      </c>
      <c r="D10" s="126"/>
    </row>
    <row r="11" spans="1:5">
      <c r="A11" s="136"/>
      <c r="B11" s="495"/>
      <c r="C11" s="321" t="s">
        <v>360</v>
      </c>
      <c r="D11" s="126"/>
    </row>
    <row r="12" spans="1:5">
      <c r="A12" s="136"/>
      <c r="B12" s="495"/>
      <c r="C12" s="49" t="s">
        <v>361</v>
      </c>
      <c r="D12" s="126"/>
    </row>
    <row r="13" spans="1:5">
      <c r="A13" s="136"/>
      <c r="B13" s="495"/>
      <c r="C13" s="49"/>
      <c r="D13" s="126"/>
    </row>
    <row r="14" spans="1:5">
      <c r="A14" s="500"/>
      <c r="B14" s="574" t="s">
        <v>24</v>
      </c>
      <c r="C14" s="69" t="s">
        <v>1599</v>
      </c>
      <c r="D14" s="126"/>
      <c r="E14" s="326"/>
    </row>
    <row r="15" spans="1:5">
      <c r="A15" s="500"/>
      <c r="B15" s="574"/>
      <c r="C15" s="49" t="s">
        <v>1600</v>
      </c>
      <c r="D15" s="126"/>
      <c r="E15" s="326"/>
    </row>
    <row r="16" spans="1:5" ht="28.5">
      <c r="A16" s="500"/>
      <c r="B16" s="501"/>
      <c r="C16" s="49" t="s">
        <v>1601</v>
      </c>
      <c r="D16" s="126"/>
      <c r="E16" s="326"/>
    </row>
    <row r="17" spans="1:5" ht="57">
      <c r="A17" s="500"/>
      <c r="B17" s="501"/>
      <c r="C17" s="49" t="s">
        <v>1602</v>
      </c>
      <c r="D17" s="126"/>
      <c r="E17" s="326"/>
    </row>
    <row r="18" spans="1:5">
      <c r="A18" s="500"/>
      <c r="B18" s="501"/>
      <c r="C18" s="49" t="s">
        <v>1603</v>
      </c>
      <c r="D18" s="126"/>
      <c r="E18" s="326"/>
    </row>
    <row r="19" spans="1:5">
      <c r="A19" s="136"/>
      <c r="B19" s="496"/>
      <c r="C19" s="322"/>
      <c r="D19" s="126"/>
    </row>
    <row r="20" spans="1:5">
      <c r="A20" s="136">
        <v>6.2</v>
      </c>
      <c r="B20" s="136"/>
      <c r="C20" s="140" t="s">
        <v>362</v>
      </c>
      <c r="D20" s="121"/>
    </row>
    <row r="21" spans="1:5" ht="33.75" customHeight="1">
      <c r="A21" s="136"/>
      <c r="B21" s="495"/>
      <c r="C21" s="302" t="s">
        <v>363</v>
      </c>
      <c r="D21" s="126"/>
    </row>
    <row r="22" spans="1:5" ht="33.75" customHeight="1">
      <c r="A22" s="136"/>
      <c r="B22" s="503" t="s">
        <v>23</v>
      </c>
      <c r="C22" s="302" t="s">
        <v>364</v>
      </c>
      <c r="D22" s="126"/>
    </row>
    <row r="23" spans="1:5" ht="14.25" customHeight="1">
      <c r="A23" s="136"/>
      <c r="B23" s="503" t="s">
        <v>24</v>
      </c>
      <c r="C23" s="49" t="s">
        <v>1604</v>
      </c>
      <c r="D23" s="126"/>
    </row>
    <row r="24" spans="1:5" ht="14.25" customHeight="1">
      <c r="A24" s="136"/>
      <c r="B24" s="55"/>
      <c r="C24" s="49"/>
      <c r="D24" s="126"/>
    </row>
    <row r="25" spans="1:5" ht="18.75" customHeight="1">
      <c r="A25" s="136"/>
      <c r="B25" s="496"/>
      <c r="C25" s="320" t="s">
        <v>365</v>
      </c>
      <c r="D25" s="126"/>
    </row>
    <row r="26" spans="1:5" ht="16.5" customHeight="1">
      <c r="A26" s="136"/>
      <c r="B26" s="495"/>
      <c r="C26" s="49" t="s">
        <v>366</v>
      </c>
      <c r="D26" s="126"/>
    </row>
    <row r="27" spans="1:5" ht="18.75" customHeight="1">
      <c r="A27" s="136"/>
      <c r="B27" s="495"/>
      <c r="C27" s="49" t="s">
        <v>367</v>
      </c>
      <c r="D27" s="126"/>
    </row>
    <row r="28" spans="1:5" ht="15" customHeight="1">
      <c r="A28" s="136"/>
      <c r="B28" s="496"/>
      <c r="C28" s="202"/>
      <c r="D28" s="126"/>
    </row>
    <row r="29" spans="1:5">
      <c r="A29" s="136">
        <v>6.3</v>
      </c>
      <c r="B29" s="136"/>
      <c r="C29" s="140" t="s">
        <v>368</v>
      </c>
      <c r="D29" s="121"/>
    </row>
    <row r="30" spans="1:5">
      <c r="A30" s="136"/>
      <c r="B30" s="496"/>
      <c r="C30" s="323" t="s">
        <v>369</v>
      </c>
      <c r="D30" s="121"/>
    </row>
    <row r="31" spans="1:5" ht="57">
      <c r="A31" s="136"/>
      <c r="B31" s="503" t="s">
        <v>23</v>
      </c>
      <c r="C31" s="49" t="s">
        <v>308</v>
      </c>
      <c r="D31" s="126"/>
    </row>
    <row r="32" spans="1:5">
      <c r="A32" s="136"/>
      <c r="B32" s="503"/>
      <c r="C32" s="319" t="s">
        <v>370</v>
      </c>
      <c r="D32" s="126"/>
    </row>
    <row r="33" spans="1:4" s="31" customFormat="1" ht="71.25">
      <c r="A33" s="502"/>
      <c r="B33" s="503" t="s">
        <v>24</v>
      </c>
      <c r="C33" s="49" t="s">
        <v>1605</v>
      </c>
      <c r="D33" s="57"/>
    </row>
    <row r="34" spans="1:4">
      <c r="A34" s="136"/>
      <c r="B34" s="496"/>
      <c r="C34" s="319"/>
      <c r="D34" s="126"/>
    </row>
    <row r="35" spans="1:4">
      <c r="A35" s="136" t="s">
        <v>371</v>
      </c>
      <c r="B35" s="496"/>
      <c r="C35" s="320" t="s">
        <v>311</v>
      </c>
      <c r="D35" s="121"/>
    </row>
    <row r="36" spans="1:4">
      <c r="A36" s="136"/>
      <c r="B36" s="496"/>
      <c r="C36" s="319" t="s">
        <v>18</v>
      </c>
      <c r="D36" s="126"/>
    </row>
    <row r="37" spans="1:4">
      <c r="A37" s="136"/>
      <c r="B37" s="496"/>
      <c r="C37" s="319" t="s">
        <v>1606</v>
      </c>
      <c r="D37" s="126"/>
    </row>
    <row r="38" spans="1:4">
      <c r="A38" s="136"/>
      <c r="B38" s="496"/>
      <c r="C38" s="202"/>
      <c r="D38" s="126"/>
    </row>
    <row r="39" spans="1:4">
      <c r="A39" s="136">
        <v>6.4</v>
      </c>
      <c r="B39" s="136"/>
      <c r="C39" s="140" t="s">
        <v>372</v>
      </c>
      <c r="D39" s="121"/>
    </row>
    <row r="40" spans="1:4" ht="256.5">
      <c r="A40" s="136"/>
      <c r="B40" s="495"/>
      <c r="C40" s="54" t="s">
        <v>1775</v>
      </c>
      <c r="D40" s="130"/>
    </row>
    <row r="41" spans="1:4">
      <c r="A41" s="136"/>
      <c r="B41" s="496"/>
      <c r="C41" s="324"/>
      <c r="D41" s="130"/>
    </row>
    <row r="42" spans="1:4">
      <c r="A42" s="136" t="s">
        <v>373</v>
      </c>
      <c r="B42" s="496"/>
      <c r="C42" s="325" t="s">
        <v>374</v>
      </c>
      <c r="D42" s="146"/>
    </row>
    <row r="43" spans="1:4">
      <c r="A43" s="136"/>
      <c r="B43" s="496"/>
      <c r="C43" s="324"/>
      <c r="D43" s="130"/>
    </row>
    <row r="44" spans="1:4" ht="57">
      <c r="A44" s="136"/>
      <c r="B44" s="495"/>
      <c r="C44" s="54" t="s">
        <v>375</v>
      </c>
      <c r="D44" s="130"/>
    </row>
    <row r="45" spans="1:4" ht="85.5">
      <c r="A45" s="136"/>
      <c r="B45" s="503" t="s">
        <v>23</v>
      </c>
      <c r="C45" s="49" t="s">
        <v>376</v>
      </c>
      <c r="D45" s="131"/>
    </row>
    <row r="46" spans="1:4" ht="85.5">
      <c r="A46" s="136"/>
      <c r="B46" s="503" t="s">
        <v>24</v>
      </c>
      <c r="C46" s="49" t="s">
        <v>1607</v>
      </c>
      <c r="D46" s="131"/>
    </row>
    <row r="47" spans="1:4">
      <c r="A47" s="136"/>
      <c r="B47" s="496"/>
      <c r="C47" s="202"/>
      <c r="D47" s="126"/>
    </row>
    <row r="48" spans="1:4">
      <c r="A48" s="136">
        <v>6.5</v>
      </c>
      <c r="B48" s="136"/>
      <c r="C48" s="140" t="s">
        <v>377</v>
      </c>
      <c r="D48" s="121"/>
    </row>
    <row r="49" spans="1:4" ht="114">
      <c r="A49" s="136"/>
      <c r="B49" s="495" t="s">
        <v>23</v>
      </c>
      <c r="C49" s="326" t="s">
        <v>378</v>
      </c>
      <c r="D49" s="121"/>
    </row>
    <row r="50" spans="1:4">
      <c r="A50" s="136"/>
      <c r="B50" s="496"/>
      <c r="C50" s="319" t="s">
        <v>379</v>
      </c>
      <c r="D50" s="126"/>
    </row>
    <row r="51" spans="1:4" ht="75">
      <c r="A51" s="136"/>
      <c r="B51" s="503" t="s">
        <v>24</v>
      </c>
      <c r="C51" s="504" t="s">
        <v>1608</v>
      </c>
      <c r="D51" s="126"/>
    </row>
    <row r="52" spans="1:4">
      <c r="A52" s="136"/>
      <c r="B52" s="496"/>
      <c r="C52" s="319"/>
      <c r="D52" s="126"/>
    </row>
    <row r="53" spans="1:4">
      <c r="A53" s="136"/>
      <c r="B53" s="496"/>
      <c r="C53" s="319"/>
      <c r="D53" s="126"/>
    </row>
    <row r="54" spans="1:4">
      <c r="A54" s="136">
        <v>6.6</v>
      </c>
      <c r="B54" s="136"/>
      <c r="C54" s="140" t="s">
        <v>380</v>
      </c>
      <c r="D54" s="121"/>
    </row>
    <row r="55" spans="1:4" ht="28.5">
      <c r="A55" s="136"/>
      <c r="B55" s="496"/>
      <c r="C55" s="319" t="s">
        <v>381</v>
      </c>
      <c r="D55" s="126"/>
    </row>
    <row r="56" spans="1:4">
      <c r="A56" s="136"/>
      <c r="B56" s="496"/>
      <c r="C56" s="202"/>
      <c r="D56" s="126"/>
    </row>
    <row r="57" spans="1:4">
      <c r="A57" s="136">
        <v>6.7</v>
      </c>
      <c r="B57" s="136"/>
      <c r="C57" s="140" t="s">
        <v>320</v>
      </c>
      <c r="D57" s="121"/>
    </row>
    <row r="58" spans="1:4">
      <c r="A58" s="136"/>
      <c r="B58" s="136"/>
      <c r="C58" s="135" t="s">
        <v>382</v>
      </c>
      <c r="D58" s="121"/>
    </row>
    <row r="59" spans="1:4" ht="171">
      <c r="A59" s="136"/>
      <c r="B59" s="503" t="s">
        <v>23</v>
      </c>
      <c r="C59" s="69" t="s">
        <v>383</v>
      </c>
      <c r="D59" s="131"/>
    </row>
    <row r="60" spans="1:4" ht="71.25">
      <c r="A60" s="136"/>
      <c r="B60" s="503" t="s">
        <v>23</v>
      </c>
      <c r="C60" s="69" t="s">
        <v>384</v>
      </c>
      <c r="D60" s="131"/>
    </row>
    <row r="61" spans="1:4" ht="57">
      <c r="A61" s="136"/>
      <c r="B61" s="503" t="s">
        <v>23</v>
      </c>
      <c r="C61" s="69" t="s">
        <v>385</v>
      </c>
      <c r="D61" s="131"/>
    </row>
    <row r="62" spans="1:4" ht="85.5">
      <c r="A62" s="136"/>
      <c r="B62" s="503" t="s">
        <v>23</v>
      </c>
      <c r="C62" s="69" t="s">
        <v>386</v>
      </c>
      <c r="D62" s="131"/>
    </row>
    <row r="63" spans="1:4" s="31" customFormat="1" ht="42.75">
      <c r="A63" s="502"/>
      <c r="B63" s="503" t="s">
        <v>24</v>
      </c>
      <c r="C63" s="69" t="s">
        <v>1609</v>
      </c>
      <c r="D63" s="57"/>
    </row>
    <row r="64" spans="1:4" s="31" customFormat="1" ht="57">
      <c r="A64" s="502"/>
      <c r="B64" s="503" t="s">
        <v>24</v>
      </c>
      <c r="C64" s="49" t="s">
        <v>1610</v>
      </c>
      <c r="D64" s="57"/>
    </row>
    <row r="65" spans="1:4" s="31" customFormat="1" ht="85.5">
      <c r="A65" s="502"/>
      <c r="B65" s="503" t="s">
        <v>24</v>
      </c>
      <c r="C65" s="49" t="s">
        <v>1611</v>
      </c>
      <c r="D65" s="57"/>
    </row>
    <row r="66" spans="1:4" s="31" customFormat="1" ht="57">
      <c r="A66" s="502"/>
      <c r="B66" s="503" t="s">
        <v>24</v>
      </c>
      <c r="C66" s="49" t="s">
        <v>1612</v>
      </c>
      <c r="D66" s="57"/>
    </row>
    <row r="67" spans="1:4" s="31" customFormat="1" ht="85.5">
      <c r="A67" s="502"/>
      <c r="B67" s="503" t="s">
        <v>24</v>
      </c>
      <c r="C67" s="49" t="s">
        <v>1613</v>
      </c>
      <c r="D67" s="57"/>
    </row>
    <row r="68" spans="1:4">
      <c r="A68" s="136"/>
      <c r="B68" s="496"/>
      <c r="C68" s="202"/>
      <c r="D68" s="126"/>
    </row>
    <row r="69" spans="1:4">
      <c r="A69" s="149" t="s">
        <v>387</v>
      </c>
      <c r="B69" s="136"/>
      <c r="C69" s="140" t="s">
        <v>388</v>
      </c>
      <c r="D69" s="121"/>
    </row>
    <row r="70" spans="1:4" ht="57">
      <c r="A70" s="136"/>
      <c r="B70" s="496" t="s">
        <v>23</v>
      </c>
      <c r="C70" s="318" t="s">
        <v>389</v>
      </c>
      <c r="D70" s="131"/>
    </row>
    <row r="71" spans="1:4" ht="57">
      <c r="A71" s="136"/>
      <c r="B71" s="55" t="s">
        <v>24</v>
      </c>
      <c r="C71" s="49" t="s">
        <v>1614</v>
      </c>
      <c r="D71" s="131"/>
    </row>
    <row r="72" spans="1:4">
      <c r="A72" s="136"/>
      <c r="B72" s="496"/>
      <c r="C72" s="202"/>
      <c r="D72" s="126"/>
    </row>
    <row r="73" spans="1:4" ht="57">
      <c r="A73" s="136">
        <v>6.9</v>
      </c>
      <c r="B73" s="136"/>
      <c r="C73" s="140" t="s">
        <v>390</v>
      </c>
      <c r="D73" s="121"/>
    </row>
    <row r="74" spans="1:4" ht="99.75">
      <c r="A74" s="136"/>
      <c r="B74" s="49" t="s">
        <v>1615</v>
      </c>
      <c r="C74" s="578" t="s">
        <v>1780</v>
      </c>
      <c r="D74" s="131"/>
    </row>
    <row r="75" spans="1:4" ht="57">
      <c r="A75" s="136"/>
      <c r="B75" s="496"/>
      <c r="C75" s="505" t="s">
        <v>1616</v>
      </c>
      <c r="D75" s="131"/>
    </row>
    <row r="76" spans="1:4">
      <c r="A76" s="136"/>
      <c r="B76" s="496"/>
      <c r="C76" s="202"/>
      <c r="D76" s="126"/>
    </row>
    <row r="77" spans="1:4">
      <c r="A77" s="136" t="s">
        <v>392</v>
      </c>
      <c r="B77" s="136"/>
      <c r="C77" s="140" t="s">
        <v>393</v>
      </c>
      <c r="D77" s="121"/>
    </row>
    <row r="78" spans="1:4" ht="57">
      <c r="A78" s="136"/>
      <c r="B78" s="496"/>
      <c r="C78" s="318" t="s">
        <v>394</v>
      </c>
      <c r="D78" s="126"/>
    </row>
    <row r="79" spans="1:4">
      <c r="A79" s="136"/>
      <c r="B79" s="496"/>
      <c r="C79" s="202"/>
      <c r="D79" s="126"/>
    </row>
    <row r="80" spans="1:4">
      <c r="A80" s="136">
        <v>6.11</v>
      </c>
      <c r="B80" s="136"/>
      <c r="C80" s="140" t="s">
        <v>395</v>
      </c>
      <c r="D80" s="121"/>
    </row>
    <row r="81" spans="1:4" ht="28.5">
      <c r="A81" s="136"/>
      <c r="B81" s="496"/>
      <c r="C81" s="318" t="s">
        <v>396</v>
      </c>
      <c r="D81" s="126"/>
    </row>
    <row r="82" spans="1:4">
      <c r="A82" s="136" t="s">
        <v>343</v>
      </c>
      <c r="B82" s="496"/>
      <c r="C82" s="320" t="s">
        <v>344</v>
      </c>
      <c r="D82" s="121"/>
    </row>
    <row r="83" spans="1:4" ht="25.5">
      <c r="A83" s="150" t="s">
        <v>345</v>
      </c>
      <c r="B83" s="497"/>
      <c r="C83" s="49" t="s">
        <v>91</v>
      </c>
      <c r="D83" s="126"/>
    </row>
    <row r="84" spans="1:4">
      <c r="A84" s="150"/>
      <c r="B84" s="497"/>
      <c r="C84" s="319"/>
      <c r="D84" s="126"/>
    </row>
    <row r="85" spans="1:4">
      <c r="A85" s="150"/>
      <c r="B85" s="497"/>
      <c r="C85" s="319"/>
      <c r="D85" s="126"/>
    </row>
    <row r="86" spans="1:4">
      <c r="A86" s="151" t="s">
        <v>347</v>
      </c>
      <c r="B86" s="498"/>
      <c r="C86" s="202"/>
      <c r="D86" s="126"/>
    </row>
  </sheetData>
  <phoneticPr fontId="6" type="noConversion"/>
  <pageMargins left="0.75" right="0.75" top="1" bottom="1" header="0.5" footer="0.5"/>
  <pageSetup paperSize="9" scale="9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265"/>
  <sheetViews>
    <sheetView zoomScale="77" zoomScaleNormal="77" workbookViewId="0">
      <selection activeCell="H13" sqref="H13"/>
    </sheetView>
  </sheetViews>
  <sheetFormatPr defaultColWidth="8" defaultRowHeight="14.25"/>
  <cols>
    <col min="1" max="1" width="7.5703125" style="526" customWidth="1"/>
    <col min="2" max="2" width="70.85546875" style="540" customWidth="1"/>
    <col min="3" max="3" width="7" style="541" customWidth="1"/>
    <col min="4" max="4" width="16.140625" style="542" customWidth="1"/>
    <col min="5" max="256" width="8" style="530"/>
    <col min="257" max="257" width="7.5703125" style="530" customWidth="1"/>
    <col min="258" max="258" width="70.85546875" style="530" customWidth="1"/>
    <col min="259" max="259" width="7" style="530" customWidth="1"/>
    <col min="260" max="260" width="16.140625" style="530" customWidth="1"/>
    <col min="261" max="512" width="8" style="530"/>
    <col min="513" max="513" width="7.5703125" style="530" customWidth="1"/>
    <col min="514" max="514" width="70.85546875" style="530" customWidth="1"/>
    <col min="515" max="515" width="7" style="530" customWidth="1"/>
    <col min="516" max="516" width="16.140625" style="530" customWidth="1"/>
    <col min="517" max="768" width="8" style="530"/>
    <col min="769" max="769" width="7.5703125" style="530" customWidth="1"/>
    <col min="770" max="770" width="70.85546875" style="530" customWidth="1"/>
    <col min="771" max="771" width="7" style="530" customWidth="1"/>
    <col min="772" max="772" width="16.140625" style="530" customWidth="1"/>
    <col min="773" max="1024" width="8" style="530"/>
    <col min="1025" max="1025" width="7.5703125" style="530" customWidth="1"/>
    <col min="1026" max="1026" width="70.85546875" style="530" customWidth="1"/>
    <col min="1027" max="1027" width="7" style="530" customWidth="1"/>
    <col min="1028" max="1028" width="16.140625" style="530" customWidth="1"/>
    <col min="1029" max="1280" width="8" style="530"/>
    <col min="1281" max="1281" width="7.5703125" style="530" customWidth="1"/>
    <col min="1282" max="1282" width="70.85546875" style="530" customWidth="1"/>
    <col min="1283" max="1283" width="7" style="530" customWidth="1"/>
    <col min="1284" max="1284" width="16.140625" style="530" customWidth="1"/>
    <col min="1285" max="1536" width="8" style="530"/>
    <col min="1537" max="1537" width="7.5703125" style="530" customWidth="1"/>
    <col min="1538" max="1538" width="70.85546875" style="530" customWidth="1"/>
    <col min="1539" max="1539" width="7" style="530" customWidth="1"/>
    <col min="1540" max="1540" width="16.140625" style="530" customWidth="1"/>
    <col min="1541" max="1792" width="8" style="530"/>
    <col min="1793" max="1793" width="7.5703125" style="530" customWidth="1"/>
    <col min="1794" max="1794" width="70.85546875" style="530" customWidth="1"/>
    <col min="1795" max="1795" width="7" style="530" customWidth="1"/>
    <col min="1796" max="1796" width="16.140625" style="530" customWidth="1"/>
    <col min="1797" max="2048" width="8" style="530"/>
    <col min="2049" max="2049" width="7.5703125" style="530" customWidth="1"/>
    <col min="2050" max="2050" width="70.85546875" style="530" customWidth="1"/>
    <col min="2051" max="2051" width="7" style="530" customWidth="1"/>
    <col min="2052" max="2052" width="16.140625" style="530" customWidth="1"/>
    <col min="2053" max="2304" width="8" style="530"/>
    <col min="2305" max="2305" width="7.5703125" style="530" customWidth="1"/>
    <col min="2306" max="2306" width="70.85546875" style="530" customWidth="1"/>
    <col min="2307" max="2307" width="7" style="530" customWidth="1"/>
    <col min="2308" max="2308" width="16.140625" style="530" customWidth="1"/>
    <col min="2309" max="2560" width="8" style="530"/>
    <col min="2561" max="2561" width="7.5703125" style="530" customWidth="1"/>
    <col min="2562" max="2562" width="70.85546875" style="530" customWidth="1"/>
    <col min="2563" max="2563" width="7" style="530" customWidth="1"/>
    <col min="2564" max="2564" width="16.140625" style="530" customWidth="1"/>
    <col min="2565" max="2816" width="8" style="530"/>
    <col min="2817" max="2817" width="7.5703125" style="530" customWidth="1"/>
    <col min="2818" max="2818" width="70.85546875" style="530" customWidth="1"/>
    <col min="2819" max="2819" width="7" style="530" customWidth="1"/>
    <col min="2820" max="2820" width="16.140625" style="530" customWidth="1"/>
    <col min="2821" max="3072" width="8" style="530"/>
    <col min="3073" max="3073" width="7.5703125" style="530" customWidth="1"/>
    <col min="3074" max="3074" width="70.85546875" style="530" customWidth="1"/>
    <col min="3075" max="3075" width="7" style="530" customWidth="1"/>
    <col min="3076" max="3076" width="16.140625" style="530" customWidth="1"/>
    <col min="3077" max="3328" width="8" style="530"/>
    <col min="3329" max="3329" width="7.5703125" style="530" customWidth="1"/>
    <col min="3330" max="3330" width="70.85546875" style="530" customWidth="1"/>
    <col min="3331" max="3331" width="7" style="530" customWidth="1"/>
    <col min="3332" max="3332" width="16.140625" style="530" customWidth="1"/>
    <col min="3333" max="3584" width="8" style="530"/>
    <col min="3585" max="3585" width="7.5703125" style="530" customWidth="1"/>
    <col min="3586" max="3586" width="70.85546875" style="530" customWidth="1"/>
    <col min="3587" max="3587" width="7" style="530" customWidth="1"/>
    <col min="3588" max="3588" width="16.140625" style="530" customWidth="1"/>
    <col min="3589" max="3840" width="8" style="530"/>
    <col min="3841" max="3841" width="7.5703125" style="530" customWidth="1"/>
    <col min="3842" max="3842" width="70.85546875" style="530" customWidth="1"/>
    <col min="3843" max="3843" width="7" style="530" customWidth="1"/>
    <col min="3844" max="3844" width="16.140625" style="530" customWidth="1"/>
    <col min="3845" max="4096" width="8" style="530"/>
    <col min="4097" max="4097" width="7.5703125" style="530" customWidth="1"/>
    <col min="4098" max="4098" width="70.85546875" style="530" customWidth="1"/>
    <col min="4099" max="4099" width="7" style="530" customWidth="1"/>
    <col min="4100" max="4100" width="16.140625" style="530" customWidth="1"/>
    <col min="4101" max="4352" width="8" style="530"/>
    <col min="4353" max="4353" width="7.5703125" style="530" customWidth="1"/>
    <col min="4354" max="4354" width="70.85546875" style="530" customWidth="1"/>
    <col min="4355" max="4355" width="7" style="530" customWidth="1"/>
    <col min="4356" max="4356" width="16.140625" style="530" customWidth="1"/>
    <col min="4357" max="4608" width="8" style="530"/>
    <col min="4609" max="4609" width="7.5703125" style="530" customWidth="1"/>
    <col min="4610" max="4610" width="70.85546875" style="530" customWidth="1"/>
    <col min="4611" max="4611" width="7" style="530" customWidth="1"/>
    <col min="4612" max="4612" width="16.140625" style="530" customWidth="1"/>
    <col min="4613" max="4864" width="8" style="530"/>
    <col min="4865" max="4865" width="7.5703125" style="530" customWidth="1"/>
    <col min="4866" max="4866" width="70.85546875" style="530" customWidth="1"/>
    <col min="4867" max="4867" width="7" style="530" customWidth="1"/>
    <col min="4868" max="4868" width="16.140625" style="530" customWidth="1"/>
    <col min="4869" max="5120" width="8" style="530"/>
    <col min="5121" max="5121" width="7.5703125" style="530" customWidth="1"/>
    <col min="5122" max="5122" width="70.85546875" style="530" customWidth="1"/>
    <col min="5123" max="5123" width="7" style="530" customWidth="1"/>
    <col min="5124" max="5124" width="16.140625" style="530" customWidth="1"/>
    <col min="5125" max="5376" width="8" style="530"/>
    <col min="5377" max="5377" width="7.5703125" style="530" customWidth="1"/>
    <col min="5378" max="5378" width="70.85546875" style="530" customWidth="1"/>
    <col min="5379" max="5379" width="7" style="530" customWidth="1"/>
    <col min="5380" max="5380" width="16.140625" style="530" customWidth="1"/>
    <col min="5381" max="5632" width="8" style="530"/>
    <col min="5633" max="5633" width="7.5703125" style="530" customWidth="1"/>
    <col min="5634" max="5634" width="70.85546875" style="530" customWidth="1"/>
    <col min="5635" max="5635" width="7" style="530" customWidth="1"/>
    <col min="5636" max="5636" width="16.140625" style="530" customWidth="1"/>
    <col min="5637" max="5888" width="8" style="530"/>
    <col min="5889" max="5889" width="7.5703125" style="530" customWidth="1"/>
    <col min="5890" max="5890" width="70.85546875" style="530" customWidth="1"/>
    <col min="5891" max="5891" width="7" style="530" customWidth="1"/>
    <col min="5892" max="5892" width="16.140625" style="530" customWidth="1"/>
    <col min="5893" max="6144" width="8" style="530"/>
    <col min="6145" max="6145" width="7.5703125" style="530" customWidth="1"/>
    <col min="6146" max="6146" width="70.85546875" style="530" customWidth="1"/>
    <col min="6147" max="6147" width="7" style="530" customWidth="1"/>
    <col min="6148" max="6148" width="16.140625" style="530" customWidth="1"/>
    <col min="6149" max="6400" width="8" style="530"/>
    <col min="6401" max="6401" width="7.5703125" style="530" customWidth="1"/>
    <col min="6402" max="6402" width="70.85546875" style="530" customWidth="1"/>
    <col min="6403" max="6403" width="7" style="530" customWidth="1"/>
    <col min="6404" max="6404" width="16.140625" style="530" customWidth="1"/>
    <col min="6405" max="6656" width="8" style="530"/>
    <col min="6657" max="6657" width="7.5703125" style="530" customWidth="1"/>
    <col min="6658" max="6658" width="70.85546875" style="530" customWidth="1"/>
    <col min="6659" max="6659" width="7" style="530" customWidth="1"/>
    <col min="6660" max="6660" width="16.140625" style="530" customWidth="1"/>
    <col min="6661" max="6912" width="8" style="530"/>
    <col min="6913" max="6913" width="7.5703125" style="530" customWidth="1"/>
    <col min="6914" max="6914" width="70.85546875" style="530" customWidth="1"/>
    <col min="6915" max="6915" width="7" style="530" customWidth="1"/>
    <col min="6916" max="6916" width="16.140625" style="530" customWidth="1"/>
    <col min="6917" max="7168" width="8" style="530"/>
    <col min="7169" max="7169" width="7.5703125" style="530" customWidth="1"/>
    <col min="7170" max="7170" width="70.85546875" style="530" customWidth="1"/>
    <col min="7171" max="7171" width="7" style="530" customWidth="1"/>
    <col min="7172" max="7172" width="16.140625" style="530" customWidth="1"/>
    <col min="7173" max="7424" width="8" style="530"/>
    <col min="7425" max="7425" width="7.5703125" style="530" customWidth="1"/>
    <col min="7426" max="7426" width="70.85546875" style="530" customWidth="1"/>
    <col min="7427" max="7427" width="7" style="530" customWidth="1"/>
    <col min="7428" max="7428" width="16.140625" style="530" customWidth="1"/>
    <col min="7429" max="7680" width="8" style="530"/>
    <col min="7681" max="7681" width="7.5703125" style="530" customWidth="1"/>
    <col min="7682" max="7682" width="70.85546875" style="530" customWidth="1"/>
    <col min="7683" max="7683" width="7" style="530" customWidth="1"/>
    <col min="7684" max="7684" width="16.140625" style="530" customWidth="1"/>
    <col min="7685" max="7936" width="8" style="530"/>
    <col min="7937" max="7937" width="7.5703125" style="530" customWidth="1"/>
    <col min="7938" max="7938" width="70.85546875" style="530" customWidth="1"/>
    <col min="7939" max="7939" width="7" style="530" customWidth="1"/>
    <col min="7940" max="7940" width="16.140625" style="530" customWidth="1"/>
    <col min="7941" max="8192" width="8" style="530"/>
    <col min="8193" max="8193" width="7.5703125" style="530" customWidth="1"/>
    <col min="8194" max="8194" width="70.85546875" style="530" customWidth="1"/>
    <col min="8195" max="8195" width="7" style="530" customWidth="1"/>
    <col min="8196" max="8196" width="16.140625" style="530" customWidth="1"/>
    <col min="8197" max="8448" width="8" style="530"/>
    <col min="8449" max="8449" width="7.5703125" style="530" customWidth="1"/>
    <col min="8450" max="8450" width="70.85546875" style="530" customWidth="1"/>
    <col min="8451" max="8451" width="7" style="530" customWidth="1"/>
    <col min="8452" max="8452" width="16.140625" style="530" customWidth="1"/>
    <col min="8453" max="8704" width="8" style="530"/>
    <col min="8705" max="8705" width="7.5703125" style="530" customWidth="1"/>
    <col min="8706" max="8706" width="70.85546875" style="530" customWidth="1"/>
    <col min="8707" max="8707" width="7" style="530" customWidth="1"/>
    <col min="8708" max="8708" width="16.140625" style="530" customWidth="1"/>
    <col min="8709" max="8960" width="8" style="530"/>
    <col min="8961" max="8961" width="7.5703125" style="530" customWidth="1"/>
    <col min="8962" max="8962" width="70.85546875" style="530" customWidth="1"/>
    <col min="8963" max="8963" width="7" style="530" customWidth="1"/>
    <col min="8964" max="8964" width="16.140625" style="530" customWidth="1"/>
    <col min="8965" max="9216" width="8" style="530"/>
    <col min="9217" max="9217" width="7.5703125" style="530" customWidth="1"/>
    <col min="9218" max="9218" width="70.85546875" style="530" customWidth="1"/>
    <col min="9219" max="9219" width="7" style="530" customWidth="1"/>
    <col min="9220" max="9220" width="16.140625" style="530" customWidth="1"/>
    <col min="9221" max="9472" width="8" style="530"/>
    <col min="9473" max="9473" width="7.5703125" style="530" customWidth="1"/>
    <col min="9474" max="9474" width="70.85546875" style="530" customWidth="1"/>
    <col min="9475" max="9475" width="7" style="530" customWidth="1"/>
    <col min="9476" max="9476" width="16.140625" style="530" customWidth="1"/>
    <col min="9477" max="9728" width="8" style="530"/>
    <col min="9729" max="9729" width="7.5703125" style="530" customWidth="1"/>
    <col min="9730" max="9730" width="70.85546875" style="530" customWidth="1"/>
    <col min="9731" max="9731" width="7" style="530" customWidth="1"/>
    <col min="9732" max="9732" width="16.140625" style="530" customWidth="1"/>
    <col min="9733" max="9984" width="8" style="530"/>
    <col min="9985" max="9985" width="7.5703125" style="530" customWidth="1"/>
    <col min="9986" max="9986" width="70.85546875" style="530" customWidth="1"/>
    <col min="9987" max="9987" width="7" style="530" customWidth="1"/>
    <col min="9988" max="9988" width="16.140625" style="530" customWidth="1"/>
    <col min="9989" max="10240" width="8" style="530"/>
    <col min="10241" max="10241" width="7.5703125" style="530" customWidth="1"/>
    <col min="10242" max="10242" width="70.85546875" style="530" customWidth="1"/>
    <col min="10243" max="10243" width="7" style="530" customWidth="1"/>
    <col min="10244" max="10244" width="16.140625" style="530" customWidth="1"/>
    <col min="10245" max="10496" width="8" style="530"/>
    <col min="10497" max="10497" width="7.5703125" style="530" customWidth="1"/>
    <col min="10498" max="10498" width="70.85546875" style="530" customWidth="1"/>
    <col min="10499" max="10499" width="7" style="530" customWidth="1"/>
    <col min="10500" max="10500" width="16.140625" style="530" customWidth="1"/>
    <col min="10501" max="10752" width="8" style="530"/>
    <col min="10753" max="10753" width="7.5703125" style="530" customWidth="1"/>
    <col min="10754" max="10754" width="70.85546875" style="530" customWidth="1"/>
    <col min="10755" max="10755" width="7" style="530" customWidth="1"/>
    <col min="10756" max="10756" width="16.140625" style="530" customWidth="1"/>
    <col min="10757" max="11008" width="8" style="530"/>
    <col min="11009" max="11009" width="7.5703125" style="530" customWidth="1"/>
    <col min="11010" max="11010" width="70.85546875" style="530" customWidth="1"/>
    <col min="11011" max="11011" width="7" style="530" customWidth="1"/>
    <col min="11012" max="11012" width="16.140625" style="530" customWidth="1"/>
    <col min="11013" max="11264" width="8" style="530"/>
    <col min="11265" max="11265" width="7.5703125" style="530" customWidth="1"/>
    <col min="11266" max="11266" width="70.85546875" style="530" customWidth="1"/>
    <col min="11267" max="11267" width="7" style="530" customWidth="1"/>
    <col min="11268" max="11268" width="16.140625" style="530" customWidth="1"/>
    <col min="11269" max="11520" width="8" style="530"/>
    <col min="11521" max="11521" width="7.5703125" style="530" customWidth="1"/>
    <col min="11522" max="11522" width="70.85546875" style="530" customWidth="1"/>
    <col min="11523" max="11523" width="7" style="530" customWidth="1"/>
    <col min="11524" max="11524" width="16.140625" style="530" customWidth="1"/>
    <col min="11525" max="11776" width="8" style="530"/>
    <col min="11777" max="11777" width="7.5703125" style="530" customWidth="1"/>
    <col min="11778" max="11778" width="70.85546875" style="530" customWidth="1"/>
    <col min="11779" max="11779" width="7" style="530" customWidth="1"/>
    <col min="11780" max="11780" width="16.140625" style="530" customWidth="1"/>
    <col min="11781" max="12032" width="8" style="530"/>
    <col min="12033" max="12033" width="7.5703125" style="530" customWidth="1"/>
    <col min="12034" max="12034" width="70.85546875" style="530" customWidth="1"/>
    <col min="12035" max="12035" width="7" style="530" customWidth="1"/>
    <col min="12036" max="12036" width="16.140625" style="530" customWidth="1"/>
    <col min="12037" max="12288" width="8" style="530"/>
    <col min="12289" max="12289" width="7.5703125" style="530" customWidth="1"/>
    <col min="12290" max="12290" width="70.85546875" style="530" customWidth="1"/>
    <col min="12291" max="12291" width="7" style="530" customWidth="1"/>
    <col min="12292" max="12292" width="16.140625" style="530" customWidth="1"/>
    <col min="12293" max="12544" width="8" style="530"/>
    <col min="12545" max="12545" width="7.5703125" style="530" customWidth="1"/>
    <col min="12546" max="12546" width="70.85546875" style="530" customWidth="1"/>
    <col min="12547" max="12547" width="7" style="530" customWidth="1"/>
    <col min="12548" max="12548" width="16.140625" style="530" customWidth="1"/>
    <col min="12549" max="12800" width="8" style="530"/>
    <col min="12801" max="12801" width="7.5703125" style="530" customWidth="1"/>
    <col min="12802" max="12802" width="70.85546875" style="530" customWidth="1"/>
    <col min="12803" max="12803" width="7" style="530" customWidth="1"/>
    <col min="12804" max="12804" width="16.140625" style="530" customWidth="1"/>
    <col min="12805" max="13056" width="8" style="530"/>
    <col min="13057" max="13057" width="7.5703125" style="530" customWidth="1"/>
    <col min="13058" max="13058" width="70.85546875" style="530" customWidth="1"/>
    <col min="13059" max="13059" width="7" style="530" customWidth="1"/>
    <col min="13060" max="13060" width="16.140625" style="530" customWidth="1"/>
    <col min="13061" max="13312" width="8" style="530"/>
    <col min="13313" max="13313" width="7.5703125" style="530" customWidth="1"/>
    <col min="13314" max="13314" width="70.85546875" style="530" customWidth="1"/>
    <col min="13315" max="13315" width="7" style="530" customWidth="1"/>
    <col min="13316" max="13316" width="16.140625" style="530" customWidth="1"/>
    <col min="13317" max="13568" width="8" style="530"/>
    <col min="13569" max="13569" width="7.5703125" style="530" customWidth="1"/>
    <col min="13570" max="13570" width="70.85546875" style="530" customWidth="1"/>
    <col min="13571" max="13571" width="7" style="530" customWidth="1"/>
    <col min="13572" max="13572" width="16.140625" style="530" customWidth="1"/>
    <col min="13573" max="13824" width="8" style="530"/>
    <col min="13825" max="13825" width="7.5703125" style="530" customWidth="1"/>
    <col min="13826" max="13826" width="70.85546875" style="530" customWidth="1"/>
    <col min="13827" max="13827" width="7" style="530" customWidth="1"/>
    <col min="13828" max="13828" width="16.140625" style="530" customWidth="1"/>
    <col min="13829" max="14080" width="8" style="530"/>
    <col min="14081" max="14081" width="7.5703125" style="530" customWidth="1"/>
    <col min="14082" max="14082" width="70.85546875" style="530" customWidth="1"/>
    <col min="14083" max="14083" width="7" style="530" customWidth="1"/>
    <col min="14084" max="14084" width="16.140625" style="530" customWidth="1"/>
    <col min="14085" max="14336" width="8" style="530"/>
    <col min="14337" max="14337" width="7.5703125" style="530" customWidth="1"/>
    <col min="14338" max="14338" width="70.85546875" style="530" customWidth="1"/>
    <col min="14339" max="14339" width="7" style="530" customWidth="1"/>
    <col min="14340" max="14340" width="16.140625" style="530" customWidth="1"/>
    <col min="14341" max="14592" width="8" style="530"/>
    <col min="14593" max="14593" width="7.5703125" style="530" customWidth="1"/>
    <col min="14594" max="14594" width="70.85546875" style="530" customWidth="1"/>
    <col min="14595" max="14595" width="7" style="530" customWidth="1"/>
    <col min="14596" max="14596" width="16.140625" style="530" customWidth="1"/>
    <col min="14597" max="14848" width="8" style="530"/>
    <col min="14849" max="14849" width="7.5703125" style="530" customWidth="1"/>
    <col min="14850" max="14850" width="70.85546875" style="530" customWidth="1"/>
    <col min="14851" max="14851" width="7" style="530" customWidth="1"/>
    <col min="14852" max="14852" width="16.140625" style="530" customWidth="1"/>
    <col min="14853" max="15104" width="8" style="530"/>
    <col min="15105" max="15105" width="7.5703125" style="530" customWidth="1"/>
    <col min="15106" max="15106" width="70.85546875" style="530" customWidth="1"/>
    <col min="15107" max="15107" width="7" style="530" customWidth="1"/>
    <col min="15108" max="15108" width="16.140625" style="530" customWidth="1"/>
    <col min="15109" max="15360" width="8" style="530"/>
    <col min="15361" max="15361" width="7.5703125" style="530" customWidth="1"/>
    <col min="15362" max="15362" width="70.85546875" style="530" customWidth="1"/>
    <col min="15363" max="15363" width="7" style="530" customWidth="1"/>
    <col min="15364" max="15364" width="16.140625" style="530" customWidth="1"/>
    <col min="15365" max="15616" width="8" style="530"/>
    <col min="15617" max="15617" width="7.5703125" style="530" customWidth="1"/>
    <col min="15618" max="15618" width="70.85546875" style="530" customWidth="1"/>
    <col min="15619" max="15619" width="7" style="530" customWidth="1"/>
    <col min="15620" max="15620" width="16.140625" style="530" customWidth="1"/>
    <col min="15621" max="15872" width="8" style="530"/>
    <col min="15873" max="15873" width="7.5703125" style="530" customWidth="1"/>
    <col min="15874" max="15874" width="70.85546875" style="530" customWidth="1"/>
    <col min="15875" max="15875" width="7" style="530" customWidth="1"/>
    <col min="15876" max="15876" width="16.140625" style="530" customWidth="1"/>
    <col min="15877" max="16128" width="8" style="530"/>
    <col min="16129" max="16129" width="7.5703125" style="530" customWidth="1"/>
    <col min="16130" max="16130" width="70.85546875" style="530" customWidth="1"/>
    <col min="16131" max="16131" width="7" style="530" customWidth="1"/>
    <col min="16132" max="16132" width="16.140625" style="530" customWidth="1"/>
    <col min="16133" max="16384" width="8" style="530"/>
  </cols>
  <sheetData>
    <row r="1" spans="1:4">
      <c r="A1" s="526" t="s">
        <v>1655</v>
      </c>
      <c r="B1" s="527"/>
      <c r="C1" s="528"/>
      <c r="D1" s="529"/>
    </row>
    <row r="2" spans="1:4" ht="33.75" customHeight="1">
      <c r="A2" s="630" t="s">
        <v>1656</v>
      </c>
      <c r="B2" s="631"/>
      <c r="C2" s="631"/>
      <c r="D2" s="631"/>
    </row>
    <row r="3" spans="1:4" ht="42.75">
      <c r="A3" s="160" t="s">
        <v>1040</v>
      </c>
      <c r="B3" s="161" t="s">
        <v>1657</v>
      </c>
      <c r="C3" s="162" t="s">
        <v>1041</v>
      </c>
      <c r="D3" s="161" t="s">
        <v>1042</v>
      </c>
    </row>
    <row r="4" spans="1:4" ht="15">
      <c r="A4" s="163">
        <v>1.1000000000000001</v>
      </c>
      <c r="B4" s="164" t="s">
        <v>1043</v>
      </c>
      <c r="C4" s="531"/>
      <c r="D4" s="532"/>
    </row>
    <row r="5" spans="1:4">
      <c r="A5" s="165" t="s">
        <v>20</v>
      </c>
      <c r="B5" s="533" t="s">
        <v>1658</v>
      </c>
      <c r="C5" s="534" t="s">
        <v>464</v>
      </c>
      <c r="D5" s="535"/>
    </row>
    <row r="6" spans="1:4">
      <c r="A6" s="166" t="s">
        <v>23</v>
      </c>
      <c r="B6" s="533" t="s">
        <v>1659</v>
      </c>
      <c r="C6" s="536" t="s">
        <v>464</v>
      </c>
      <c r="D6" s="537"/>
    </row>
    <row r="7" spans="1:4">
      <c r="A7" s="166" t="s">
        <v>24</v>
      </c>
      <c r="B7" s="533" t="s">
        <v>1659</v>
      </c>
      <c r="C7" s="536" t="s">
        <v>464</v>
      </c>
      <c r="D7" s="537"/>
    </row>
    <row r="8" spans="1:4" ht="28.5">
      <c r="A8" s="166" t="s">
        <v>25</v>
      </c>
      <c r="B8" s="576" t="s">
        <v>1778</v>
      </c>
      <c r="C8" s="536" t="s">
        <v>464</v>
      </c>
      <c r="D8" s="537"/>
    </row>
    <row r="9" spans="1:4">
      <c r="A9" s="166" t="s">
        <v>26</v>
      </c>
      <c r="B9" s="538"/>
      <c r="C9" s="536"/>
      <c r="D9" s="537"/>
    </row>
    <row r="10" spans="1:4">
      <c r="A10" s="539"/>
    </row>
    <row r="11" spans="1:4" ht="28.5">
      <c r="A11" s="163">
        <v>1.2</v>
      </c>
      <c r="B11" s="164" t="s">
        <v>1044</v>
      </c>
      <c r="C11" s="543"/>
      <c r="D11" s="544"/>
    </row>
    <row r="12" spans="1:4">
      <c r="A12" s="166" t="s">
        <v>20</v>
      </c>
      <c r="B12" s="533" t="s">
        <v>1660</v>
      </c>
      <c r="C12" s="545" t="s">
        <v>464</v>
      </c>
      <c r="D12" s="537"/>
    </row>
    <row r="13" spans="1:4">
      <c r="A13" s="166" t="s">
        <v>23</v>
      </c>
      <c r="B13" s="533" t="s">
        <v>1660</v>
      </c>
      <c r="C13" s="536" t="s">
        <v>464</v>
      </c>
      <c r="D13" s="537"/>
    </row>
    <row r="14" spans="1:4">
      <c r="A14" s="166" t="s">
        <v>24</v>
      </c>
      <c r="B14" s="533" t="s">
        <v>1660</v>
      </c>
      <c r="C14" s="536" t="s">
        <v>464</v>
      </c>
      <c r="D14" s="537"/>
    </row>
    <row r="15" spans="1:4">
      <c r="A15" s="166" t="s">
        <v>25</v>
      </c>
      <c r="B15" s="533" t="s">
        <v>1660</v>
      </c>
      <c r="C15" s="536" t="s">
        <v>464</v>
      </c>
      <c r="D15" s="537"/>
    </row>
    <row r="16" spans="1:4">
      <c r="A16" s="166" t="s">
        <v>26</v>
      </c>
      <c r="B16" s="538"/>
      <c r="C16" s="536"/>
      <c r="D16" s="537"/>
    </row>
    <row r="17" spans="1:4">
      <c r="A17" s="539"/>
    </row>
    <row r="18" spans="1:4" ht="28.5">
      <c r="A18" s="163">
        <v>1.3</v>
      </c>
      <c r="B18" s="164" t="s">
        <v>1661</v>
      </c>
      <c r="C18" s="543"/>
      <c r="D18" s="544"/>
    </row>
    <row r="19" spans="1:4">
      <c r="A19" s="166" t="s">
        <v>20</v>
      </c>
      <c r="B19" s="533" t="s">
        <v>1662</v>
      </c>
      <c r="C19" s="545" t="s">
        <v>464</v>
      </c>
      <c r="D19" s="537"/>
    </row>
    <row r="20" spans="1:4">
      <c r="A20" s="166" t="s">
        <v>23</v>
      </c>
      <c r="B20" s="533" t="s">
        <v>1663</v>
      </c>
      <c r="C20" s="536" t="s">
        <v>464</v>
      </c>
      <c r="D20" s="537"/>
    </row>
    <row r="21" spans="1:4">
      <c r="A21" s="166" t="s">
        <v>24</v>
      </c>
      <c r="B21" s="533" t="s">
        <v>1664</v>
      </c>
      <c r="C21" s="536" t="s">
        <v>464</v>
      </c>
      <c r="D21" s="537"/>
    </row>
    <row r="22" spans="1:4">
      <c r="A22" s="166" t="s">
        <v>25</v>
      </c>
      <c r="B22" s="533" t="s">
        <v>1665</v>
      </c>
      <c r="C22" s="536" t="s">
        <v>1548</v>
      </c>
      <c r="D22" s="537"/>
    </row>
    <row r="23" spans="1:4">
      <c r="A23" s="166" t="s">
        <v>26</v>
      </c>
      <c r="B23" s="538"/>
      <c r="C23" s="536"/>
      <c r="D23" s="537"/>
    </row>
    <row r="24" spans="1:4">
      <c r="A24" s="539"/>
    </row>
    <row r="25" spans="1:4" ht="28.5">
      <c r="A25" s="163">
        <v>1.4</v>
      </c>
      <c r="B25" s="164" t="s">
        <v>1046</v>
      </c>
      <c r="C25" s="543"/>
      <c r="D25" s="544"/>
    </row>
    <row r="26" spans="1:4" ht="42.75">
      <c r="A26" s="166" t="s">
        <v>20</v>
      </c>
      <c r="B26" s="533" t="s">
        <v>1666</v>
      </c>
      <c r="C26" s="545" t="s">
        <v>464</v>
      </c>
      <c r="D26" s="537"/>
    </row>
    <row r="27" spans="1:4" ht="28.5">
      <c r="A27" s="166" t="s">
        <v>23</v>
      </c>
      <c r="B27" s="538" t="s">
        <v>1667</v>
      </c>
      <c r="C27" s="536" t="s">
        <v>464</v>
      </c>
      <c r="D27" s="537"/>
    </row>
    <row r="28" spans="1:4" ht="28.5">
      <c r="A28" s="166" t="s">
        <v>24</v>
      </c>
      <c r="B28" s="538" t="s">
        <v>1668</v>
      </c>
      <c r="C28" s="536" t="s">
        <v>464</v>
      </c>
      <c r="D28" s="537"/>
    </row>
    <row r="29" spans="1:4" ht="28.5">
      <c r="A29" s="166" t="s">
        <v>25</v>
      </c>
      <c r="B29" s="538" t="s">
        <v>1669</v>
      </c>
      <c r="C29" s="536" t="s">
        <v>464</v>
      </c>
      <c r="D29" s="537"/>
    </row>
    <row r="30" spans="1:4">
      <c r="A30" s="166" t="s">
        <v>26</v>
      </c>
      <c r="B30" s="538"/>
      <c r="C30" s="536"/>
      <c r="D30" s="537"/>
    </row>
    <row r="31" spans="1:4">
      <c r="A31" s="539"/>
    </row>
    <row r="32" spans="1:4" ht="142.5">
      <c r="A32" s="486">
        <v>1.5</v>
      </c>
      <c r="B32" s="167" t="s">
        <v>1670</v>
      </c>
      <c r="C32" s="546"/>
      <c r="D32" s="547"/>
    </row>
    <row r="33" spans="1:4" ht="28.5">
      <c r="A33" s="166" t="s">
        <v>20</v>
      </c>
      <c r="B33" s="548" t="s">
        <v>1671</v>
      </c>
      <c r="C33" s="545" t="s">
        <v>464</v>
      </c>
      <c r="D33" s="537"/>
    </row>
    <row r="34" spans="1:4" ht="28.5">
      <c r="A34" s="166" t="s">
        <v>23</v>
      </c>
      <c r="B34" s="538" t="s">
        <v>1672</v>
      </c>
      <c r="C34" s="536" t="s">
        <v>464</v>
      </c>
      <c r="D34" s="537"/>
    </row>
    <row r="35" spans="1:4" ht="42.75">
      <c r="A35" s="166" t="s">
        <v>24</v>
      </c>
      <c r="B35" s="538" t="s">
        <v>1673</v>
      </c>
      <c r="C35" s="536" t="s">
        <v>464</v>
      </c>
      <c r="D35" s="537"/>
    </row>
    <row r="36" spans="1:4" ht="28.5">
      <c r="A36" s="166" t="s">
        <v>25</v>
      </c>
      <c r="B36" s="538" t="s">
        <v>1674</v>
      </c>
      <c r="C36" s="536" t="s">
        <v>464</v>
      </c>
      <c r="D36" s="537"/>
    </row>
    <row r="37" spans="1:4">
      <c r="A37" s="166" t="s">
        <v>26</v>
      </c>
      <c r="B37" s="538"/>
      <c r="C37" s="536"/>
      <c r="D37" s="537"/>
    </row>
    <row r="38" spans="1:4">
      <c r="A38" s="539"/>
    </row>
    <row r="39" spans="1:4" ht="62.25" customHeight="1">
      <c r="A39" s="168">
        <v>1.6</v>
      </c>
      <c r="B39" s="164" t="s">
        <v>1675</v>
      </c>
      <c r="C39" s="543"/>
      <c r="D39" s="544"/>
    </row>
    <row r="40" spans="1:4" ht="28.5">
      <c r="A40" s="166" t="s">
        <v>20</v>
      </c>
      <c r="B40" s="548" t="s">
        <v>1676</v>
      </c>
      <c r="C40" s="545" t="s">
        <v>464</v>
      </c>
      <c r="D40" s="537"/>
    </row>
    <row r="41" spans="1:4" ht="28.5">
      <c r="A41" s="166" t="s">
        <v>23</v>
      </c>
      <c r="B41" s="548" t="s">
        <v>1677</v>
      </c>
      <c r="C41" s="536" t="s">
        <v>464</v>
      </c>
      <c r="D41" s="537"/>
    </row>
    <row r="42" spans="1:4" ht="28.5">
      <c r="A42" s="166" t="s">
        <v>24</v>
      </c>
      <c r="B42" s="548" t="s">
        <v>1678</v>
      </c>
      <c r="C42" s="536" t="s">
        <v>464</v>
      </c>
      <c r="D42" s="537"/>
    </row>
    <row r="43" spans="1:4" ht="28.5">
      <c r="A43" s="166" t="s">
        <v>25</v>
      </c>
      <c r="B43" s="548" t="s">
        <v>1679</v>
      </c>
      <c r="C43" s="536" t="s">
        <v>464</v>
      </c>
      <c r="D43" s="537"/>
    </row>
    <row r="44" spans="1:4">
      <c r="A44" s="166" t="s">
        <v>26</v>
      </c>
      <c r="B44" s="538"/>
      <c r="C44" s="536"/>
      <c r="D44" s="537"/>
    </row>
    <row r="45" spans="1:4">
      <c r="A45" s="539"/>
    </row>
    <row r="46" spans="1:4" ht="86.25" customHeight="1">
      <c r="A46" s="163">
        <v>1.7</v>
      </c>
      <c r="B46" s="164" t="s">
        <v>1680</v>
      </c>
      <c r="C46" s="543"/>
      <c r="D46" s="544"/>
    </row>
    <row r="47" spans="1:4" ht="57">
      <c r="A47" s="166" t="s">
        <v>20</v>
      </c>
      <c r="B47" s="548" t="s">
        <v>1681</v>
      </c>
      <c r="C47" s="545" t="s">
        <v>464</v>
      </c>
      <c r="D47" s="537"/>
    </row>
    <row r="48" spans="1:4" ht="57">
      <c r="A48" s="166" t="s">
        <v>23</v>
      </c>
      <c r="B48" s="548" t="s">
        <v>1681</v>
      </c>
      <c r="C48" s="536" t="s">
        <v>464</v>
      </c>
      <c r="D48" s="537"/>
    </row>
    <row r="49" spans="1:4" ht="57">
      <c r="A49" s="166" t="s">
        <v>24</v>
      </c>
      <c r="B49" s="548" t="s">
        <v>1681</v>
      </c>
      <c r="C49" s="536" t="s">
        <v>464</v>
      </c>
      <c r="D49" s="537"/>
    </row>
    <row r="50" spans="1:4" ht="28.5">
      <c r="A50" s="166" t="s">
        <v>25</v>
      </c>
      <c r="B50" s="538" t="s">
        <v>1682</v>
      </c>
      <c r="C50" s="536" t="s">
        <v>464</v>
      </c>
      <c r="D50" s="537"/>
    </row>
    <row r="51" spans="1:4">
      <c r="A51" s="166" t="s">
        <v>26</v>
      </c>
      <c r="B51" s="538"/>
      <c r="C51" s="536"/>
      <c r="D51" s="537"/>
    </row>
    <row r="52" spans="1:4">
      <c r="A52" s="539"/>
    </row>
    <row r="53" spans="1:4" ht="51.75" customHeight="1">
      <c r="A53" s="163">
        <v>1.8</v>
      </c>
      <c r="B53" s="164" t="s">
        <v>1047</v>
      </c>
      <c r="C53" s="531"/>
      <c r="D53" s="532"/>
    </row>
    <row r="54" spans="1:4">
      <c r="A54" s="166" t="s">
        <v>20</v>
      </c>
      <c r="B54" s="533" t="s">
        <v>1683</v>
      </c>
      <c r="C54" s="545" t="s">
        <v>464</v>
      </c>
      <c r="D54" s="537"/>
    </row>
    <row r="55" spans="1:4">
      <c r="A55" s="166" t="s">
        <v>23</v>
      </c>
      <c r="B55" s="533" t="s">
        <v>1683</v>
      </c>
      <c r="C55" s="545" t="s">
        <v>464</v>
      </c>
      <c r="D55" s="537"/>
    </row>
    <row r="56" spans="1:4">
      <c r="A56" s="166" t="s">
        <v>24</v>
      </c>
      <c r="B56" s="533" t="s">
        <v>1683</v>
      </c>
      <c r="C56" s="545" t="s">
        <v>464</v>
      </c>
      <c r="D56" s="537"/>
    </row>
    <row r="57" spans="1:4">
      <c r="A57" s="166" t="s">
        <v>25</v>
      </c>
      <c r="B57" s="533" t="s">
        <v>1683</v>
      </c>
      <c r="C57" s="545" t="s">
        <v>464</v>
      </c>
      <c r="D57" s="537"/>
    </row>
    <row r="58" spans="1:4">
      <c r="A58" s="166" t="s">
        <v>26</v>
      </c>
      <c r="B58" s="549"/>
      <c r="C58" s="536"/>
      <c r="D58" s="537"/>
    </row>
    <row r="59" spans="1:4">
      <c r="A59" s="539"/>
      <c r="B59" s="550"/>
    </row>
    <row r="60" spans="1:4" ht="59.25" customHeight="1">
      <c r="A60" s="163">
        <v>1.9</v>
      </c>
      <c r="B60" s="164" t="s">
        <v>1684</v>
      </c>
      <c r="C60" s="543"/>
      <c r="D60" s="544"/>
    </row>
    <row r="61" spans="1:4" ht="114">
      <c r="A61" s="166" t="s">
        <v>20</v>
      </c>
      <c r="B61" s="548" t="s">
        <v>1685</v>
      </c>
      <c r="C61" s="545" t="s">
        <v>464</v>
      </c>
      <c r="D61" s="537"/>
    </row>
    <row r="62" spans="1:4" ht="185.25">
      <c r="A62" s="166" t="s">
        <v>23</v>
      </c>
      <c r="B62" s="548" t="s">
        <v>1686</v>
      </c>
      <c r="C62" s="536" t="s">
        <v>464</v>
      </c>
      <c r="D62" s="537"/>
    </row>
    <row r="63" spans="1:4" ht="99.75">
      <c r="A63" s="166" t="s">
        <v>24</v>
      </c>
      <c r="B63" s="538" t="s">
        <v>1687</v>
      </c>
      <c r="C63" s="536" t="s">
        <v>464</v>
      </c>
      <c r="D63" s="537"/>
    </row>
    <row r="64" spans="1:4" ht="28.5">
      <c r="A64" s="166" t="s">
        <v>25</v>
      </c>
      <c r="B64" s="538" t="s">
        <v>1688</v>
      </c>
      <c r="C64" s="536" t="s">
        <v>464</v>
      </c>
      <c r="D64" s="537"/>
    </row>
    <row r="65" spans="1:4">
      <c r="A65" s="166" t="s">
        <v>26</v>
      </c>
      <c r="B65" s="549"/>
      <c r="C65" s="536"/>
      <c r="D65" s="537"/>
    </row>
    <row r="66" spans="1:4">
      <c r="A66" s="539"/>
      <c r="B66" s="550"/>
    </row>
    <row r="67" spans="1:4" ht="34.5" customHeight="1">
      <c r="A67" s="169">
        <v>1.1000000000000001</v>
      </c>
      <c r="B67" s="164" t="s">
        <v>1048</v>
      </c>
      <c r="C67" s="543"/>
      <c r="D67" s="544"/>
    </row>
    <row r="68" spans="1:4" ht="114">
      <c r="A68" s="166" t="s">
        <v>20</v>
      </c>
      <c r="B68" s="548" t="s">
        <v>1689</v>
      </c>
      <c r="C68" s="545" t="s">
        <v>464</v>
      </c>
      <c r="D68" s="537"/>
    </row>
    <row r="69" spans="1:4" ht="114">
      <c r="A69" s="166" t="s">
        <v>23</v>
      </c>
      <c r="B69" s="548" t="s">
        <v>1689</v>
      </c>
      <c r="C69" s="545" t="s">
        <v>464</v>
      </c>
      <c r="D69" s="537"/>
    </row>
    <row r="70" spans="1:4" ht="156.75">
      <c r="A70" s="166" t="s">
        <v>24</v>
      </c>
      <c r="B70" s="548" t="s">
        <v>1690</v>
      </c>
      <c r="C70" s="536" t="s">
        <v>464</v>
      </c>
      <c r="D70" s="537"/>
    </row>
    <row r="71" spans="1:4" ht="85.5">
      <c r="A71" s="166" t="s">
        <v>25</v>
      </c>
      <c r="B71" s="538" t="s">
        <v>1691</v>
      </c>
      <c r="C71" s="536" t="s">
        <v>464</v>
      </c>
      <c r="D71" s="537"/>
    </row>
    <row r="72" spans="1:4">
      <c r="A72" s="166" t="s">
        <v>26</v>
      </c>
      <c r="B72" s="538"/>
      <c r="C72" s="536"/>
      <c r="D72" s="537"/>
    </row>
    <row r="73" spans="1:4">
      <c r="A73" s="539"/>
    </row>
    <row r="74" spans="1:4" ht="57">
      <c r="A74" s="169">
        <v>1.1100000000000001</v>
      </c>
      <c r="B74" s="164" t="s">
        <v>1049</v>
      </c>
      <c r="C74" s="543"/>
      <c r="D74" s="544"/>
    </row>
    <row r="75" spans="1:4" ht="142.5">
      <c r="A75" s="166" t="s">
        <v>20</v>
      </c>
      <c r="B75" s="548" t="s">
        <v>1692</v>
      </c>
      <c r="C75" s="545" t="s">
        <v>464</v>
      </c>
      <c r="D75" s="537"/>
    </row>
    <row r="76" spans="1:4" ht="156.75">
      <c r="A76" s="166" t="s">
        <v>23</v>
      </c>
      <c r="B76" s="548" t="s">
        <v>1693</v>
      </c>
      <c r="C76" s="536" t="s">
        <v>464</v>
      </c>
      <c r="D76" s="537"/>
    </row>
    <row r="77" spans="1:4" ht="142.5">
      <c r="A77" s="166" t="s">
        <v>24</v>
      </c>
      <c r="B77" s="533" t="s">
        <v>1694</v>
      </c>
      <c r="C77" s="536" t="s">
        <v>464</v>
      </c>
      <c r="D77" s="537"/>
    </row>
    <row r="78" spans="1:4" ht="128.25">
      <c r="A78" s="166" t="s">
        <v>25</v>
      </c>
      <c r="B78" s="533" t="s">
        <v>1776</v>
      </c>
      <c r="C78" s="536" t="s">
        <v>464</v>
      </c>
      <c r="D78" s="537"/>
    </row>
    <row r="79" spans="1:4">
      <c r="A79" s="166" t="s">
        <v>26</v>
      </c>
      <c r="B79" s="538"/>
      <c r="C79" s="536"/>
      <c r="D79" s="537"/>
    </row>
    <row r="80" spans="1:4">
      <c r="A80" s="539"/>
    </row>
    <row r="81" spans="1:4" ht="42.75">
      <c r="A81" s="168">
        <v>1.1200000000000001</v>
      </c>
      <c r="B81" s="164" t="s">
        <v>1050</v>
      </c>
      <c r="C81" s="543"/>
      <c r="D81" s="544"/>
    </row>
    <row r="82" spans="1:4" ht="114">
      <c r="A82" s="166" t="s">
        <v>20</v>
      </c>
      <c r="B82" s="551" t="s">
        <v>1695</v>
      </c>
      <c r="C82" s="533" t="s">
        <v>464</v>
      </c>
      <c r="D82" s="549"/>
    </row>
    <row r="83" spans="1:4" ht="114">
      <c r="A83" s="166" t="s">
        <v>23</v>
      </c>
      <c r="B83" s="551" t="s">
        <v>1695</v>
      </c>
      <c r="C83" s="549" t="s">
        <v>464</v>
      </c>
      <c r="D83" s="549"/>
    </row>
    <row r="84" spans="1:4" ht="114">
      <c r="A84" s="166" t="s">
        <v>24</v>
      </c>
      <c r="B84" s="551" t="s">
        <v>1695</v>
      </c>
      <c r="C84" s="549" t="s">
        <v>464</v>
      </c>
      <c r="D84" s="549"/>
    </row>
    <row r="85" spans="1:4" ht="114">
      <c r="A85" s="166" t="s">
        <v>25</v>
      </c>
      <c r="B85" s="551" t="s">
        <v>1695</v>
      </c>
      <c r="C85" s="549" t="s">
        <v>464</v>
      </c>
      <c r="D85" s="549"/>
    </row>
    <row r="86" spans="1:4">
      <c r="A86" s="166" t="s">
        <v>26</v>
      </c>
      <c r="B86" s="549"/>
      <c r="C86" s="549"/>
      <c r="D86" s="549"/>
    </row>
    <row r="87" spans="1:4">
      <c r="A87" s="552"/>
      <c r="B87" s="550"/>
      <c r="C87" s="550"/>
      <c r="D87" s="550"/>
    </row>
    <row r="88" spans="1:4" ht="99.75">
      <c r="A88" s="486">
        <v>1.1299999999999999</v>
      </c>
      <c r="B88" s="167" t="s">
        <v>1696</v>
      </c>
      <c r="C88" s="546"/>
      <c r="D88" s="547"/>
    </row>
    <row r="89" spans="1:4" ht="85.5">
      <c r="A89" s="166" t="s">
        <v>20</v>
      </c>
      <c r="B89" s="533" t="s">
        <v>1697</v>
      </c>
      <c r="C89" s="545" t="s">
        <v>464</v>
      </c>
      <c r="D89" s="537"/>
    </row>
    <row r="90" spans="1:4" ht="85.5">
      <c r="A90" s="166" t="s">
        <v>23</v>
      </c>
      <c r="B90" s="533" t="s">
        <v>1697</v>
      </c>
      <c r="C90" s="536" t="s">
        <v>464</v>
      </c>
      <c r="D90" s="537"/>
    </row>
    <row r="91" spans="1:4" ht="156.75">
      <c r="A91" s="166" t="s">
        <v>24</v>
      </c>
      <c r="B91" s="533" t="s">
        <v>1698</v>
      </c>
      <c r="C91" s="536" t="s">
        <v>464</v>
      </c>
      <c r="D91" s="537"/>
    </row>
    <row r="92" spans="1:4" ht="71.25">
      <c r="A92" s="166" t="s">
        <v>25</v>
      </c>
      <c r="B92" s="538" t="s">
        <v>1699</v>
      </c>
      <c r="C92" s="536" t="s">
        <v>464</v>
      </c>
      <c r="D92" s="537"/>
    </row>
    <row r="93" spans="1:4">
      <c r="A93" s="166" t="s">
        <v>26</v>
      </c>
      <c r="B93" s="538"/>
      <c r="C93" s="536"/>
      <c r="D93" s="537"/>
    </row>
    <row r="94" spans="1:4">
      <c r="A94" s="539"/>
    </row>
    <row r="95" spans="1:4" ht="57">
      <c r="A95" s="486">
        <v>2.1</v>
      </c>
      <c r="B95" s="167" t="s">
        <v>1051</v>
      </c>
      <c r="C95" s="546"/>
      <c r="D95" s="547"/>
    </row>
    <row r="96" spans="1:4" ht="56.25" customHeight="1">
      <c r="A96" s="488"/>
      <c r="B96" s="170" t="s">
        <v>1052</v>
      </c>
      <c r="C96" s="553"/>
      <c r="D96" s="554"/>
    </row>
    <row r="97" spans="1:4" ht="85.5">
      <c r="A97" s="166" t="s">
        <v>20</v>
      </c>
      <c r="B97" s="533" t="s">
        <v>1700</v>
      </c>
      <c r="C97" s="545" t="s">
        <v>464</v>
      </c>
      <c r="D97" s="537"/>
    </row>
    <row r="98" spans="1:4" ht="85.5">
      <c r="A98" s="166" t="s">
        <v>23</v>
      </c>
      <c r="B98" s="533" t="s">
        <v>1701</v>
      </c>
      <c r="C98" s="536" t="s">
        <v>464</v>
      </c>
      <c r="D98" s="537"/>
    </row>
    <row r="99" spans="1:4" ht="85.5">
      <c r="A99" s="166" t="s">
        <v>24</v>
      </c>
      <c r="B99" s="533" t="s">
        <v>1702</v>
      </c>
      <c r="C99" s="536" t="s">
        <v>464</v>
      </c>
      <c r="D99" s="537"/>
    </row>
    <row r="100" spans="1:4" ht="28.5">
      <c r="A100" s="166" t="s">
        <v>25</v>
      </c>
      <c r="B100" s="538" t="s">
        <v>1703</v>
      </c>
      <c r="C100" s="536" t="s">
        <v>464</v>
      </c>
      <c r="D100" s="537"/>
    </row>
    <row r="101" spans="1:4">
      <c r="A101" s="166" t="s">
        <v>26</v>
      </c>
      <c r="B101" s="549"/>
      <c r="C101" s="536"/>
      <c r="D101" s="537"/>
    </row>
    <row r="102" spans="1:4">
      <c r="A102" s="539"/>
    </row>
    <row r="103" spans="1:4" ht="27.75" customHeight="1">
      <c r="A103" s="632">
        <v>2.2000000000000002</v>
      </c>
      <c r="B103" s="167" t="s">
        <v>1053</v>
      </c>
      <c r="C103" s="546"/>
      <c r="D103" s="547"/>
    </row>
    <row r="104" spans="1:4" ht="14.25" customHeight="1">
      <c r="A104" s="633"/>
      <c r="B104" s="527" t="s">
        <v>1054</v>
      </c>
      <c r="C104" s="528"/>
      <c r="D104" s="171"/>
    </row>
    <row r="105" spans="1:4" ht="14.25" customHeight="1">
      <c r="A105" s="633"/>
      <c r="B105" s="527" t="s">
        <v>1055</v>
      </c>
      <c r="C105" s="528"/>
      <c r="D105" s="171"/>
    </row>
    <row r="106" spans="1:4" ht="14.25" customHeight="1">
      <c r="A106" s="633"/>
      <c r="B106" s="527" t="s">
        <v>1056</v>
      </c>
      <c r="C106" s="528"/>
      <c r="D106" s="171"/>
    </row>
    <row r="107" spans="1:4" ht="14.25" customHeight="1">
      <c r="A107" s="633"/>
      <c r="B107" s="527" t="s">
        <v>1057</v>
      </c>
      <c r="C107" s="528"/>
      <c r="D107" s="171"/>
    </row>
    <row r="108" spans="1:4" ht="14.25" customHeight="1">
      <c r="A108" s="633"/>
      <c r="B108" s="527" t="s">
        <v>1058</v>
      </c>
      <c r="C108" s="555"/>
      <c r="D108" s="556"/>
    </row>
    <row r="109" spans="1:4" ht="14.25" customHeight="1">
      <c r="A109" s="633"/>
      <c r="B109" s="527" t="s">
        <v>1059</v>
      </c>
      <c r="C109" s="528"/>
      <c r="D109" s="171"/>
    </row>
    <row r="110" spans="1:4" ht="27.75" customHeight="1">
      <c r="A110" s="633"/>
      <c r="B110" s="527" t="s">
        <v>1060</v>
      </c>
      <c r="C110" s="555"/>
      <c r="D110" s="556"/>
    </row>
    <row r="111" spans="1:4" ht="31.5" customHeight="1">
      <c r="A111" s="633"/>
      <c r="B111" s="527" t="s">
        <v>1061</v>
      </c>
      <c r="C111" s="555"/>
      <c r="D111" s="556"/>
    </row>
    <row r="112" spans="1:4" ht="14.25" customHeight="1">
      <c r="A112" s="633"/>
      <c r="B112" s="527" t="s">
        <v>1062</v>
      </c>
      <c r="C112" s="555"/>
      <c r="D112" s="556"/>
    </row>
    <row r="113" spans="1:4" ht="15.75" customHeight="1">
      <c r="A113" s="633"/>
      <c r="B113" s="527" t="s">
        <v>1063</v>
      </c>
      <c r="C113" s="555"/>
      <c r="D113" s="556"/>
    </row>
    <row r="114" spans="1:4" ht="28.5">
      <c r="A114" s="634"/>
      <c r="B114" s="170" t="s">
        <v>1064</v>
      </c>
      <c r="C114" s="553"/>
      <c r="D114" s="554"/>
    </row>
    <row r="115" spans="1:4" ht="71.25">
      <c r="A115" s="166" t="s">
        <v>20</v>
      </c>
      <c r="B115" s="533" t="s">
        <v>1704</v>
      </c>
      <c r="C115" s="545" t="s">
        <v>464</v>
      </c>
      <c r="D115" s="537"/>
    </row>
    <row r="116" spans="1:4" ht="71.25">
      <c r="A116" s="166" t="s">
        <v>23</v>
      </c>
      <c r="B116" s="533" t="s">
        <v>1705</v>
      </c>
      <c r="C116" s="536" t="s">
        <v>464</v>
      </c>
      <c r="D116" s="537"/>
    </row>
    <row r="117" spans="1:4" ht="71.25">
      <c r="A117" s="166" t="s">
        <v>24</v>
      </c>
      <c r="B117" s="533" t="s">
        <v>1706</v>
      </c>
      <c r="C117" s="536" t="s">
        <v>464</v>
      </c>
      <c r="D117" s="537"/>
    </row>
    <row r="118" spans="1:4" ht="28.5">
      <c r="A118" s="166" t="s">
        <v>25</v>
      </c>
      <c r="B118" s="538" t="s">
        <v>1707</v>
      </c>
      <c r="C118" s="536" t="s">
        <v>464</v>
      </c>
      <c r="D118" s="537"/>
    </row>
    <row r="119" spans="1:4">
      <c r="A119" s="166" t="s">
        <v>26</v>
      </c>
      <c r="B119" s="538"/>
      <c r="C119" s="536"/>
      <c r="D119" s="537"/>
    </row>
    <row r="120" spans="1:4">
      <c r="A120" s="539"/>
    </row>
    <row r="121" spans="1:4" ht="57">
      <c r="A121" s="486">
        <v>2.2999999999999998</v>
      </c>
      <c r="B121" s="167" t="s">
        <v>1708</v>
      </c>
      <c r="C121" s="546"/>
      <c r="D121" s="547"/>
    </row>
    <row r="122" spans="1:4" ht="45.75" customHeight="1">
      <c r="A122" s="487"/>
      <c r="B122" s="527" t="s">
        <v>1065</v>
      </c>
      <c r="C122" s="555"/>
      <c r="D122" s="556"/>
    </row>
    <row r="123" spans="1:4">
      <c r="A123" s="487"/>
      <c r="B123" s="527" t="s">
        <v>1066</v>
      </c>
      <c r="C123" s="528"/>
      <c r="D123" s="171"/>
    </row>
    <row r="124" spans="1:4">
      <c r="A124" s="487"/>
      <c r="B124" s="527" t="s">
        <v>1067</v>
      </c>
      <c r="C124" s="528"/>
      <c r="D124" s="171"/>
    </row>
    <row r="125" spans="1:4" ht="63" customHeight="1">
      <c r="A125" s="487"/>
      <c r="B125" s="527" t="s">
        <v>1709</v>
      </c>
      <c r="C125" s="555"/>
      <c r="D125" s="556"/>
    </row>
    <row r="126" spans="1:4" ht="30.75" customHeight="1">
      <c r="A126" s="487"/>
      <c r="B126" s="527" t="s">
        <v>1710</v>
      </c>
      <c r="C126" s="555"/>
      <c r="D126" s="556"/>
    </row>
    <row r="127" spans="1:4">
      <c r="A127" s="487"/>
      <c r="B127" s="527" t="s">
        <v>1068</v>
      </c>
      <c r="C127" s="528"/>
      <c r="D127" s="171"/>
    </row>
    <row r="128" spans="1:4" ht="45.75" customHeight="1">
      <c r="A128" s="487"/>
      <c r="B128" s="527" t="s">
        <v>1069</v>
      </c>
      <c r="C128" s="557"/>
      <c r="D128" s="558"/>
    </row>
    <row r="129" spans="1:4">
      <c r="A129" s="487"/>
      <c r="B129" s="527" t="s">
        <v>1070</v>
      </c>
      <c r="C129" s="528"/>
      <c r="D129" s="171"/>
    </row>
    <row r="130" spans="1:4">
      <c r="A130" s="487"/>
      <c r="B130" s="527" t="s">
        <v>1071</v>
      </c>
      <c r="C130" s="528"/>
      <c r="D130" s="171"/>
    </row>
    <row r="131" spans="1:4" ht="28.5">
      <c r="A131" s="487"/>
      <c r="B131" s="527" t="s">
        <v>1072</v>
      </c>
      <c r="C131" s="528"/>
      <c r="D131" s="171"/>
    </row>
    <row r="132" spans="1:4" ht="28.5">
      <c r="A132" s="487"/>
      <c r="B132" s="527" t="s">
        <v>1073</v>
      </c>
      <c r="C132" s="528"/>
      <c r="D132" s="171"/>
    </row>
    <row r="133" spans="1:4">
      <c r="A133" s="488"/>
      <c r="B133" s="170" t="s">
        <v>1074</v>
      </c>
      <c r="C133" s="172"/>
      <c r="D133" s="173"/>
    </row>
    <row r="134" spans="1:4" ht="85.5">
      <c r="A134" s="166" t="s">
        <v>20</v>
      </c>
      <c r="B134" s="548" t="s">
        <v>1711</v>
      </c>
      <c r="C134" s="545" t="s">
        <v>464</v>
      </c>
      <c r="D134" s="537"/>
    </row>
    <row r="135" spans="1:4" ht="99.75">
      <c r="A135" s="166" t="s">
        <v>23</v>
      </c>
      <c r="B135" s="548" t="s">
        <v>1712</v>
      </c>
      <c r="C135" s="536" t="s">
        <v>464</v>
      </c>
      <c r="D135" s="537"/>
    </row>
    <row r="136" spans="1:4" ht="85.5">
      <c r="A136" s="166" t="s">
        <v>24</v>
      </c>
      <c r="B136" s="548" t="s">
        <v>1713</v>
      </c>
      <c r="C136" s="536" t="s">
        <v>464</v>
      </c>
      <c r="D136" s="537"/>
    </row>
    <row r="137" spans="1:4" ht="42.75">
      <c r="A137" s="166" t="s">
        <v>25</v>
      </c>
      <c r="B137" s="538" t="s">
        <v>1714</v>
      </c>
      <c r="C137" s="536" t="s">
        <v>464</v>
      </c>
      <c r="D137" s="537"/>
    </row>
    <row r="138" spans="1:4">
      <c r="A138" s="166" t="s">
        <v>26</v>
      </c>
      <c r="B138" s="538"/>
      <c r="C138" s="536"/>
      <c r="D138" s="537"/>
    </row>
    <row r="139" spans="1:4">
      <c r="A139" s="539"/>
    </row>
    <row r="140" spans="1:4" ht="28.5">
      <c r="A140" s="163">
        <v>2.4</v>
      </c>
      <c r="B140" s="164" t="s">
        <v>1715</v>
      </c>
      <c r="C140" s="174"/>
      <c r="D140" s="175"/>
    </row>
    <row r="141" spans="1:4">
      <c r="A141" s="166" t="s">
        <v>20</v>
      </c>
      <c r="B141" s="548" t="s">
        <v>1716</v>
      </c>
      <c r="C141" s="545" t="s">
        <v>464</v>
      </c>
      <c r="D141" s="537"/>
    </row>
    <row r="142" spans="1:4">
      <c r="A142" s="166" t="s">
        <v>23</v>
      </c>
      <c r="B142" s="548" t="s">
        <v>1716</v>
      </c>
      <c r="C142" s="536" t="s">
        <v>464</v>
      </c>
      <c r="D142" s="537"/>
    </row>
    <row r="143" spans="1:4">
      <c r="A143" s="166" t="s">
        <v>24</v>
      </c>
      <c r="B143" s="548" t="s">
        <v>1716</v>
      </c>
      <c r="C143" s="536" t="s">
        <v>464</v>
      </c>
      <c r="D143" s="537"/>
    </row>
    <row r="144" spans="1:4">
      <c r="A144" s="166" t="s">
        <v>25</v>
      </c>
      <c r="B144" s="548" t="s">
        <v>1716</v>
      </c>
      <c r="C144" s="536" t="s">
        <v>464</v>
      </c>
      <c r="D144" s="537"/>
    </row>
    <row r="145" spans="1:4">
      <c r="A145" s="166" t="s">
        <v>26</v>
      </c>
      <c r="B145" s="538"/>
      <c r="C145" s="536"/>
      <c r="D145" s="537"/>
    </row>
    <row r="146" spans="1:4">
      <c r="A146" s="539"/>
    </row>
    <row r="147" spans="1:4" ht="90.75" customHeight="1">
      <c r="A147" s="486">
        <v>2.5</v>
      </c>
      <c r="B147" s="167" t="s">
        <v>1717</v>
      </c>
      <c r="C147" s="546"/>
      <c r="D147" s="547"/>
    </row>
    <row r="148" spans="1:4" ht="90.75" customHeight="1">
      <c r="A148" s="488"/>
      <c r="B148" s="170" t="s">
        <v>1718</v>
      </c>
      <c r="C148" s="553"/>
      <c r="D148" s="554"/>
    </row>
    <row r="149" spans="1:4" ht="71.25">
      <c r="A149" s="166" t="s">
        <v>20</v>
      </c>
      <c r="B149" s="548" t="s">
        <v>1719</v>
      </c>
      <c r="C149" s="545" t="s">
        <v>464</v>
      </c>
      <c r="D149" s="537"/>
    </row>
    <row r="150" spans="1:4" ht="242.25">
      <c r="A150" s="166" t="s">
        <v>23</v>
      </c>
      <c r="B150" s="559" t="s">
        <v>277</v>
      </c>
      <c r="C150" s="560" t="s">
        <v>464</v>
      </c>
      <c r="D150" s="561" t="s">
        <v>1720</v>
      </c>
    </row>
    <row r="151" spans="1:4" ht="114">
      <c r="A151" s="166" t="s">
        <v>24</v>
      </c>
      <c r="B151" s="538" t="s">
        <v>1721</v>
      </c>
      <c r="C151" s="536" t="s">
        <v>464</v>
      </c>
      <c r="D151" s="537"/>
    </row>
    <row r="152" spans="1:4" ht="42.75">
      <c r="A152" s="166" t="s">
        <v>25</v>
      </c>
      <c r="B152" s="538" t="s">
        <v>1722</v>
      </c>
      <c r="C152" s="536" t="s">
        <v>464</v>
      </c>
      <c r="D152" s="537"/>
    </row>
    <row r="153" spans="1:4">
      <c r="A153" s="166" t="s">
        <v>26</v>
      </c>
      <c r="B153" s="538"/>
      <c r="C153" s="536"/>
      <c r="D153" s="537"/>
    </row>
    <row r="154" spans="1:4">
      <c r="A154" s="539"/>
    </row>
    <row r="155" spans="1:4" ht="85.5">
      <c r="A155" s="486">
        <v>2.6</v>
      </c>
      <c r="B155" s="167" t="s">
        <v>1723</v>
      </c>
      <c r="C155" s="546"/>
      <c r="D155" s="547"/>
    </row>
    <row r="156" spans="1:4">
      <c r="A156" s="166" t="s">
        <v>20</v>
      </c>
      <c r="B156" s="533" t="s">
        <v>1724</v>
      </c>
      <c r="C156" s="545" t="s">
        <v>464</v>
      </c>
      <c r="D156" s="537"/>
    </row>
    <row r="157" spans="1:4">
      <c r="A157" s="166" t="s">
        <v>23</v>
      </c>
      <c r="B157" s="533" t="s">
        <v>1724</v>
      </c>
      <c r="C157" s="536" t="s">
        <v>464</v>
      </c>
      <c r="D157" s="537"/>
    </row>
    <row r="158" spans="1:4">
      <c r="A158" s="166" t="s">
        <v>24</v>
      </c>
      <c r="B158" s="533" t="s">
        <v>1724</v>
      </c>
      <c r="C158" s="536" t="s">
        <v>464</v>
      </c>
      <c r="D158" s="537"/>
    </row>
    <row r="159" spans="1:4">
      <c r="A159" s="166" t="s">
        <v>25</v>
      </c>
      <c r="B159" s="533" t="s">
        <v>1725</v>
      </c>
      <c r="C159" s="536" t="s">
        <v>464</v>
      </c>
      <c r="D159" s="537"/>
    </row>
    <row r="160" spans="1:4">
      <c r="A160" s="166" t="s">
        <v>26</v>
      </c>
      <c r="B160" s="538"/>
      <c r="C160" s="536"/>
      <c r="D160" s="537"/>
    </row>
    <row r="161" spans="1:4">
      <c r="A161" s="539"/>
    </row>
    <row r="162" spans="1:4" ht="85.5" customHeight="1">
      <c r="A162" s="486">
        <v>2.7</v>
      </c>
      <c r="B162" s="167" t="s">
        <v>1726</v>
      </c>
      <c r="C162" s="546"/>
      <c r="D162" s="547"/>
    </row>
    <row r="163" spans="1:4">
      <c r="A163" s="166" t="s">
        <v>20</v>
      </c>
      <c r="B163" s="533" t="s">
        <v>1724</v>
      </c>
      <c r="C163" s="545" t="s">
        <v>464</v>
      </c>
      <c r="D163" s="537"/>
    </row>
    <row r="164" spans="1:4">
      <c r="A164" s="166" t="s">
        <v>23</v>
      </c>
      <c r="B164" s="533" t="s">
        <v>1724</v>
      </c>
      <c r="C164" s="545" t="s">
        <v>464</v>
      </c>
      <c r="D164" s="537"/>
    </row>
    <row r="165" spans="1:4">
      <c r="A165" s="166" t="s">
        <v>24</v>
      </c>
      <c r="B165" s="533" t="s">
        <v>1724</v>
      </c>
      <c r="C165" s="545" t="s">
        <v>464</v>
      </c>
      <c r="D165" s="537"/>
    </row>
    <row r="166" spans="1:4">
      <c r="A166" s="166" t="s">
        <v>25</v>
      </c>
      <c r="B166" s="533" t="s">
        <v>1724</v>
      </c>
      <c r="C166" s="536" t="s">
        <v>464</v>
      </c>
      <c r="D166" s="537"/>
    </row>
    <row r="167" spans="1:4">
      <c r="A167" s="166" t="s">
        <v>26</v>
      </c>
      <c r="B167" s="533"/>
      <c r="C167" s="536"/>
      <c r="D167" s="537"/>
    </row>
    <row r="168" spans="1:4">
      <c r="A168" s="539"/>
    </row>
    <row r="169" spans="1:4" ht="42" customHeight="1">
      <c r="A169" s="163">
        <v>2.8</v>
      </c>
      <c r="B169" s="164" t="s">
        <v>1075</v>
      </c>
      <c r="C169" s="543"/>
      <c r="D169" s="544"/>
    </row>
    <row r="170" spans="1:4" ht="114">
      <c r="A170" s="166" t="s">
        <v>20</v>
      </c>
      <c r="B170" s="548" t="s">
        <v>1727</v>
      </c>
      <c r="C170" s="562" t="s">
        <v>464</v>
      </c>
      <c r="D170" s="537"/>
    </row>
    <row r="171" spans="1:4" ht="114">
      <c r="A171" s="166" t="s">
        <v>23</v>
      </c>
      <c r="B171" s="548" t="s">
        <v>1727</v>
      </c>
      <c r="C171" s="536" t="s">
        <v>464</v>
      </c>
      <c r="D171" s="537"/>
    </row>
    <row r="172" spans="1:4" ht="142.5">
      <c r="A172" s="166" t="s">
        <v>24</v>
      </c>
      <c r="B172" s="548" t="s">
        <v>1728</v>
      </c>
      <c r="C172" s="536" t="s">
        <v>464</v>
      </c>
      <c r="D172" s="537"/>
    </row>
    <row r="173" spans="1:4" ht="99.75">
      <c r="A173" s="166" t="s">
        <v>25</v>
      </c>
      <c r="B173" s="548" t="s">
        <v>1729</v>
      </c>
      <c r="C173" s="536" t="s">
        <v>464</v>
      </c>
      <c r="D173" s="537"/>
    </row>
    <row r="174" spans="1:4">
      <c r="A174" s="166" t="s">
        <v>26</v>
      </c>
      <c r="B174" s="538"/>
      <c r="C174" s="536"/>
      <c r="D174" s="537"/>
    </row>
    <row r="175" spans="1:4">
      <c r="A175" s="539"/>
    </row>
    <row r="176" spans="1:4" ht="57">
      <c r="A176" s="486">
        <v>3.1</v>
      </c>
      <c r="B176" s="167" t="s">
        <v>1076</v>
      </c>
      <c r="C176" s="176"/>
      <c r="D176" s="177"/>
    </row>
    <row r="177" spans="1:4" ht="42.75">
      <c r="A177" s="487"/>
      <c r="B177" s="527" t="s">
        <v>1077</v>
      </c>
      <c r="C177" s="528"/>
      <c r="D177" s="171"/>
    </row>
    <row r="178" spans="1:4" ht="28.5">
      <c r="A178" s="487"/>
      <c r="B178" s="527" t="s">
        <v>1078</v>
      </c>
      <c r="C178" s="528"/>
      <c r="D178" s="171"/>
    </row>
    <row r="179" spans="1:4" ht="114">
      <c r="A179" s="488"/>
      <c r="B179" s="170" t="s">
        <v>1079</v>
      </c>
      <c r="C179" s="172"/>
      <c r="D179" s="173"/>
    </row>
    <row r="180" spans="1:4" ht="99.75">
      <c r="A180" s="166" t="s">
        <v>20</v>
      </c>
      <c r="B180" s="548" t="s">
        <v>1730</v>
      </c>
      <c r="C180" s="545" t="s">
        <v>464</v>
      </c>
      <c r="D180" s="537"/>
    </row>
    <row r="181" spans="1:4" ht="99.75">
      <c r="A181" s="166" t="s">
        <v>23</v>
      </c>
      <c r="B181" s="548" t="s">
        <v>1730</v>
      </c>
      <c r="C181" s="536" t="s">
        <v>464</v>
      </c>
      <c r="D181" s="537"/>
    </row>
    <row r="182" spans="1:4" ht="99.75">
      <c r="A182" s="166" t="s">
        <v>24</v>
      </c>
      <c r="B182" s="548" t="s">
        <v>1730</v>
      </c>
      <c r="C182" s="536" t="s">
        <v>464</v>
      </c>
      <c r="D182" s="537"/>
    </row>
    <row r="183" spans="1:4" ht="99.75">
      <c r="A183" s="166" t="s">
        <v>25</v>
      </c>
      <c r="B183" s="548" t="s">
        <v>1730</v>
      </c>
      <c r="C183" s="536" t="s">
        <v>464</v>
      </c>
      <c r="D183" s="537"/>
    </row>
    <row r="184" spans="1:4">
      <c r="A184" s="166" t="s">
        <v>26</v>
      </c>
      <c r="B184" s="538"/>
      <c r="C184" s="536"/>
      <c r="D184" s="537"/>
    </row>
    <row r="185" spans="1:4">
      <c r="A185" s="539"/>
    </row>
    <row r="186" spans="1:4" ht="42.75">
      <c r="A186" s="486">
        <v>3.2</v>
      </c>
      <c r="B186" s="167" t="s">
        <v>1731</v>
      </c>
      <c r="C186" s="176"/>
      <c r="D186" s="177"/>
    </row>
    <row r="187" spans="1:4" ht="42.75">
      <c r="A187" s="487"/>
      <c r="B187" s="527" t="s">
        <v>1080</v>
      </c>
      <c r="C187" s="528"/>
      <c r="D187" s="171"/>
    </row>
    <row r="188" spans="1:4" ht="57">
      <c r="A188" s="487"/>
      <c r="B188" s="527" t="s">
        <v>1081</v>
      </c>
      <c r="C188" s="528"/>
      <c r="D188" s="171"/>
    </row>
    <row r="189" spans="1:4" ht="42.75">
      <c r="A189" s="488"/>
      <c r="B189" s="178" t="s">
        <v>1732</v>
      </c>
      <c r="C189" s="172"/>
      <c r="D189" s="173"/>
    </row>
    <row r="190" spans="1:4" ht="99.75">
      <c r="A190" s="166" t="s">
        <v>20</v>
      </c>
      <c r="B190" s="533" t="s">
        <v>1733</v>
      </c>
      <c r="C190" s="545" t="s">
        <v>464</v>
      </c>
      <c r="D190" s="537"/>
    </row>
    <row r="191" spans="1:4" ht="57">
      <c r="A191" s="166" t="s">
        <v>23</v>
      </c>
      <c r="B191" s="533" t="s">
        <v>1734</v>
      </c>
      <c r="C191" s="545" t="s">
        <v>464</v>
      </c>
      <c r="D191" s="537"/>
    </row>
    <row r="192" spans="1:4" ht="57">
      <c r="A192" s="166" t="s">
        <v>24</v>
      </c>
      <c r="B192" s="533" t="s">
        <v>1735</v>
      </c>
      <c r="C192" s="545" t="s">
        <v>464</v>
      </c>
      <c r="D192" s="537"/>
    </row>
    <row r="193" spans="1:4" ht="113.25" customHeight="1">
      <c r="A193" s="166" t="s">
        <v>25</v>
      </c>
      <c r="B193" s="563" t="s">
        <v>1736</v>
      </c>
      <c r="C193" s="564" t="s">
        <v>464</v>
      </c>
      <c r="D193" s="565" t="s">
        <v>1737</v>
      </c>
    </row>
    <row r="194" spans="1:4">
      <c r="A194" s="166" t="s">
        <v>26</v>
      </c>
      <c r="B194" s="538"/>
      <c r="C194" s="536"/>
      <c r="D194" s="537"/>
    </row>
    <row r="195" spans="1:4">
      <c r="A195" s="539"/>
    </row>
    <row r="196" spans="1:4" ht="71.25">
      <c r="A196" s="486">
        <v>4.0999999999999996</v>
      </c>
      <c r="B196" s="167" t="s">
        <v>1082</v>
      </c>
      <c r="C196" s="176"/>
      <c r="D196" s="177"/>
    </row>
    <row r="197" spans="1:4" ht="28.5">
      <c r="A197" s="166" t="s">
        <v>20</v>
      </c>
      <c r="B197" s="533" t="s">
        <v>1738</v>
      </c>
      <c r="C197" s="545" t="s">
        <v>464</v>
      </c>
      <c r="D197" s="537"/>
    </row>
    <row r="198" spans="1:4" ht="28.5">
      <c r="A198" s="166" t="s">
        <v>23</v>
      </c>
      <c r="B198" s="533" t="s">
        <v>1739</v>
      </c>
      <c r="C198" s="545" t="s">
        <v>464</v>
      </c>
      <c r="D198" s="537"/>
    </row>
    <row r="199" spans="1:4" ht="28.5">
      <c r="A199" s="166" t="s">
        <v>24</v>
      </c>
      <c r="B199" s="533" t="s">
        <v>1739</v>
      </c>
      <c r="C199" s="545" t="s">
        <v>464</v>
      </c>
      <c r="D199" s="537"/>
    </row>
    <row r="200" spans="1:4" ht="28.5">
      <c r="A200" s="166" t="s">
        <v>25</v>
      </c>
      <c r="B200" s="533" t="s">
        <v>1740</v>
      </c>
      <c r="C200" s="536" t="s">
        <v>464</v>
      </c>
      <c r="D200" s="537"/>
    </row>
    <row r="201" spans="1:4">
      <c r="A201" s="166" t="s">
        <v>26</v>
      </c>
      <c r="B201" s="533"/>
      <c r="C201" s="536"/>
      <c r="D201" s="537"/>
    </row>
    <row r="202" spans="1:4">
      <c r="A202" s="539"/>
    </row>
    <row r="203" spans="1:4" ht="42.75">
      <c r="A203" s="163">
        <v>4.2</v>
      </c>
      <c r="B203" s="164" t="s">
        <v>1083</v>
      </c>
      <c r="C203" s="174"/>
      <c r="D203" s="175"/>
    </row>
    <row r="204" spans="1:4">
      <c r="A204" s="166" t="s">
        <v>20</v>
      </c>
      <c r="B204" s="533" t="s">
        <v>1741</v>
      </c>
      <c r="C204" s="545" t="s">
        <v>464</v>
      </c>
      <c r="D204" s="537"/>
    </row>
    <row r="205" spans="1:4">
      <c r="A205" s="166" t="s">
        <v>23</v>
      </c>
      <c r="B205" s="533" t="s">
        <v>1742</v>
      </c>
      <c r="C205" s="545" t="s">
        <v>464</v>
      </c>
      <c r="D205" s="537"/>
    </row>
    <row r="206" spans="1:4">
      <c r="A206" s="166" t="s">
        <v>24</v>
      </c>
      <c r="B206" s="533" t="s">
        <v>1742</v>
      </c>
      <c r="C206" s="545" t="s">
        <v>464</v>
      </c>
      <c r="D206" s="537"/>
    </row>
    <row r="207" spans="1:4">
      <c r="A207" s="166" t="s">
        <v>25</v>
      </c>
      <c r="B207" s="533" t="s">
        <v>1742</v>
      </c>
      <c r="C207" s="536" t="s">
        <v>464</v>
      </c>
      <c r="D207" s="537"/>
    </row>
    <row r="208" spans="1:4">
      <c r="A208" s="166" t="s">
        <v>26</v>
      </c>
      <c r="B208" s="538"/>
      <c r="C208" s="536"/>
      <c r="D208" s="537"/>
    </row>
    <row r="210" spans="1:4" ht="42.75">
      <c r="A210" s="163">
        <v>4.3</v>
      </c>
      <c r="B210" s="164" t="s">
        <v>1084</v>
      </c>
      <c r="C210" s="174"/>
      <c r="D210" s="175"/>
    </row>
    <row r="211" spans="1:4" ht="28.5">
      <c r="A211" s="166" t="s">
        <v>20</v>
      </c>
      <c r="B211" s="533" t="s">
        <v>1743</v>
      </c>
      <c r="C211" s="545" t="s">
        <v>464</v>
      </c>
      <c r="D211" s="537"/>
    </row>
    <row r="212" spans="1:4" ht="28.5">
      <c r="A212" s="166" t="s">
        <v>23</v>
      </c>
      <c r="B212" s="533" t="s">
        <v>1743</v>
      </c>
      <c r="C212" s="545" t="s">
        <v>464</v>
      </c>
      <c r="D212" s="537"/>
    </row>
    <row r="213" spans="1:4" ht="28.5">
      <c r="A213" s="166" t="s">
        <v>24</v>
      </c>
      <c r="B213" s="533" t="s">
        <v>1744</v>
      </c>
      <c r="C213" s="545" t="s">
        <v>464</v>
      </c>
      <c r="D213" s="537"/>
    </row>
    <row r="214" spans="1:4" ht="28.5">
      <c r="A214" s="166" t="s">
        <v>25</v>
      </c>
      <c r="B214" s="533" t="s">
        <v>1745</v>
      </c>
      <c r="C214" s="545" t="s">
        <v>464</v>
      </c>
      <c r="D214" s="537"/>
    </row>
    <row r="215" spans="1:4">
      <c r="A215" s="166" t="s">
        <v>26</v>
      </c>
      <c r="B215" s="538"/>
      <c r="C215" s="536"/>
      <c r="D215" s="537"/>
    </row>
    <row r="216" spans="1:4">
      <c r="A216" s="539"/>
    </row>
    <row r="217" spans="1:4" ht="71.25">
      <c r="A217" s="486">
        <v>5.0999999999999996</v>
      </c>
      <c r="B217" s="167" t="s">
        <v>1746</v>
      </c>
      <c r="C217" s="176"/>
      <c r="D217" s="177"/>
    </row>
    <row r="218" spans="1:4" ht="85.5">
      <c r="A218" s="166" t="s">
        <v>20</v>
      </c>
      <c r="B218" s="533" t="s">
        <v>1747</v>
      </c>
      <c r="C218" s="545" t="s">
        <v>464</v>
      </c>
      <c r="D218" s="537"/>
    </row>
    <row r="219" spans="1:4" ht="85.5">
      <c r="A219" s="166" t="s">
        <v>23</v>
      </c>
      <c r="B219" s="533" t="s">
        <v>1748</v>
      </c>
      <c r="C219" s="545" t="s">
        <v>464</v>
      </c>
      <c r="D219" s="537"/>
    </row>
    <row r="220" spans="1:4" ht="85.5">
      <c r="A220" s="166" t="s">
        <v>24</v>
      </c>
      <c r="B220" s="533" t="s">
        <v>1748</v>
      </c>
      <c r="C220" s="545" t="s">
        <v>464</v>
      </c>
      <c r="D220" s="537"/>
    </row>
    <row r="221" spans="1:4" ht="71.25">
      <c r="A221" s="166" t="s">
        <v>25</v>
      </c>
      <c r="B221" s="566" t="s">
        <v>1749</v>
      </c>
      <c r="C221" s="536" t="s">
        <v>464</v>
      </c>
      <c r="D221" s="537"/>
    </row>
    <row r="222" spans="1:4">
      <c r="A222" s="166" t="s">
        <v>26</v>
      </c>
      <c r="B222" s="538"/>
      <c r="C222" s="536"/>
      <c r="D222" s="537"/>
    </row>
    <row r="223" spans="1:4">
      <c r="A223" s="539"/>
    </row>
    <row r="224" spans="1:4" ht="42.75">
      <c r="A224" s="163">
        <v>5.2</v>
      </c>
      <c r="B224" s="164" t="s">
        <v>1085</v>
      </c>
      <c r="C224" s="174"/>
      <c r="D224" s="175"/>
    </row>
    <row r="225" spans="1:4" ht="114">
      <c r="A225" s="166" t="s">
        <v>20</v>
      </c>
      <c r="B225" s="567" t="s">
        <v>1750</v>
      </c>
      <c r="C225" s="545" t="s">
        <v>464</v>
      </c>
      <c r="D225" s="537"/>
    </row>
    <row r="226" spans="1:4" ht="114">
      <c r="A226" s="166" t="s">
        <v>23</v>
      </c>
      <c r="B226" s="567" t="s">
        <v>1750</v>
      </c>
      <c r="C226" s="545" t="s">
        <v>464</v>
      </c>
      <c r="D226" s="537"/>
    </row>
    <row r="227" spans="1:4" ht="114">
      <c r="A227" s="166" t="s">
        <v>24</v>
      </c>
      <c r="B227" s="567" t="s">
        <v>1750</v>
      </c>
      <c r="C227" s="545" t="s">
        <v>464</v>
      </c>
      <c r="D227" s="537"/>
    </row>
    <row r="228" spans="1:4" ht="85.5">
      <c r="A228" s="166" t="s">
        <v>25</v>
      </c>
      <c r="B228" s="538" t="s">
        <v>1751</v>
      </c>
      <c r="C228" s="536" t="s">
        <v>464</v>
      </c>
      <c r="D228" s="537"/>
    </row>
    <row r="229" spans="1:4">
      <c r="A229" s="166" t="s">
        <v>26</v>
      </c>
      <c r="B229" s="538"/>
      <c r="C229" s="536"/>
      <c r="D229" s="537"/>
    </row>
    <row r="230" spans="1:4">
      <c r="A230" s="539"/>
    </row>
    <row r="231" spans="1:4" ht="57">
      <c r="A231" s="163">
        <v>5.3</v>
      </c>
      <c r="B231" s="164" t="s">
        <v>1752</v>
      </c>
      <c r="C231" s="174"/>
      <c r="D231" s="175"/>
    </row>
    <row r="232" spans="1:4" ht="71.25">
      <c r="A232" s="166" t="s">
        <v>20</v>
      </c>
      <c r="B232" s="548" t="s">
        <v>1753</v>
      </c>
      <c r="C232" s="545" t="s">
        <v>464</v>
      </c>
      <c r="D232" s="537"/>
    </row>
    <row r="233" spans="1:4" ht="71.25">
      <c r="A233" s="166" t="s">
        <v>23</v>
      </c>
      <c r="B233" s="548" t="s">
        <v>1753</v>
      </c>
      <c r="C233" s="545" t="s">
        <v>464</v>
      </c>
      <c r="D233" s="537"/>
    </row>
    <row r="234" spans="1:4" ht="71.25">
      <c r="A234" s="166" t="s">
        <v>24</v>
      </c>
      <c r="B234" s="548" t="s">
        <v>1753</v>
      </c>
      <c r="C234" s="545" t="s">
        <v>464</v>
      </c>
      <c r="D234" s="537"/>
    </row>
    <row r="235" spans="1:4" ht="28.5">
      <c r="A235" s="166" t="s">
        <v>25</v>
      </c>
      <c r="B235" s="538" t="s">
        <v>1754</v>
      </c>
      <c r="C235" s="536" t="s">
        <v>464</v>
      </c>
      <c r="D235" s="537"/>
    </row>
    <row r="236" spans="1:4">
      <c r="A236" s="166" t="s">
        <v>26</v>
      </c>
      <c r="B236" s="538"/>
      <c r="C236" s="536"/>
      <c r="D236" s="537"/>
    </row>
    <row r="237" spans="1:4">
      <c r="A237" s="539"/>
    </row>
    <row r="238" spans="1:4" ht="57">
      <c r="A238" s="163">
        <v>5.4</v>
      </c>
      <c r="B238" s="164" t="s">
        <v>1755</v>
      </c>
      <c r="C238" s="174"/>
      <c r="D238" s="175"/>
    </row>
    <row r="239" spans="1:4" ht="42.75">
      <c r="A239" s="166" t="s">
        <v>20</v>
      </c>
      <c r="B239" s="548" t="s">
        <v>1756</v>
      </c>
      <c r="C239" s="545" t="s">
        <v>464</v>
      </c>
      <c r="D239" s="537"/>
    </row>
    <row r="240" spans="1:4" ht="71.25">
      <c r="A240" s="166" t="s">
        <v>23</v>
      </c>
      <c r="B240" s="548" t="s">
        <v>1757</v>
      </c>
      <c r="C240" s="545" t="s">
        <v>464</v>
      </c>
      <c r="D240" s="537"/>
    </row>
    <row r="241" spans="1:4" ht="156.75">
      <c r="A241" s="166" t="s">
        <v>24</v>
      </c>
      <c r="B241" s="568" t="s">
        <v>1758</v>
      </c>
      <c r="C241" s="569" t="s">
        <v>464</v>
      </c>
      <c r="D241" s="570"/>
    </row>
    <row r="242" spans="1:4" ht="142.5">
      <c r="A242" s="166" t="s">
        <v>25</v>
      </c>
      <c r="B242" s="538" t="s">
        <v>1759</v>
      </c>
      <c r="C242" s="536" t="s">
        <v>464</v>
      </c>
      <c r="D242" s="537"/>
    </row>
    <row r="243" spans="1:4">
      <c r="A243" s="166" t="s">
        <v>26</v>
      </c>
      <c r="B243" s="538"/>
      <c r="C243" s="536"/>
      <c r="D243" s="537"/>
    </row>
    <row r="244" spans="1:4">
      <c r="A244" s="539"/>
    </row>
    <row r="245" spans="1:4" ht="42.75">
      <c r="A245" s="163">
        <v>5.5</v>
      </c>
      <c r="B245" s="164" t="s">
        <v>1086</v>
      </c>
      <c r="C245" s="174"/>
      <c r="D245" s="175"/>
    </row>
    <row r="246" spans="1:4" ht="57">
      <c r="A246" s="166" t="s">
        <v>20</v>
      </c>
      <c r="B246" s="533" t="s">
        <v>1760</v>
      </c>
      <c r="C246" s="545" t="s">
        <v>464</v>
      </c>
      <c r="D246" s="537"/>
    </row>
    <row r="247" spans="1:4" ht="57">
      <c r="A247" s="166" t="s">
        <v>23</v>
      </c>
      <c r="B247" s="533" t="s">
        <v>1761</v>
      </c>
      <c r="C247" s="536" t="s">
        <v>464</v>
      </c>
      <c r="D247" s="537"/>
    </row>
    <row r="248" spans="1:4" ht="42.75">
      <c r="A248" s="166" t="s">
        <v>24</v>
      </c>
      <c r="B248" s="568" t="s">
        <v>1762</v>
      </c>
      <c r="C248" s="536" t="s">
        <v>464</v>
      </c>
      <c r="D248" s="537"/>
    </row>
    <row r="249" spans="1:4" ht="57">
      <c r="A249" s="166" t="s">
        <v>25</v>
      </c>
      <c r="B249" s="538" t="s">
        <v>1763</v>
      </c>
      <c r="C249" s="536" t="s">
        <v>464</v>
      </c>
      <c r="D249" s="537"/>
    </row>
    <row r="250" spans="1:4">
      <c r="A250" s="166" t="s">
        <v>26</v>
      </c>
      <c r="B250" s="538"/>
      <c r="C250" s="536"/>
      <c r="D250" s="537"/>
    </row>
    <row r="251" spans="1:4">
      <c r="A251" s="539"/>
    </row>
    <row r="252" spans="1:4" ht="66" customHeight="1">
      <c r="A252" s="486">
        <v>5.6</v>
      </c>
      <c r="B252" s="167" t="s">
        <v>1764</v>
      </c>
      <c r="C252" s="546"/>
      <c r="D252" s="547"/>
    </row>
    <row r="253" spans="1:4" ht="71.25">
      <c r="A253" s="166" t="s">
        <v>20</v>
      </c>
      <c r="B253" s="548" t="s">
        <v>1765</v>
      </c>
      <c r="C253" s="545" t="s">
        <v>464</v>
      </c>
      <c r="D253" s="537"/>
    </row>
    <row r="254" spans="1:4" ht="85.5">
      <c r="A254" s="166" t="s">
        <v>23</v>
      </c>
      <c r="B254" s="548" t="s">
        <v>1766</v>
      </c>
      <c r="C254" s="536" t="s">
        <v>464</v>
      </c>
      <c r="D254" s="537"/>
    </row>
    <row r="255" spans="1:4" ht="85.5">
      <c r="A255" s="166" t="s">
        <v>24</v>
      </c>
      <c r="B255" s="538" t="s">
        <v>1767</v>
      </c>
      <c r="C255" s="536" t="s">
        <v>464</v>
      </c>
      <c r="D255" s="537"/>
    </row>
    <row r="256" spans="1:4" ht="128.25">
      <c r="A256" s="166" t="s">
        <v>25</v>
      </c>
      <c r="B256" s="538" t="s">
        <v>1768</v>
      </c>
      <c r="C256" s="536" t="s">
        <v>464</v>
      </c>
      <c r="D256" s="537"/>
    </row>
    <row r="257" spans="1:4">
      <c r="A257" s="166" t="s">
        <v>26</v>
      </c>
      <c r="B257" s="538"/>
      <c r="C257" s="536"/>
      <c r="D257" s="537"/>
    </row>
    <row r="258" spans="1:4">
      <c r="A258" s="539"/>
    </row>
    <row r="259" spans="1:4" ht="28.5">
      <c r="A259" s="163">
        <v>5.7</v>
      </c>
      <c r="B259" s="164" t="s">
        <v>1769</v>
      </c>
      <c r="C259" s="543"/>
      <c r="D259" s="544"/>
    </row>
    <row r="260" spans="1:4" ht="42.75">
      <c r="A260" s="166" t="s">
        <v>20</v>
      </c>
      <c r="B260" s="533" t="s">
        <v>1770</v>
      </c>
      <c r="C260" s="571" t="s">
        <v>464</v>
      </c>
      <c r="D260" s="572"/>
    </row>
    <row r="261" spans="1:4" ht="42.75">
      <c r="A261" s="166" t="s">
        <v>23</v>
      </c>
      <c r="B261" s="533" t="s">
        <v>1770</v>
      </c>
      <c r="C261" s="571" t="s">
        <v>464</v>
      </c>
      <c r="D261" s="537"/>
    </row>
    <row r="262" spans="1:4" ht="42.75">
      <c r="A262" s="166" t="s">
        <v>24</v>
      </c>
      <c r="B262" s="533" t="s">
        <v>1770</v>
      </c>
      <c r="C262" s="571" t="s">
        <v>464</v>
      </c>
      <c r="D262" s="537"/>
    </row>
    <row r="263" spans="1:4" ht="42.75">
      <c r="A263" s="166" t="s">
        <v>25</v>
      </c>
      <c r="B263" s="533" t="s">
        <v>1770</v>
      </c>
      <c r="C263" s="536" t="s">
        <v>464</v>
      </c>
      <c r="D263" s="537"/>
    </row>
    <row r="264" spans="1:4">
      <c r="A264" s="166" t="s">
        <v>26</v>
      </c>
      <c r="B264" s="538"/>
      <c r="C264" s="536"/>
      <c r="D264" s="537"/>
    </row>
    <row r="265" spans="1:4">
      <c r="A265" s="539"/>
    </row>
  </sheetData>
  <mergeCells count="2">
    <mergeCell ref="A2:D2"/>
    <mergeCell ref="A103:A1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9"/>
  <sheetViews>
    <sheetView view="pageBreakPreview" zoomScaleNormal="100" workbookViewId="0">
      <selection activeCell="B18" sqref="B18"/>
    </sheetView>
  </sheetViews>
  <sheetFormatPr defaultColWidth="9" defaultRowHeight="14.25"/>
  <cols>
    <col min="1" max="1" width="7.140625" style="152" customWidth="1"/>
    <col min="2" max="2" width="80.42578125" style="57" customWidth="1"/>
    <col min="3" max="3" width="2.42578125" style="57" customWidth="1"/>
    <col min="4" max="16384" width="9" style="50"/>
  </cols>
  <sheetData>
    <row r="1" spans="1:3" ht="28.5">
      <c r="A1" s="134">
        <v>7</v>
      </c>
      <c r="B1" s="135" t="s">
        <v>397</v>
      </c>
      <c r="C1" s="56"/>
    </row>
    <row r="2" spans="1:3">
      <c r="A2" s="136">
        <v>7.1</v>
      </c>
      <c r="B2" s="137" t="s">
        <v>352</v>
      </c>
      <c r="C2" s="56"/>
    </row>
    <row r="3" spans="1:3">
      <c r="A3" s="136"/>
      <c r="B3" s="138"/>
    </row>
    <row r="4" spans="1:3" s="207" customFormat="1">
      <c r="A4" s="136"/>
      <c r="B4" s="125" t="s">
        <v>354</v>
      </c>
      <c r="C4" s="57"/>
    </row>
    <row r="5" spans="1:3" s="207" customFormat="1">
      <c r="A5" s="136"/>
      <c r="B5" s="127" t="s">
        <v>398</v>
      </c>
      <c r="C5" s="57"/>
    </row>
    <row r="6" spans="1:3" s="207" customFormat="1">
      <c r="A6" s="136"/>
      <c r="B6" s="127" t="s">
        <v>399</v>
      </c>
      <c r="C6" s="57"/>
    </row>
    <row r="7" spans="1:3" s="207" customFormat="1">
      <c r="A7" s="136"/>
      <c r="B7" s="127" t="s">
        <v>400</v>
      </c>
      <c r="C7" s="57"/>
    </row>
    <row r="8" spans="1:3" s="207" customFormat="1">
      <c r="A8" s="136"/>
      <c r="B8" s="127" t="s">
        <v>401</v>
      </c>
      <c r="C8" s="57"/>
    </row>
    <row r="9" spans="1:3" s="207" customFormat="1">
      <c r="A9" s="136"/>
      <c r="B9" s="127" t="s">
        <v>401</v>
      </c>
      <c r="C9" s="57"/>
    </row>
    <row r="10" spans="1:3" s="207" customFormat="1">
      <c r="A10" s="136"/>
      <c r="B10" s="127" t="s">
        <v>402</v>
      </c>
      <c r="C10" s="57"/>
    </row>
    <row r="11" spans="1:3" s="207" customFormat="1">
      <c r="A11" s="136"/>
      <c r="B11" s="127" t="s">
        <v>403</v>
      </c>
      <c r="C11" s="57"/>
    </row>
    <row r="12" spans="1:3" s="207" customFormat="1">
      <c r="A12" s="136"/>
      <c r="B12" s="127" t="s">
        <v>404</v>
      </c>
      <c r="C12" s="57"/>
    </row>
    <row r="13" spans="1:3" s="207" customFormat="1">
      <c r="A13" s="136"/>
      <c r="B13" s="127"/>
      <c r="C13" s="57"/>
    </row>
    <row r="14" spans="1:3" s="207" customFormat="1">
      <c r="A14" s="136" t="s">
        <v>405</v>
      </c>
      <c r="B14" s="207" t="s">
        <v>406</v>
      </c>
      <c r="C14" s="57"/>
    </row>
    <row r="15" spans="1:3" s="207" customFormat="1">
      <c r="A15" s="136"/>
      <c r="C15" s="57"/>
    </row>
    <row r="16" spans="1:3" s="207" customFormat="1">
      <c r="A16" s="136" t="s">
        <v>407</v>
      </c>
      <c r="B16" s="207" t="s">
        <v>408</v>
      </c>
      <c r="C16" s="57"/>
    </row>
    <row r="17" spans="1:3">
      <c r="A17" s="136"/>
      <c r="B17" s="142"/>
    </row>
    <row r="18" spans="1:3">
      <c r="A18" s="136">
        <v>7.2</v>
      </c>
      <c r="B18" s="140" t="s">
        <v>362</v>
      </c>
      <c r="C18" s="56"/>
    </row>
    <row r="19" spans="1:3" ht="48.75" customHeight="1">
      <c r="A19" s="136"/>
      <c r="B19" s="153" t="s">
        <v>409</v>
      </c>
    </row>
    <row r="20" spans="1:3" s="207" customFormat="1" ht="15.75" customHeight="1">
      <c r="A20" s="136"/>
      <c r="B20" s="208"/>
      <c r="C20" s="57"/>
    </row>
    <row r="21" spans="1:3">
      <c r="A21" s="136"/>
      <c r="B21" s="139"/>
    </row>
    <row r="22" spans="1:3">
      <c r="A22" s="136">
        <v>7.3</v>
      </c>
      <c r="B22" s="140" t="s">
        <v>368</v>
      </c>
      <c r="C22" s="56"/>
    </row>
    <row r="23" spans="1:3">
      <c r="A23" s="136"/>
      <c r="B23" s="141" t="s">
        <v>369</v>
      </c>
      <c r="C23" s="56"/>
    </row>
    <row r="24" spans="1:3">
      <c r="A24" s="136"/>
      <c r="B24" s="142" t="s">
        <v>410</v>
      </c>
    </row>
    <row r="25" spans="1:3">
      <c r="A25" s="136"/>
      <c r="B25" s="142" t="s">
        <v>411</v>
      </c>
    </row>
    <row r="26" spans="1:3">
      <c r="A26" s="136"/>
      <c r="B26" s="142" t="s">
        <v>412</v>
      </c>
    </row>
    <row r="27" spans="1:3">
      <c r="A27" s="136"/>
      <c r="B27" s="142" t="s">
        <v>370</v>
      </c>
    </row>
    <row r="28" spans="1:3">
      <c r="A28" s="136"/>
      <c r="B28" s="142"/>
    </row>
    <row r="29" spans="1:3">
      <c r="A29" s="136" t="s">
        <v>413</v>
      </c>
      <c r="B29" s="143" t="s">
        <v>311</v>
      </c>
      <c r="C29" s="56"/>
    </row>
    <row r="30" spans="1:3">
      <c r="A30" s="136"/>
      <c r="B30" s="142"/>
    </row>
    <row r="31" spans="1:3">
      <c r="A31" s="136"/>
      <c r="B31" s="139"/>
    </row>
    <row r="32" spans="1:3">
      <c r="A32" s="136">
        <v>7.4</v>
      </c>
      <c r="B32" s="140" t="s">
        <v>414</v>
      </c>
      <c r="C32" s="56"/>
    </row>
    <row r="33" spans="1:3" ht="171">
      <c r="A33" s="136" t="s">
        <v>415</v>
      </c>
      <c r="B33" s="125" t="s">
        <v>416</v>
      </c>
      <c r="C33" s="58"/>
    </row>
    <row r="34" spans="1:3" ht="57">
      <c r="A34" s="136" t="s">
        <v>417</v>
      </c>
      <c r="B34" s="211" t="s">
        <v>418</v>
      </c>
      <c r="C34" s="156"/>
    </row>
    <row r="35" spans="1:3">
      <c r="A35" s="136"/>
      <c r="B35" s="125"/>
      <c r="C35" s="58"/>
    </row>
    <row r="36" spans="1:3">
      <c r="A36" s="136"/>
      <c r="B36" s="145" t="s">
        <v>374</v>
      </c>
      <c r="C36" s="56"/>
    </row>
    <row r="37" spans="1:3">
      <c r="A37" s="136"/>
      <c r="B37" s="144"/>
    </row>
    <row r="38" spans="1:3" ht="85.5">
      <c r="A38" s="136"/>
      <c r="B38" s="144" t="s">
        <v>419</v>
      </c>
    </row>
    <row r="39" spans="1:3">
      <c r="A39" s="136"/>
      <c r="B39" s="147" t="s">
        <v>420</v>
      </c>
    </row>
    <row r="40" spans="1:3">
      <c r="A40" s="136"/>
      <c r="B40" s="147"/>
    </row>
    <row r="41" spans="1:3">
      <c r="A41" s="136" t="s">
        <v>421</v>
      </c>
      <c r="B41" s="143" t="s">
        <v>422</v>
      </c>
    </row>
    <row r="42" spans="1:3" ht="99.75">
      <c r="A42" s="136"/>
      <c r="B42" s="210" t="s">
        <v>423</v>
      </c>
    </row>
    <row r="43" spans="1:3">
      <c r="A43" s="154"/>
      <c r="B43" s="155"/>
      <c r="C43" s="51"/>
    </row>
    <row r="44" spans="1:3">
      <c r="A44" s="136" t="s">
        <v>415</v>
      </c>
      <c r="B44" s="145" t="s">
        <v>374</v>
      </c>
      <c r="C44" s="52"/>
    </row>
    <row r="45" spans="1:3">
      <c r="A45" s="136"/>
      <c r="B45" s="144"/>
      <c r="C45" s="52"/>
    </row>
    <row r="46" spans="1:3" ht="85.5">
      <c r="A46" s="136"/>
      <c r="B46" s="144" t="s">
        <v>419</v>
      </c>
      <c r="C46" s="56"/>
    </row>
    <row r="47" spans="1:3">
      <c r="A47" s="136"/>
      <c r="B47" s="147" t="s">
        <v>420</v>
      </c>
      <c r="C47" s="59"/>
    </row>
    <row r="48" spans="1:3">
      <c r="A48" s="136"/>
      <c r="B48" s="139"/>
      <c r="C48" s="59"/>
    </row>
    <row r="49" spans="1:3">
      <c r="A49" s="136">
        <v>7.5</v>
      </c>
      <c r="B49" s="140" t="s">
        <v>377</v>
      </c>
      <c r="C49" s="59"/>
    </row>
    <row r="50" spans="1:3">
      <c r="A50" s="136"/>
      <c r="B50" s="148" t="s">
        <v>424</v>
      </c>
      <c r="C50" s="52"/>
    </row>
    <row r="51" spans="1:3">
      <c r="A51" s="136"/>
      <c r="B51" s="147" t="s">
        <v>425</v>
      </c>
      <c r="C51" s="51"/>
    </row>
    <row r="52" spans="1:3">
      <c r="A52" s="136"/>
      <c r="B52" s="147" t="s">
        <v>426</v>
      </c>
      <c r="C52" s="53"/>
    </row>
    <row r="53" spans="1:3">
      <c r="A53" s="136"/>
      <c r="B53" s="147" t="s">
        <v>427</v>
      </c>
      <c r="C53" s="52"/>
    </row>
    <row r="54" spans="1:3">
      <c r="A54" s="136"/>
      <c r="B54" s="147" t="s">
        <v>428</v>
      </c>
      <c r="C54" s="56"/>
    </row>
    <row r="55" spans="1:3">
      <c r="A55" s="136"/>
      <c r="B55" s="142"/>
      <c r="C55" s="59"/>
    </row>
    <row r="56" spans="1:3">
      <c r="A56" s="136">
        <v>7.6</v>
      </c>
      <c r="B56" s="157" t="s">
        <v>380</v>
      </c>
    </row>
    <row r="57" spans="1:3" ht="28.5">
      <c r="A57" s="136"/>
      <c r="B57" s="142" t="s">
        <v>381</v>
      </c>
      <c r="C57" s="51"/>
    </row>
    <row r="58" spans="1:3">
      <c r="A58" s="136"/>
      <c r="B58" s="139"/>
      <c r="C58" s="52"/>
    </row>
    <row r="59" spans="1:3">
      <c r="A59" s="136">
        <v>7.7</v>
      </c>
      <c r="B59" s="140" t="s">
        <v>320</v>
      </c>
      <c r="C59" s="52"/>
    </row>
    <row r="60" spans="1:3" ht="28.5">
      <c r="A60" s="136"/>
      <c r="B60" s="148" t="s">
        <v>429</v>
      </c>
      <c r="C60" s="51"/>
    </row>
    <row r="61" spans="1:3" ht="28.5">
      <c r="A61" s="136"/>
      <c r="B61" s="147" t="s">
        <v>430</v>
      </c>
      <c r="C61" s="52"/>
    </row>
    <row r="62" spans="1:3">
      <c r="A62" s="136"/>
      <c r="B62" s="147" t="s">
        <v>431</v>
      </c>
      <c r="C62" s="51"/>
    </row>
    <row r="63" spans="1:3">
      <c r="A63" s="136"/>
      <c r="B63" s="142"/>
      <c r="C63" s="52"/>
    </row>
    <row r="64" spans="1:3">
      <c r="A64" s="158" t="s">
        <v>432</v>
      </c>
      <c r="B64" s="140" t="s">
        <v>388</v>
      </c>
      <c r="C64" s="52"/>
    </row>
    <row r="65" spans="1:3" ht="42.75">
      <c r="A65" s="136"/>
      <c r="B65" s="148" t="s">
        <v>433</v>
      </c>
      <c r="C65" s="52"/>
    </row>
    <row r="66" spans="1:3">
      <c r="A66" s="136"/>
      <c r="B66" s="139"/>
      <c r="C66" s="52"/>
    </row>
    <row r="67" spans="1:3" ht="57">
      <c r="A67" s="136">
        <v>7.9</v>
      </c>
      <c r="B67" s="140" t="s">
        <v>390</v>
      </c>
    </row>
    <row r="68" spans="1:3" ht="28.5">
      <c r="A68" s="136"/>
      <c r="B68" s="148" t="s">
        <v>391</v>
      </c>
    </row>
    <row r="69" spans="1:3">
      <c r="A69" s="136"/>
      <c r="B69" s="139"/>
    </row>
    <row r="70" spans="1:3">
      <c r="A70" s="136" t="s">
        <v>434</v>
      </c>
      <c r="B70" s="140" t="s">
        <v>393</v>
      </c>
    </row>
    <row r="71" spans="1:3" ht="57">
      <c r="A71" s="136"/>
      <c r="B71" s="138" t="s">
        <v>394</v>
      </c>
    </row>
    <row r="72" spans="1:3">
      <c r="A72" s="136"/>
      <c r="B72" s="139"/>
    </row>
    <row r="73" spans="1:3">
      <c r="A73" s="136">
        <v>7.11</v>
      </c>
      <c r="B73" s="140" t="s">
        <v>395</v>
      </c>
    </row>
    <row r="74" spans="1:3" ht="28.5">
      <c r="A74" s="136"/>
      <c r="B74" s="138" t="s">
        <v>396</v>
      </c>
    </row>
    <row r="75" spans="1:3">
      <c r="A75" s="136" t="s">
        <v>343</v>
      </c>
      <c r="B75" s="143" t="s">
        <v>344</v>
      </c>
    </row>
    <row r="76" spans="1:3" ht="25.5">
      <c r="A76" s="150" t="s">
        <v>345</v>
      </c>
      <c r="B76" s="142"/>
    </row>
    <row r="77" spans="1:3">
      <c r="A77" s="150" t="s">
        <v>435</v>
      </c>
      <c r="B77" s="142"/>
    </row>
    <row r="78" spans="1:3" ht="25.5">
      <c r="A78" s="150" t="s">
        <v>436</v>
      </c>
      <c r="B78" s="142"/>
    </row>
    <row r="79" spans="1:3">
      <c r="A79" s="151" t="s">
        <v>347</v>
      </c>
      <c r="B79" s="139"/>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1401"/>
  <sheetViews>
    <sheetView zoomScale="86" zoomScaleNormal="80" workbookViewId="0">
      <selection activeCell="C629" sqref="C629"/>
    </sheetView>
  </sheetViews>
  <sheetFormatPr defaultColWidth="9" defaultRowHeight="14.25"/>
  <cols>
    <col min="1" max="1" width="6.42578125" style="64" customWidth="1"/>
    <col min="2" max="2" width="6" style="65" customWidth="1"/>
    <col min="3" max="3" width="98.5703125" style="49" customWidth="1"/>
    <col min="4" max="4" width="8.5703125" style="49" customWidth="1"/>
    <col min="5" max="5" width="9" style="49"/>
    <col min="6" max="16384" width="9" style="207"/>
  </cols>
  <sheetData>
    <row r="1" spans="1:11" customFormat="1" ht="17.25" customHeight="1">
      <c r="A1" s="62" t="s">
        <v>437</v>
      </c>
      <c r="B1" s="63"/>
      <c r="C1" s="61"/>
      <c r="D1" s="61"/>
      <c r="E1" s="49"/>
      <c r="F1" s="207"/>
    </row>
    <row r="2" spans="1:11" customFormat="1" ht="18" customHeight="1">
      <c r="A2" s="64"/>
      <c r="B2" s="65"/>
      <c r="C2" s="49"/>
      <c r="D2" s="49"/>
      <c r="E2" s="49"/>
      <c r="F2" s="207"/>
    </row>
    <row r="3" spans="1:11" customFormat="1" ht="18" customHeight="1">
      <c r="A3" s="64"/>
      <c r="B3" s="65"/>
      <c r="C3" s="66" t="s">
        <v>438</v>
      </c>
      <c r="D3" s="49"/>
      <c r="E3" s="49"/>
      <c r="F3" s="207"/>
    </row>
    <row r="4" spans="1:11" customFormat="1" ht="18" customHeight="1">
      <c r="A4" s="64"/>
      <c r="B4" s="65"/>
      <c r="C4" s="67" t="s">
        <v>439</v>
      </c>
      <c r="D4" s="49"/>
      <c r="E4" s="49"/>
      <c r="F4" s="207"/>
    </row>
    <row r="5" spans="1:11" customFormat="1" ht="18" customHeight="1">
      <c r="A5" s="64"/>
      <c r="B5" s="65"/>
      <c r="C5" s="66" t="s">
        <v>440</v>
      </c>
      <c r="D5" s="49"/>
      <c r="E5" s="49"/>
      <c r="F5" s="207"/>
    </row>
    <row r="6" spans="1:11" customFormat="1" ht="18" customHeight="1">
      <c r="A6" s="64"/>
      <c r="B6" s="65"/>
      <c r="C6" s="67" t="s">
        <v>441</v>
      </c>
      <c r="D6" s="49"/>
      <c r="E6" s="49"/>
      <c r="F6" s="207"/>
    </row>
    <row r="7" spans="1:11" customFormat="1" ht="18" customHeight="1">
      <c r="A7" s="64"/>
      <c r="B7" s="65"/>
      <c r="C7" s="66" t="s">
        <v>442</v>
      </c>
      <c r="D7" s="49"/>
      <c r="E7" s="49"/>
      <c r="F7" s="207"/>
    </row>
    <row r="8" spans="1:11" customFormat="1" ht="18" customHeight="1">
      <c r="A8" s="64"/>
      <c r="B8" s="65"/>
      <c r="C8" s="68"/>
      <c r="D8" s="49"/>
      <c r="E8" s="49"/>
      <c r="F8" s="207"/>
    </row>
    <row r="9" spans="1:11" customFormat="1" ht="18" customHeight="1">
      <c r="A9" s="64"/>
      <c r="B9" s="65"/>
      <c r="C9" s="374" t="s">
        <v>443</v>
      </c>
      <c r="D9" s="49"/>
      <c r="E9" s="49"/>
      <c r="F9" s="207"/>
    </row>
    <row r="10" spans="1:11" customFormat="1" ht="18" customHeight="1">
      <c r="A10" s="64"/>
      <c r="B10" s="65"/>
      <c r="C10" s="61"/>
      <c r="D10" s="49"/>
      <c r="E10" s="49"/>
      <c r="F10" s="207"/>
    </row>
    <row r="11" spans="1:11" customFormat="1" ht="11.45" customHeight="1">
      <c r="A11" s="64"/>
      <c r="B11" s="65"/>
      <c r="C11" s="49"/>
      <c r="D11" s="49"/>
      <c r="E11" s="49"/>
      <c r="F11" s="207"/>
    </row>
    <row r="12" spans="1:11" customFormat="1" ht="39.6" customHeight="1">
      <c r="A12" s="635" t="s">
        <v>444</v>
      </c>
      <c r="B12" s="635"/>
      <c r="C12" s="635"/>
      <c r="D12" s="635"/>
      <c r="E12" s="635"/>
      <c r="F12" s="375"/>
      <c r="G12" s="375"/>
      <c r="H12" s="375"/>
      <c r="I12" s="375"/>
      <c r="J12" s="375"/>
      <c r="K12" s="375"/>
    </row>
    <row r="13" spans="1:11" customFormat="1" ht="15.75">
      <c r="A13" s="376"/>
      <c r="B13" s="332"/>
      <c r="C13" s="377"/>
      <c r="D13" s="360"/>
      <c r="E13" s="378"/>
      <c r="G13" s="379" t="s">
        <v>23</v>
      </c>
      <c r="H13" s="379" t="s">
        <v>24</v>
      </c>
      <c r="I13" s="379" t="s">
        <v>25</v>
      </c>
      <c r="J13" s="379" t="s">
        <v>26</v>
      </c>
      <c r="K13" s="379" t="s">
        <v>20</v>
      </c>
    </row>
    <row r="14" spans="1:11" customFormat="1" ht="38.25">
      <c r="A14" s="331" t="s">
        <v>446</v>
      </c>
      <c r="B14" s="332"/>
      <c r="C14" s="333"/>
      <c r="D14" s="334"/>
      <c r="E14" s="335"/>
      <c r="G14" s="380"/>
      <c r="H14" s="380"/>
      <c r="I14" s="380"/>
      <c r="J14" s="380"/>
      <c r="K14" s="380"/>
    </row>
    <row r="15" spans="1:11" customFormat="1" ht="18.75">
      <c r="A15" s="336">
        <v>1</v>
      </c>
      <c r="B15" s="336"/>
      <c r="C15" s="331" t="s">
        <v>447</v>
      </c>
      <c r="D15" s="337"/>
      <c r="E15" s="338"/>
      <c r="G15" s="381" t="s">
        <v>448</v>
      </c>
      <c r="H15" s="381"/>
      <c r="I15" s="381"/>
      <c r="J15" s="381" t="s">
        <v>448</v>
      </c>
      <c r="K15" s="381" t="s">
        <v>448</v>
      </c>
    </row>
    <row r="16" spans="1:11" customFormat="1" ht="18.75">
      <c r="A16" s="336">
        <v>2</v>
      </c>
      <c r="B16" s="336"/>
      <c r="C16" s="331" t="s">
        <v>449</v>
      </c>
      <c r="D16" s="337"/>
      <c r="E16" s="338"/>
      <c r="G16" s="489"/>
      <c r="H16" s="489" t="s">
        <v>448</v>
      </c>
      <c r="I16" s="489"/>
      <c r="J16" s="380"/>
      <c r="K16" s="381" t="s">
        <v>448</v>
      </c>
    </row>
    <row r="17" spans="1:11" customFormat="1" ht="18.75">
      <c r="A17" s="336">
        <v>3</v>
      </c>
      <c r="B17" s="336"/>
      <c r="C17" s="331" t="s">
        <v>450</v>
      </c>
      <c r="D17" s="337"/>
      <c r="E17" s="338"/>
      <c r="G17" s="489" t="s">
        <v>448</v>
      </c>
      <c r="H17" s="381"/>
      <c r="I17" s="489" t="s">
        <v>448</v>
      </c>
      <c r="J17" s="381"/>
      <c r="K17" s="381" t="s">
        <v>448</v>
      </c>
    </row>
    <row r="18" spans="1:11" customFormat="1" ht="18.75">
      <c r="A18" s="336">
        <v>4</v>
      </c>
      <c r="B18" s="336"/>
      <c r="C18" s="331" t="s">
        <v>451</v>
      </c>
      <c r="D18" s="337"/>
      <c r="E18" s="339"/>
      <c r="G18" s="381"/>
      <c r="H18" s="381"/>
      <c r="I18" s="381"/>
      <c r="J18" s="381" t="s">
        <v>448</v>
      </c>
      <c r="K18" s="381" t="s">
        <v>448</v>
      </c>
    </row>
    <row r="19" spans="1:11" customFormat="1" ht="18.75">
      <c r="A19" s="336">
        <v>5</v>
      </c>
      <c r="B19" s="336"/>
      <c r="C19" s="331" t="s">
        <v>452</v>
      </c>
      <c r="D19" s="337"/>
      <c r="E19" s="338"/>
      <c r="G19" s="489"/>
      <c r="H19" s="381"/>
      <c r="I19" s="381" t="s">
        <v>448</v>
      </c>
      <c r="J19" s="381"/>
      <c r="K19" s="381" t="s">
        <v>448</v>
      </c>
    </row>
    <row r="20" spans="1:11" s="386" customFormat="1" ht="18.75">
      <c r="A20" s="382"/>
      <c r="B20" s="382"/>
      <c r="C20" s="383"/>
      <c r="D20" s="384"/>
      <c r="E20" s="385"/>
      <c r="G20" s="387"/>
      <c r="H20" s="387"/>
      <c r="I20" s="388"/>
      <c r="J20" s="388"/>
      <c r="K20" s="388"/>
    </row>
    <row r="21" spans="1:11" ht="30" customHeight="1">
      <c r="A21" s="62" t="s">
        <v>453</v>
      </c>
      <c r="B21" s="63"/>
      <c r="C21" s="203" t="s">
        <v>454</v>
      </c>
      <c r="D21" s="201"/>
    </row>
    <row r="22" spans="1:11" ht="15.75">
      <c r="A22" s="62"/>
      <c r="B22" s="63" t="s">
        <v>20</v>
      </c>
      <c r="C22" s="202" t="s">
        <v>455</v>
      </c>
      <c r="D22" s="61" t="s">
        <v>1045</v>
      </c>
      <c r="G22" s="575"/>
      <c r="H22" s="575"/>
      <c r="I22" s="575"/>
      <c r="J22" s="575"/>
      <c r="K22" s="575"/>
    </row>
    <row r="23" spans="1:11" ht="15">
      <c r="A23" s="62"/>
      <c r="B23" s="63" t="s">
        <v>23</v>
      </c>
      <c r="C23" s="202" t="s">
        <v>455</v>
      </c>
      <c r="D23" s="61" t="s">
        <v>1045</v>
      </c>
      <c r="G23" s="388"/>
      <c r="H23" s="388"/>
      <c r="I23" s="388"/>
      <c r="J23" s="388"/>
      <c r="K23" s="388"/>
    </row>
    <row r="24" spans="1:11" ht="18.75">
      <c r="A24" s="62"/>
      <c r="B24" s="63" t="s">
        <v>24</v>
      </c>
      <c r="C24" s="202" t="s">
        <v>455</v>
      </c>
      <c r="D24" s="61" t="s">
        <v>1045</v>
      </c>
      <c r="G24" s="387"/>
      <c r="H24" s="387"/>
      <c r="I24" s="387"/>
      <c r="J24" s="388"/>
      <c r="K24" s="387"/>
    </row>
    <row r="25" spans="1:11" ht="18.75">
      <c r="A25" s="62"/>
      <c r="B25" s="63" t="s">
        <v>25</v>
      </c>
      <c r="C25" s="61"/>
      <c r="D25" s="61"/>
      <c r="G25" s="387"/>
      <c r="H25" s="388"/>
      <c r="I25" s="387"/>
      <c r="J25" s="388"/>
      <c r="K25" s="387"/>
    </row>
    <row r="26" spans="1:11" ht="18.75">
      <c r="A26" s="62"/>
      <c r="B26" s="63" t="s">
        <v>26</v>
      </c>
      <c r="C26" s="61"/>
      <c r="D26" s="61"/>
      <c r="G26" s="387"/>
      <c r="H26" s="387"/>
      <c r="I26" s="387"/>
      <c r="J26" s="387"/>
      <c r="K26" s="387"/>
    </row>
    <row r="27" spans="1:11" ht="18.75">
      <c r="C27" s="69"/>
      <c r="G27" s="387"/>
      <c r="H27" s="387"/>
      <c r="I27" s="388"/>
      <c r="J27" s="387"/>
      <c r="K27" s="387"/>
    </row>
    <row r="28" spans="1:11" ht="28.5">
      <c r="A28" s="330" t="s">
        <v>456</v>
      </c>
      <c r="B28" s="63"/>
      <c r="C28" s="203" t="s">
        <v>457</v>
      </c>
      <c r="D28" s="204"/>
      <c r="G28" s="387"/>
      <c r="H28" s="387"/>
      <c r="I28" s="388"/>
      <c r="J28" s="388"/>
      <c r="K28" s="387"/>
    </row>
    <row r="29" spans="1:11">
      <c r="A29" s="62"/>
      <c r="B29" s="63" t="s">
        <v>20</v>
      </c>
      <c r="C29" s="205" t="s">
        <v>458</v>
      </c>
      <c r="D29" s="61" t="s">
        <v>1045</v>
      </c>
    </row>
    <row r="30" spans="1:11">
      <c r="A30" s="62"/>
      <c r="B30" s="63" t="s">
        <v>23</v>
      </c>
      <c r="C30" s="202" t="s">
        <v>459</v>
      </c>
      <c r="D30" s="61" t="s">
        <v>1045</v>
      </c>
    </row>
    <row r="31" spans="1:11">
      <c r="A31" s="62"/>
      <c r="B31" s="63" t="s">
        <v>24</v>
      </c>
      <c r="C31" s="205"/>
      <c r="D31" s="205"/>
    </row>
    <row r="32" spans="1:11">
      <c r="A32" s="62"/>
      <c r="B32" s="63" t="s">
        <v>25</v>
      </c>
      <c r="C32" s="205"/>
      <c r="D32" s="205"/>
    </row>
    <row r="33" spans="1:5">
      <c r="A33" s="62"/>
      <c r="B33" s="63" t="s">
        <v>26</v>
      </c>
      <c r="C33" s="205"/>
      <c r="D33" s="205"/>
    </row>
    <row r="35" spans="1:5" ht="38.25">
      <c r="A35" s="331" t="s">
        <v>446</v>
      </c>
      <c r="B35" s="332"/>
      <c r="C35" s="333"/>
      <c r="D35" s="334"/>
      <c r="E35" s="335"/>
    </row>
    <row r="36" spans="1:5" ht="15.75">
      <c r="A36" s="336">
        <v>1</v>
      </c>
      <c r="B36" s="336"/>
      <c r="C36" s="331" t="s">
        <v>447</v>
      </c>
      <c r="D36" s="337"/>
      <c r="E36" s="338"/>
    </row>
    <row r="37" spans="1:5" ht="25.5">
      <c r="A37" s="336">
        <v>1.1000000000000001</v>
      </c>
      <c r="B37" s="336"/>
      <c r="C37" s="331" t="s">
        <v>460</v>
      </c>
      <c r="D37" s="337"/>
      <c r="E37" s="339"/>
    </row>
    <row r="38" spans="1:5" ht="114.75">
      <c r="A38" s="340" t="s">
        <v>41</v>
      </c>
      <c r="B38" s="340"/>
      <c r="C38" s="329" t="s">
        <v>461</v>
      </c>
      <c r="D38" s="341"/>
      <c r="E38" s="342"/>
    </row>
    <row r="39" spans="1:5" ht="15.75">
      <c r="A39" s="340"/>
      <c r="B39" s="340" t="s">
        <v>16</v>
      </c>
      <c r="C39" s="328"/>
      <c r="D39" s="341"/>
      <c r="E39" s="342"/>
    </row>
    <row r="40" spans="1:5" ht="15.75">
      <c r="A40" s="340"/>
      <c r="B40" s="329" t="s">
        <v>20</v>
      </c>
      <c r="C40" s="328" t="s">
        <v>462</v>
      </c>
      <c r="D40" s="341"/>
      <c r="E40" s="342"/>
    </row>
    <row r="41" spans="1:5" ht="76.5">
      <c r="A41" s="340"/>
      <c r="B41" s="329" t="s">
        <v>23</v>
      </c>
      <c r="C41" s="328" t="s">
        <v>463</v>
      </c>
      <c r="D41" s="341" t="s">
        <v>464</v>
      </c>
      <c r="E41" s="342"/>
    </row>
    <row r="42" spans="1:5" ht="15.75">
      <c r="A42" s="340"/>
      <c r="B42" s="329" t="s">
        <v>24</v>
      </c>
      <c r="C42" s="328"/>
      <c r="D42" s="341"/>
      <c r="E42" s="342"/>
    </row>
    <row r="43" spans="1:5" ht="15.75">
      <c r="A43" s="340"/>
      <c r="B43" s="329" t="s">
        <v>25</v>
      </c>
      <c r="C43" s="328"/>
      <c r="D43" s="341"/>
      <c r="E43" s="342"/>
    </row>
    <row r="44" spans="1:5" ht="15.75">
      <c r="A44" s="340"/>
      <c r="B44" s="329" t="s">
        <v>26</v>
      </c>
      <c r="C44" s="328"/>
      <c r="D44" s="341"/>
      <c r="E44" s="342"/>
    </row>
    <row r="45" spans="1:5" ht="15.75">
      <c r="A45" s="332"/>
      <c r="B45" s="332"/>
      <c r="C45" s="343"/>
      <c r="D45" s="334"/>
      <c r="E45" s="335"/>
    </row>
    <row r="46" spans="1:5" ht="89.25">
      <c r="A46" s="340" t="s">
        <v>44</v>
      </c>
      <c r="B46" s="340"/>
      <c r="C46" s="329" t="s">
        <v>465</v>
      </c>
      <c r="D46" s="341"/>
      <c r="E46" s="342"/>
    </row>
    <row r="47" spans="1:5" ht="15.75">
      <c r="A47" s="340"/>
      <c r="B47" s="340" t="s">
        <v>16</v>
      </c>
      <c r="C47" s="328"/>
      <c r="D47" s="341"/>
      <c r="E47" s="342"/>
    </row>
    <row r="48" spans="1:5" ht="15.75">
      <c r="A48" s="340"/>
      <c r="B48" s="340" t="str">
        <f ca="1">B$52</f>
        <v>MA</v>
      </c>
      <c r="C48" s="328" t="s">
        <v>462</v>
      </c>
      <c r="D48" s="341"/>
      <c r="E48" s="342"/>
    </row>
    <row r="49" spans="1:5" ht="51">
      <c r="A49" s="340"/>
      <c r="B49" s="340" t="s">
        <v>23</v>
      </c>
      <c r="C49" s="328" t="s">
        <v>466</v>
      </c>
      <c r="D49" s="341" t="s">
        <v>464</v>
      </c>
      <c r="E49" s="342"/>
    </row>
    <row r="50" spans="1:5" ht="15.75">
      <c r="A50" s="340"/>
      <c r="B50" s="340" t="s">
        <v>24</v>
      </c>
      <c r="C50" s="328"/>
      <c r="D50" s="341"/>
      <c r="E50" s="342"/>
    </row>
    <row r="51" spans="1:5" ht="15.75">
      <c r="A51" s="340"/>
      <c r="B51" s="340" t="s">
        <v>25</v>
      </c>
      <c r="C51" s="328"/>
      <c r="D51" s="341"/>
      <c r="E51" s="342"/>
    </row>
    <row r="52" spans="1:5" ht="15.75">
      <c r="A52" s="340"/>
      <c r="B52" s="340" t="str">
        <f ca="1">B$56</f>
        <v>S4</v>
      </c>
      <c r="C52" s="328"/>
      <c r="D52" s="341"/>
      <c r="E52" s="342"/>
    </row>
    <row r="53" spans="1:5" ht="15.75">
      <c r="A53" s="332"/>
      <c r="B53" s="332"/>
      <c r="C53" s="343"/>
      <c r="D53" s="334"/>
      <c r="E53" s="335"/>
    </row>
    <row r="54" spans="1:5" ht="89.25">
      <c r="A54" s="340" t="s">
        <v>467</v>
      </c>
      <c r="B54" s="340"/>
      <c r="C54" s="329" t="s">
        <v>468</v>
      </c>
      <c r="D54" s="341"/>
      <c r="E54" s="342"/>
    </row>
    <row r="55" spans="1:5" ht="15.75">
      <c r="A55" s="340"/>
      <c r="B55" s="328"/>
      <c r="C55" s="328"/>
      <c r="D55" s="341"/>
      <c r="E55" s="342"/>
    </row>
    <row r="56" spans="1:5" ht="15.75">
      <c r="A56" s="340"/>
      <c r="B56" s="340" t="str">
        <f ca="1">B$52</f>
        <v>MA</v>
      </c>
      <c r="C56" s="328" t="s">
        <v>462</v>
      </c>
      <c r="D56" s="341"/>
      <c r="E56" s="342"/>
    </row>
    <row r="57" spans="1:5" ht="51">
      <c r="A57" s="340"/>
      <c r="B57" s="340" t="s">
        <v>23</v>
      </c>
      <c r="C57" s="344" t="s">
        <v>469</v>
      </c>
      <c r="D57" s="341" t="s">
        <v>464</v>
      </c>
      <c r="E57" s="342"/>
    </row>
    <row r="58" spans="1:5" ht="15.75">
      <c r="A58" s="340"/>
      <c r="B58" s="340" t="s">
        <v>24</v>
      </c>
      <c r="C58" s="328"/>
      <c r="D58" s="341"/>
      <c r="E58" s="342"/>
    </row>
    <row r="59" spans="1:5" ht="15.75">
      <c r="A59" s="340"/>
      <c r="B59" s="340" t="s">
        <v>25</v>
      </c>
      <c r="C59" s="328"/>
      <c r="D59" s="341"/>
      <c r="E59" s="342"/>
    </row>
    <row r="60" spans="1:5" ht="15.75">
      <c r="A60" s="340"/>
      <c r="B60" s="340" t="s">
        <v>26</v>
      </c>
      <c r="C60" s="328"/>
      <c r="D60" s="341"/>
      <c r="E60" s="342"/>
    </row>
    <row r="61" spans="1:5" ht="15.75">
      <c r="A61" s="332"/>
      <c r="B61" s="332"/>
      <c r="C61" s="343"/>
      <c r="D61" s="334"/>
      <c r="E61" s="335"/>
    </row>
    <row r="62" spans="1:5" ht="63.75">
      <c r="A62" s="340" t="s">
        <v>470</v>
      </c>
      <c r="B62" s="340"/>
      <c r="C62" s="329" t="s">
        <v>471</v>
      </c>
      <c r="D62" s="341"/>
      <c r="E62" s="342"/>
    </row>
    <row r="63" spans="1:5" ht="15.75">
      <c r="A63" s="340"/>
      <c r="B63" s="340" t="s">
        <v>16</v>
      </c>
      <c r="C63" s="328"/>
      <c r="D63" s="341"/>
      <c r="E63" s="342"/>
    </row>
    <row r="64" spans="1:5" ht="15.75">
      <c r="A64" s="340"/>
      <c r="B64" s="340" t="str">
        <f ca="1">B$52</f>
        <v>MA</v>
      </c>
      <c r="C64" s="328" t="s">
        <v>462</v>
      </c>
      <c r="D64" s="341"/>
      <c r="E64" s="342"/>
    </row>
    <row r="65" spans="1:5" ht="38.25">
      <c r="A65" s="340"/>
      <c r="B65" s="340" t="s">
        <v>23</v>
      </c>
      <c r="C65" s="344" t="s">
        <v>472</v>
      </c>
      <c r="D65" s="341" t="s">
        <v>464</v>
      </c>
      <c r="E65" s="342"/>
    </row>
    <row r="66" spans="1:5" ht="15.75">
      <c r="A66" s="340"/>
      <c r="B66" s="340" t="s">
        <v>24</v>
      </c>
      <c r="C66" s="328"/>
      <c r="D66" s="341"/>
      <c r="E66" s="342"/>
    </row>
    <row r="67" spans="1:5" ht="15.75">
      <c r="A67" s="340"/>
      <c r="B67" s="340" t="s">
        <v>25</v>
      </c>
      <c r="C67" s="328"/>
      <c r="D67" s="341"/>
      <c r="E67" s="342"/>
    </row>
    <row r="68" spans="1:5" ht="15.75">
      <c r="A68" s="340"/>
      <c r="B68" s="340" t="str">
        <f ca="1">B$56</f>
        <v>S4</v>
      </c>
      <c r="C68" s="328"/>
      <c r="D68" s="341"/>
      <c r="E68" s="342"/>
    </row>
    <row r="69" spans="1:5" ht="15.75">
      <c r="A69" s="332"/>
      <c r="B69" s="332"/>
      <c r="C69" s="343"/>
      <c r="D69" s="334"/>
      <c r="E69" s="335"/>
    </row>
    <row r="70" spans="1:5" ht="76.5">
      <c r="A70" s="340" t="s">
        <v>473</v>
      </c>
      <c r="B70" s="340"/>
      <c r="C70" s="329" t="s">
        <v>474</v>
      </c>
      <c r="D70" s="341"/>
      <c r="E70" s="342"/>
    </row>
    <row r="71" spans="1:5" ht="15.75">
      <c r="A71" s="340"/>
      <c r="B71" s="340" t="s">
        <v>16</v>
      </c>
      <c r="C71" s="328"/>
      <c r="D71" s="341"/>
      <c r="E71" s="342"/>
    </row>
    <row r="72" spans="1:5" ht="15.75">
      <c r="A72" s="340"/>
      <c r="B72" s="340" t="str">
        <f ca="1">B$52</f>
        <v>MA</v>
      </c>
      <c r="C72" s="328" t="s">
        <v>462</v>
      </c>
      <c r="D72" s="341"/>
      <c r="E72" s="342"/>
    </row>
    <row r="73" spans="1:5" ht="38.25">
      <c r="A73" s="340"/>
      <c r="B73" s="340" t="s">
        <v>23</v>
      </c>
      <c r="C73" s="344" t="s">
        <v>472</v>
      </c>
      <c r="D73" s="341" t="s">
        <v>464</v>
      </c>
      <c r="E73" s="342"/>
    </row>
    <row r="74" spans="1:5" ht="15.75">
      <c r="A74" s="340"/>
      <c r="B74" s="340" t="s">
        <v>24</v>
      </c>
      <c r="C74" s="328"/>
      <c r="D74" s="341"/>
      <c r="E74" s="342"/>
    </row>
    <row r="75" spans="1:5" ht="15.75">
      <c r="A75" s="340"/>
      <c r="B75" s="340" t="s">
        <v>25</v>
      </c>
      <c r="C75" s="328"/>
      <c r="D75" s="341"/>
      <c r="E75" s="342"/>
    </row>
    <row r="76" spans="1:5" ht="15.75">
      <c r="A76" s="340"/>
      <c r="B76" s="340" t="str">
        <f ca="1">B$56</f>
        <v>S4</v>
      </c>
      <c r="C76" s="328"/>
      <c r="D76" s="341"/>
      <c r="E76" s="342"/>
    </row>
    <row r="77" spans="1:5" ht="15.75">
      <c r="A77" s="332"/>
      <c r="B77" s="332"/>
      <c r="C77" s="343"/>
      <c r="D77" s="334"/>
      <c r="E77" s="335"/>
    </row>
    <row r="78" spans="1:5" ht="76.5">
      <c r="A78" s="340" t="s">
        <v>475</v>
      </c>
      <c r="B78" s="340"/>
      <c r="C78" s="329" t="s">
        <v>476</v>
      </c>
      <c r="D78" s="341"/>
      <c r="E78" s="342"/>
    </row>
    <row r="79" spans="1:5" ht="15.75">
      <c r="A79" s="340"/>
      <c r="B79" s="340" t="s">
        <v>16</v>
      </c>
      <c r="C79" s="328"/>
      <c r="D79" s="341"/>
      <c r="E79" s="342"/>
    </row>
    <row r="80" spans="1:5" ht="15.75">
      <c r="A80" s="340"/>
      <c r="B80" s="340" t="str">
        <f ca="1">B$52</f>
        <v>MA</v>
      </c>
      <c r="C80" s="328" t="s">
        <v>462</v>
      </c>
      <c r="D80" s="341"/>
      <c r="E80" s="342"/>
    </row>
    <row r="81" spans="1:5" ht="51">
      <c r="A81" s="340"/>
      <c r="B81" s="340" t="s">
        <v>23</v>
      </c>
      <c r="C81" s="344" t="s">
        <v>477</v>
      </c>
      <c r="D81" s="341" t="s">
        <v>464</v>
      </c>
      <c r="E81" s="342"/>
    </row>
    <row r="82" spans="1:5" ht="15.75">
      <c r="A82" s="340"/>
      <c r="B82" s="340" t="s">
        <v>24</v>
      </c>
      <c r="C82" s="328"/>
      <c r="D82" s="341"/>
      <c r="E82" s="342"/>
    </row>
    <row r="83" spans="1:5" ht="15.75">
      <c r="A83" s="340"/>
      <c r="B83" s="340" t="s">
        <v>25</v>
      </c>
      <c r="C83" s="328"/>
      <c r="D83" s="341"/>
      <c r="E83" s="342"/>
    </row>
    <row r="84" spans="1:5" ht="15.75">
      <c r="A84" s="340"/>
      <c r="B84" s="340" t="str">
        <f ca="1">B$56</f>
        <v>S4</v>
      </c>
      <c r="C84" s="328"/>
      <c r="D84" s="341"/>
      <c r="E84" s="342"/>
    </row>
    <row r="85" spans="1:5" ht="15.75">
      <c r="A85" s="332"/>
      <c r="B85" s="332"/>
      <c r="C85" s="343"/>
      <c r="D85" s="334"/>
      <c r="E85" s="335"/>
    </row>
    <row r="86" spans="1:5" ht="76.5">
      <c r="A86" s="340" t="s">
        <v>478</v>
      </c>
      <c r="B86" s="340"/>
      <c r="C86" s="329" t="s">
        <v>479</v>
      </c>
      <c r="D86" s="341"/>
      <c r="E86" s="342"/>
    </row>
    <row r="87" spans="1:5" ht="15.75">
      <c r="A87" s="340"/>
      <c r="B87" s="340" t="s">
        <v>16</v>
      </c>
      <c r="C87" s="328"/>
      <c r="D87" s="341"/>
      <c r="E87" s="342"/>
    </row>
    <row r="88" spans="1:5" ht="15.75">
      <c r="A88" s="340"/>
      <c r="B88" s="340" t="str">
        <f ca="1">B$52</f>
        <v>MA</v>
      </c>
      <c r="C88" s="328" t="s">
        <v>462</v>
      </c>
      <c r="D88" s="341"/>
      <c r="E88" s="342"/>
    </row>
    <row r="89" spans="1:5" ht="51">
      <c r="A89" s="340"/>
      <c r="B89" s="340" t="s">
        <v>23</v>
      </c>
      <c r="C89" s="344" t="s">
        <v>480</v>
      </c>
      <c r="D89" s="341" t="s">
        <v>464</v>
      </c>
      <c r="E89" s="342"/>
    </row>
    <row r="90" spans="1:5" ht="15.75">
      <c r="A90" s="340"/>
      <c r="B90" s="340" t="s">
        <v>24</v>
      </c>
      <c r="C90" s="328"/>
      <c r="D90" s="341"/>
      <c r="E90" s="342"/>
    </row>
    <row r="91" spans="1:5" ht="15.75">
      <c r="A91" s="340"/>
      <c r="B91" s="340" t="s">
        <v>25</v>
      </c>
      <c r="C91" s="328"/>
      <c r="D91" s="341"/>
      <c r="E91" s="342"/>
    </row>
    <row r="92" spans="1:5" ht="15.75">
      <c r="A92" s="340"/>
      <c r="B92" s="340" t="str">
        <f ca="1">B$56</f>
        <v>S4</v>
      </c>
      <c r="C92" s="328"/>
      <c r="D92" s="341"/>
      <c r="E92" s="342"/>
    </row>
    <row r="93" spans="1:5" ht="15.75">
      <c r="A93" s="332"/>
      <c r="B93" s="332"/>
      <c r="C93" s="343"/>
      <c r="D93" s="334"/>
      <c r="E93" s="335"/>
    </row>
    <row r="94" spans="1:5" ht="63.75">
      <c r="A94" s="340" t="s">
        <v>481</v>
      </c>
      <c r="B94" s="340"/>
      <c r="C94" s="329" t="s">
        <v>482</v>
      </c>
      <c r="D94" s="341"/>
      <c r="E94" s="342"/>
    </row>
    <row r="95" spans="1:5" ht="15.75">
      <c r="A95" s="340"/>
      <c r="B95" s="340" t="s">
        <v>16</v>
      </c>
      <c r="C95" s="328"/>
      <c r="D95" s="341"/>
      <c r="E95" s="342"/>
    </row>
    <row r="96" spans="1:5" ht="15.75">
      <c r="A96" s="340"/>
      <c r="B96" s="340" t="str">
        <f ca="1">B$52</f>
        <v>MA</v>
      </c>
      <c r="C96" s="328" t="s">
        <v>462</v>
      </c>
      <c r="D96" s="341"/>
      <c r="E96" s="342"/>
    </row>
    <row r="97" spans="1:5" ht="51">
      <c r="A97" s="340"/>
      <c r="B97" s="340" t="s">
        <v>23</v>
      </c>
      <c r="C97" s="344" t="s">
        <v>483</v>
      </c>
      <c r="D97" s="341" t="s">
        <v>464</v>
      </c>
      <c r="E97" s="342"/>
    </row>
    <row r="98" spans="1:5" ht="15.75">
      <c r="A98" s="340"/>
      <c r="B98" s="340" t="s">
        <v>24</v>
      </c>
      <c r="C98" s="328"/>
      <c r="D98" s="341"/>
      <c r="E98" s="342"/>
    </row>
    <row r="99" spans="1:5" ht="15.75">
      <c r="A99" s="340"/>
      <c r="B99" s="340" t="s">
        <v>25</v>
      </c>
      <c r="C99" s="328"/>
      <c r="D99" s="341"/>
      <c r="E99" s="342"/>
    </row>
    <row r="100" spans="1:5" ht="15.75">
      <c r="A100" s="340"/>
      <c r="B100" s="340" t="str">
        <f ca="1">B$56</f>
        <v>S4</v>
      </c>
      <c r="C100" s="328"/>
      <c r="D100" s="341"/>
      <c r="E100" s="342"/>
    </row>
    <row r="101" spans="1:5" ht="15.75">
      <c r="A101" s="332"/>
      <c r="B101" s="332"/>
      <c r="C101" s="343"/>
      <c r="D101" s="334"/>
      <c r="E101" s="335"/>
    </row>
    <row r="102" spans="1:5" ht="76.5">
      <c r="A102" s="340" t="s">
        <v>484</v>
      </c>
      <c r="B102" s="340"/>
      <c r="C102" s="329" t="s">
        <v>485</v>
      </c>
      <c r="D102" s="341"/>
      <c r="E102" s="342"/>
    </row>
    <row r="103" spans="1:5" ht="15.75">
      <c r="A103" s="340"/>
      <c r="B103" s="340" t="s">
        <v>16</v>
      </c>
      <c r="C103" s="328"/>
      <c r="D103" s="341"/>
      <c r="E103" s="342"/>
    </row>
    <row r="104" spans="1:5" ht="15.75">
      <c r="A104" s="340"/>
      <c r="B104" s="340" t="str">
        <f ca="1">B$52</f>
        <v>MA</v>
      </c>
      <c r="C104" s="328" t="s">
        <v>462</v>
      </c>
      <c r="D104" s="341"/>
      <c r="E104" s="342"/>
    </row>
    <row r="105" spans="1:5" ht="15.75">
      <c r="A105" s="340"/>
      <c r="B105" s="340" t="s">
        <v>23</v>
      </c>
      <c r="C105" s="344" t="s">
        <v>486</v>
      </c>
      <c r="D105" s="341" t="s">
        <v>464</v>
      </c>
      <c r="E105" s="342"/>
    </row>
    <row r="106" spans="1:5" ht="15.75">
      <c r="A106" s="340"/>
      <c r="B106" s="340" t="s">
        <v>24</v>
      </c>
      <c r="C106" s="328"/>
      <c r="D106" s="341"/>
      <c r="E106" s="342"/>
    </row>
    <row r="107" spans="1:5" ht="15.75">
      <c r="A107" s="340"/>
      <c r="B107" s="340" t="s">
        <v>25</v>
      </c>
      <c r="C107" s="328"/>
      <c r="D107" s="341"/>
      <c r="E107" s="342"/>
    </row>
    <row r="108" spans="1:5" ht="15.75">
      <c r="A108" s="340"/>
      <c r="B108" s="340" t="str">
        <f ca="1">B$56</f>
        <v>S4</v>
      </c>
      <c r="C108" s="328"/>
      <c r="D108" s="341"/>
      <c r="E108" s="342"/>
    </row>
    <row r="109" spans="1:5" ht="15.75">
      <c r="A109" s="332"/>
      <c r="B109" s="332"/>
      <c r="C109" s="343"/>
      <c r="D109" s="334"/>
      <c r="E109" s="335"/>
    </row>
    <row r="110" spans="1:5" ht="114.75">
      <c r="A110" s="340" t="s">
        <v>487</v>
      </c>
      <c r="B110" s="340"/>
      <c r="C110" s="329" t="s">
        <v>488</v>
      </c>
      <c r="D110" s="341"/>
      <c r="E110" s="342"/>
    </row>
    <row r="111" spans="1:5" ht="15.75">
      <c r="A111" s="340"/>
      <c r="B111" s="340" t="s">
        <v>16</v>
      </c>
      <c r="C111" s="328"/>
      <c r="D111" s="341"/>
      <c r="E111" s="342"/>
    </row>
    <row r="112" spans="1:5" ht="15.75">
      <c r="A112" s="340"/>
      <c r="B112" s="340" t="str">
        <f ca="1">B$52</f>
        <v>MA</v>
      </c>
      <c r="C112" s="328" t="s">
        <v>462</v>
      </c>
      <c r="D112" s="341"/>
      <c r="E112" s="342"/>
    </row>
    <row r="113" spans="1:5" ht="15.75">
      <c r="A113" s="340"/>
      <c r="B113" s="340" t="s">
        <v>23</v>
      </c>
      <c r="C113" s="328" t="s">
        <v>489</v>
      </c>
      <c r="D113" s="341" t="s">
        <v>464</v>
      </c>
      <c r="E113" s="342"/>
    </row>
    <row r="114" spans="1:5" ht="15.75">
      <c r="A114" s="340"/>
      <c r="B114" s="340" t="s">
        <v>24</v>
      </c>
      <c r="C114" s="328"/>
      <c r="D114" s="341"/>
      <c r="E114" s="342"/>
    </row>
    <row r="115" spans="1:5" ht="15.75">
      <c r="A115" s="340"/>
      <c r="B115" s="340" t="s">
        <v>25</v>
      </c>
      <c r="C115" s="328"/>
      <c r="D115" s="341"/>
      <c r="E115" s="342"/>
    </row>
    <row r="116" spans="1:5" ht="15.75">
      <c r="A116" s="340"/>
      <c r="B116" s="340" t="str">
        <f ca="1">B$56</f>
        <v>S4</v>
      </c>
      <c r="C116" s="328"/>
      <c r="D116" s="341"/>
      <c r="E116" s="342"/>
    </row>
    <row r="117" spans="1:5" ht="15.75">
      <c r="A117" s="332"/>
      <c r="B117" s="332"/>
      <c r="C117" s="343"/>
      <c r="D117" s="334"/>
      <c r="E117" s="335"/>
    </row>
    <row r="118" spans="1:5" ht="76.5">
      <c r="A118" s="340" t="s">
        <v>490</v>
      </c>
      <c r="B118" s="340"/>
      <c r="C118" s="329" t="s">
        <v>491</v>
      </c>
      <c r="D118" s="341"/>
      <c r="E118" s="342"/>
    </row>
    <row r="119" spans="1:5" ht="15.75">
      <c r="A119" s="340"/>
      <c r="B119" s="340" t="s">
        <v>16</v>
      </c>
      <c r="C119" s="328"/>
      <c r="D119" s="341"/>
      <c r="E119" s="342"/>
    </row>
    <row r="120" spans="1:5" ht="15.75">
      <c r="A120" s="340"/>
      <c r="B120" s="340" t="str">
        <f ca="1">B$52</f>
        <v>MA</v>
      </c>
      <c r="C120" s="328" t="s">
        <v>462</v>
      </c>
      <c r="D120" s="341"/>
      <c r="E120" s="342"/>
    </row>
    <row r="121" spans="1:5" ht="25.5">
      <c r="A121" s="340"/>
      <c r="B121" s="340" t="s">
        <v>23</v>
      </c>
      <c r="C121" s="328" t="s">
        <v>492</v>
      </c>
      <c r="D121" s="341" t="s">
        <v>464</v>
      </c>
      <c r="E121" s="342"/>
    </row>
    <row r="122" spans="1:5" ht="15.75">
      <c r="A122" s="340"/>
      <c r="B122" s="340" t="s">
        <v>24</v>
      </c>
      <c r="C122" s="328"/>
      <c r="D122" s="341"/>
      <c r="E122" s="342"/>
    </row>
    <row r="123" spans="1:5" ht="15.75">
      <c r="A123" s="340"/>
      <c r="B123" s="340" t="s">
        <v>25</v>
      </c>
      <c r="C123" s="328"/>
      <c r="D123" s="341"/>
      <c r="E123" s="342"/>
    </row>
    <row r="124" spans="1:5" ht="15.75">
      <c r="A124" s="340"/>
      <c r="B124" s="340" t="str">
        <f ca="1">B$56</f>
        <v>S4</v>
      </c>
      <c r="C124" s="328"/>
      <c r="D124" s="341"/>
      <c r="E124" s="342"/>
    </row>
    <row r="125" spans="1:5" ht="15.75">
      <c r="A125" s="332"/>
      <c r="B125" s="332"/>
      <c r="C125" s="343"/>
      <c r="D125" s="334"/>
      <c r="E125" s="335"/>
    </row>
    <row r="126" spans="1:5" ht="76.5">
      <c r="A126" s="340" t="s">
        <v>493</v>
      </c>
      <c r="B126" s="340"/>
      <c r="C126" s="329" t="s">
        <v>494</v>
      </c>
      <c r="D126" s="341"/>
      <c r="E126" s="342"/>
    </row>
    <row r="127" spans="1:5" ht="15.75">
      <c r="A127" s="340"/>
      <c r="B127" s="340" t="s">
        <v>16</v>
      </c>
      <c r="C127" s="328"/>
      <c r="D127" s="341"/>
      <c r="E127" s="342"/>
    </row>
    <row r="128" spans="1:5" ht="15.75">
      <c r="A128" s="340"/>
      <c r="B128" s="340" t="str">
        <f ca="1">B$52</f>
        <v>MA</v>
      </c>
      <c r="C128" s="328" t="s">
        <v>462</v>
      </c>
      <c r="D128" s="341"/>
      <c r="E128" s="342"/>
    </row>
    <row r="129" spans="1:5" ht="51">
      <c r="A129" s="340"/>
      <c r="B129" s="340" t="s">
        <v>23</v>
      </c>
      <c r="C129" s="344" t="s">
        <v>495</v>
      </c>
      <c r="D129" s="341" t="s">
        <v>464</v>
      </c>
      <c r="E129" s="342"/>
    </row>
    <row r="130" spans="1:5" ht="15.75">
      <c r="A130" s="340"/>
      <c r="B130" s="340" t="s">
        <v>24</v>
      </c>
      <c r="C130" s="328"/>
      <c r="D130" s="341"/>
      <c r="E130" s="342"/>
    </row>
    <row r="131" spans="1:5" ht="15.75">
      <c r="A131" s="340"/>
      <c r="B131" s="340" t="s">
        <v>25</v>
      </c>
      <c r="C131" s="328"/>
      <c r="D131" s="341"/>
      <c r="E131" s="342"/>
    </row>
    <row r="132" spans="1:5" ht="15.75">
      <c r="A132" s="340"/>
      <c r="B132" s="340" t="str">
        <f ca="1">B$56</f>
        <v>S4</v>
      </c>
      <c r="C132" s="328"/>
      <c r="D132" s="341"/>
      <c r="E132" s="342"/>
    </row>
    <row r="133" spans="1:5" ht="15.75">
      <c r="A133" s="332"/>
      <c r="B133" s="332"/>
      <c r="C133" s="343"/>
      <c r="D133" s="334"/>
      <c r="E133" s="335"/>
    </row>
    <row r="134" spans="1:5" ht="102">
      <c r="A134" s="340" t="s">
        <v>496</v>
      </c>
      <c r="B134" s="340"/>
      <c r="C134" s="329" t="s">
        <v>497</v>
      </c>
      <c r="D134" s="341"/>
      <c r="E134" s="342"/>
    </row>
    <row r="135" spans="1:5" ht="15.75">
      <c r="A135" s="340"/>
      <c r="B135" s="340" t="s">
        <v>16</v>
      </c>
      <c r="C135" s="328"/>
      <c r="D135" s="341"/>
      <c r="E135" s="342"/>
    </row>
    <row r="136" spans="1:5" ht="15.75">
      <c r="A136" s="340"/>
      <c r="B136" s="340" t="str">
        <f ca="1">B$52</f>
        <v>MA</v>
      </c>
      <c r="C136" s="328" t="s">
        <v>462</v>
      </c>
      <c r="D136" s="341"/>
      <c r="E136" s="342"/>
    </row>
    <row r="137" spans="1:5" ht="38.25">
      <c r="A137" s="340"/>
      <c r="B137" s="340" t="s">
        <v>23</v>
      </c>
      <c r="C137" s="328" t="s">
        <v>498</v>
      </c>
      <c r="D137" s="341" t="s">
        <v>464</v>
      </c>
      <c r="E137" s="342"/>
    </row>
    <row r="138" spans="1:5" ht="15.75">
      <c r="A138" s="340"/>
      <c r="B138" s="340" t="s">
        <v>24</v>
      </c>
      <c r="C138" s="328"/>
      <c r="D138" s="341"/>
      <c r="E138" s="342"/>
    </row>
    <row r="139" spans="1:5" ht="15.75">
      <c r="A139" s="340"/>
      <c r="B139" s="340" t="s">
        <v>25</v>
      </c>
      <c r="C139" s="328"/>
      <c r="D139" s="341"/>
      <c r="E139" s="342"/>
    </row>
    <row r="140" spans="1:5" ht="15.75">
      <c r="A140" s="340"/>
      <c r="B140" s="340" t="str">
        <f ca="1">B$56</f>
        <v>S4</v>
      </c>
      <c r="C140" s="328"/>
      <c r="D140" s="341"/>
      <c r="E140" s="342"/>
    </row>
    <row r="141" spans="1:5" ht="15.75">
      <c r="A141" s="332"/>
      <c r="B141" s="332"/>
      <c r="C141" s="343"/>
      <c r="D141" s="334"/>
      <c r="E141" s="335"/>
    </row>
    <row r="142" spans="1:5" ht="63.75">
      <c r="A142" s="340" t="s">
        <v>499</v>
      </c>
      <c r="B142" s="340"/>
      <c r="C142" s="329" t="s">
        <v>500</v>
      </c>
      <c r="D142" s="341"/>
      <c r="E142" s="342"/>
    </row>
    <row r="143" spans="1:5" ht="15.75">
      <c r="A143" s="340"/>
      <c r="B143" s="340" t="s">
        <v>16</v>
      </c>
      <c r="C143" s="328"/>
      <c r="D143" s="341"/>
      <c r="E143" s="342"/>
    </row>
    <row r="144" spans="1:5" ht="15.75">
      <c r="A144" s="340"/>
      <c r="B144" s="340" t="str">
        <f ca="1">B$52</f>
        <v>MA</v>
      </c>
      <c r="C144" s="328" t="s">
        <v>462</v>
      </c>
      <c r="D144" s="341"/>
      <c r="E144" s="342"/>
    </row>
    <row r="145" spans="1:5" ht="25.5">
      <c r="A145" s="340"/>
      <c r="B145" s="340" t="s">
        <v>23</v>
      </c>
      <c r="C145" s="328" t="s">
        <v>501</v>
      </c>
      <c r="D145" s="341" t="s">
        <v>464</v>
      </c>
      <c r="E145" s="342"/>
    </row>
    <row r="146" spans="1:5" ht="15.75">
      <c r="A146" s="340"/>
      <c r="B146" s="340" t="s">
        <v>24</v>
      </c>
      <c r="C146" s="328"/>
      <c r="D146" s="341"/>
      <c r="E146" s="342"/>
    </row>
    <row r="147" spans="1:5" ht="15.75">
      <c r="A147" s="340"/>
      <c r="B147" s="340" t="s">
        <v>25</v>
      </c>
      <c r="C147" s="328"/>
      <c r="D147" s="341"/>
      <c r="E147" s="342"/>
    </row>
    <row r="148" spans="1:5" ht="15.75">
      <c r="A148" s="340"/>
      <c r="B148" s="340" t="str">
        <f ca="1">B$56</f>
        <v>S4</v>
      </c>
      <c r="C148" s="328"/>
      <c r="D148" s="341"/>
      <c r="E148" s="342"/>
    </row>
    <row r="149" spans="1:5" ht="15.75">
      <c r="A149" s="332"/>
      <c r="B149" s="332"/>
      <c r="C149" s="343"/>
      <c r="D149" s="334"/>
      <c r="E149" s="335"/>
    </row>
    <row r="150" spans="1:5" ht="15.75">
      <c r="A150" s="336">
        <v>1.2</v>
      </c>
      <c r="B150" s="336"/>
      <c r="C150" s="331" t="s">
        <v>502</v>
      </c>
      <c r="D150" s="337"/>
      <c r="E150" s="339"/>
    </row>
    <row r="151" spans="1:5" ht="127.5">
      <c r="A151" s="340" t="s">
        <v>53</v>
      </c>
      <c r="B151" s="340"/>
      <c r="C151" s="329" t="s">
        <v>503</v>
      </c>
      <c r="D151" s="341"/>
      <c r="E151" s="342"/>
    </row>
    <row r="152" spans="1:5" ht="15.75">
      <c r="A152" s="340"/>
      <c r="B152" s="340" t="s">
        <v>16</v>
      </c>
      <c r="C152" s="328"/>
      <c r="D152" s="341"/>
      <c r="E152" s="342"/>
    </row>
    <row r="153" spans="1:5" ht="15.75">
      <c r="A153" s="340"/>
      <c r="B153" s="340" t="str">
        <f ca="1">B$52</f>
        <v>MA</v>
      </c>
      <c r="C153" s="328" t="s">
        <v>462</v>
      </c>
      <c r="D153" s="341"/>
      <c r="E153" s="342"/>
    </row>
    <row r="154" spans="1:5" ht="25.5">
      <c r="A154" s="340"/>
      <c r="B154" s="340" t="s">
        <v>23</v>
      </c>
      <c r="C154" s="328" t="s">
        <v>504</v>
      </c>
      <c r="D154" s="341" t="s">
        <v>464</v>
      </c>
      <c r="E154" s="342"/>
    </row>
    <row r="155" spans="1:5" ht="15.75">
      <c r="A155" s="340"/>
      <c r="B155" s="340" t="s">
        <v>24</v>
      </c>
      <c r="C155" s="328"/>
      <c r="D155" s="341"/>
      <c r="E155" s="342"/>
    </row>
    <row r="156" spans="1:5" ht="15.75">
      <c r="A156" s="340"/>
      <c r="B156" s="340" t="s">
        <v>25</v>
      </c>
      <c r="C156" s="328"/>
      <c r="D156" s="341"/>
      <c r="E156" s="342"/>
    </row>
    <row r="157" spans="1:5" ht="15.75">
      <c r="A157" s="340"/>
      <c r="B157" s="340" t="str">
        <f ca="1">B$56</f>
        <v>S4</v>
      </c>
      <c r="C157" s="328"/>
      <c r="D157" s="341"/>
      <c r="E157" s="342"/>
    </row>
    <row r="158" spans="1:5" ht="15.75">
      <c r="A158" s="332"/>
      <c r="B158" s="332"/>
      <c r="C158" s="343"/>
      <c r="D158" s="334"/>
      <c r="E158" s="335"/>
    </row>
    <row r="159" spans="1:5" ht="15.75">
      <c r="A159" s="336">
        <v>1.3</v>
      </c>
      <c r="B159" s="336"/>
      <c r="C159" s="331" t="s">
        <v>505</v>
      </c>
      <c r="D159" s="337"/>
      <c r="E159" s="339"/>
    </row>
    <row r="160" spans="1:5" ht="76.5">
      <c r="A160" s="340" t="s">
        <v>93</v>
      </c>
      <c r="B160" s="340"/>
      <c r="C160" s="329" t="s">
        <v>506</v>
      </c>
      <c r="D160" s="341"/>
      <c r="E160" s="342"/>
    </row>
    <row r="161" spans="1:5" ht="15.75">
      <c r="A161" s="340"/>
      <c r="B161" s="340" t="s">
        <v>16</v>
      </c>
      <c r="C161" s="328"/>
      <c r="D161" s="341"/>
      <c r="E161" s="342"/>
    </row>
    <row r="162" spans="1:5" ht="15.75">
      <c r="A162" s="340"/>
      <c r="B162" s="340" t="str">
        <f ca="1">B$52</f>
        <v>MA</v>
      </c>
      <c r="C162" s="328" t="s">
        <v>462</v>
      </c>
      <c r="D162" s="341"/>
      <c r="E162" s="342"/>
    </row>
    <row r="163" spans="1:5" ht="15.75">
      <c r="A163" s="340"/>
      <c r="B163" s="340" t="s">
        <v>23</v>
      </c>
      <c r="C163" s="328" t="s">
        <v>507</v>
      </c>
      <c r="D163" s="341" t="s">
        <v>464</v>
      </c>
      <c r="E163" s="342"/>
    </row>
    <row r="164" spans="1:5" ht="15.75">
      <c r="A164" s="340"/>
      <c r="B164" s="340" t="s">
        <v>24</v>
      </c>
      <c r="C164" s="328"/>
      <c r="D164" s="341"/>
      <c r="E164" s="342"/>
    </row>
    <row r="165" spans="1:5" ht="15.75">
      <c r="A165" s="340"/>
      <c r="B165" s="340" t="s">
        <v>25</v>
      </c>
      <c r="C165" s="328"/>
      <c r="D165" s="341"/>
      <c r="E165" s="342"/>
    </row>
    <row r="166" spans="1:5" ht="15.75">
      <c r="A166" s="340"/>
      <c r="B166" s="340" t="str">
        <f ca="1">B$56</f>
        <v>S4</v>
      </c>
      <c r="C166" s="328"/>
      <c r="D166" s="341"/>
      <c r="E166" s="342"/>
    </row>
    <row r="167" spans="1:5" ht="15.75">
      <c r="A167" s="332"/>
      <c r="B167" s="332"/>
      <c r="C167" s="343"/>
      <c r="D167" s="334"/>
      <c r="E167" s="335"/>
    </row>
    <row r="168" spans="1:5" ht="15.75">
      <c r="A168" s="336">
        <v>2</v>
      </c>
      <c r="B168" s="336"/>
      <c r="C168" s="331" t="s">
        <v>449</v>
      </c>
      <c r="D168" s="337"/>
      <c r="E168" s="338"/>
    </row>
    <row r="169" spans="1:5" ht="25.5">
      <c r="A169" s="336">
        <v>2.1</v>
      </c>
      <c r="B169" s="336"/>
      <c r="C169" s="331" t="s">
        <v>508</v>
      </c>
      <c r="D169" s="337"/>
      <c r="E169" s="339"/>
    </row>
    <row r="170" spans="1:5" ht="89.25">
      <c r="A170" s="340" t="s">
        <v>509</v>
      </c>
      <c r="B170" s="340"/>
      <c r="C170" s="329" t="s">
        <v>510</v>
      </c>
      <c r="D170" s="341"/>
      <c r="E170" s="342"/>
    </row>
    <row r="171" spans="1:5" ht="15.75">
      <c r="A171" s="340"/>
      <c r="B171" s="340" t="s">
        <v>16</v>
      </c>
      <c r="C171" s="328"/>
      <c r="D171" s="341"/>
      <c r="E171" s="342"/>
    </row>
    <row r="172" spans="1:5" ht="15.75">
      <c r="A172" s="340"/>
      <c r="B172" s="340" t="str">
        <f ca="1">B$52</f>
        <v>MA</v>
      </c>
      <c r="C172" s="344" t="s">
        <v>511</v>
      </c>
      <c r="D172" s="341" t="s">
        <v>464</v>
      </c>
      <c r="E172" s="342"/>
    </row>
    <row r="173" spans="1:5" ht="15.75">
      <c r="A173" s="340"/>
      <c r="B173" s="340" t="s">
        <v>23</v>
      </c>
      <c r="C173" s="328" t="s">
        <v>512</v>
      </c>
      <c r="D173" s="341"/>
      <c r="E173" s="342"/>
    </row>
    <row r="174" spans="1:5" ht="38.25">
      <c r="A174" s="340"/>
      <c r="B174" s="340" t="s">
        <v>24</v>
      </c>
      <c r="C174" s="328" t="s">
        <v>1534</v>
      </c>
      <c r="D174" s="341" t="s">
        <v>464</v>
      </c>
      <c r="E174" s="342"/>
    </row>
    <row r="175" spans="1:5" ht="15.75">
      <c r="A175" s="340"/>
      <c r="B175" s="340" t="s">
        <v>25</v>
      </c>
      <c r="C175" s="328"/>
      <c r="D175" s="341"/>
      <c r="E175" s="342"/>
    </row>
    <row r="176" spans="1:5" ht="15.75">
      <c r="A176" s="340"/>
      <c r="B176" s="340" t="str">
        <f ca="1">B$56</f>
        <v>S4</v>
      </c>
      <c r="C176" s="328"/>
      <c r="D176" s="341"/>
      <c r="E176" s="342"/>
    </row>
    <row r="177" spans="1:5" ht="15.75">
      <c r="A177" s="332"/>
      <c r="B177" s="332"/>
      <c r="C177" s="343"/>
      <c r="D177" s="334"/>
      <c r="E177" s="335"/>
    </row>
    <row r="178" spans="1:5" ht="89.25">
      <c r="A178" s="340" t="s">
        <v>513</v>
      </c>
      <c r="B178" s="340"/>
      <c r="C178" s="329" t="s">
        <v>514</v>
      </c>
      <c r="D178" s="341"/>
      <c r="E178" s="342"/>
    </row>
    <row r="179" spans="1:5" ht="15.75">
      <c r="A179" s="340"/>
      <c r="B179" s="340" t="s">
        <v>16</v>
      </c>
      <c r="C179" s="328"/>
      <c r="D179" s="341"/>
      <c r="E179" s="342"/>
    </row>
    <row r="180" spans="1:5" ht="25.5">
      <c r="A180" s="340"/>
      <c r="B180" s="340" t="str">
        <f ca="1">B$52</f>
        <v>MA</v>
      </c>
      <c r="C180" s="344" t="s">
        <v>515</v>
      </c>
      <c r="D180" s="341" t="s">
        <v>464</v>
      </c>
      <c r="E180" s="342"/>
    </row>
    <row r="181" spans="1:5">
      <c r="A181" s="340"/>
      <c r="B181" s="340" t="s">
        <v>23</v>
      </c>
      <c r="C181" s="328" t="s">
        <v>512</v>
      </c>
      <c r="E181" s="342"/>
    </row>
    <row r="182" spans="1:5" ht="15.75">
      <c r="A182" s="340"/>
      <c r="B182" s="340" t="s">
        <v>24</v>
      </c>
      <c r="C182" s="328" t="s">
        <v>1535</v>
      </c>
      <c r="D182" s="341"/>
      <c r="E182" s="342"/>
    </row>
    <row r="183" spans="1:5" ht="15.75">
      <c r="A183" s="340"/>
      <c r="B183" s="340" t="s">
        <v>25</v>
      </c>
      <c r="C183" s="328"/>
      <c r="D183" s="341"/>
      <c r="E183" s="342"/>
    </row>
    <row r="184" spans="1:5" ht="15.75">
      <c r="A184" s="340"/>
      <c r="B184" s="340" t="str">
        <f ca="1">B$56</f>
        <v>S4</v>
      </c>
      <c r="C184" s="328"/>
      <c r="D184" s="341"/>
      <c r="E184" s="342"/>
    </row>
    <row r="185" spans="1:5" ht="15.75">
      <c r="A185" s="332"/>
      <c r="B185" s="332"/>
      <c r="C185" s="343"/>
      <c r="D185" s="334"/>
      <c r="E185" s="335"/>
    </row>
    <row r="186" spans="1:5" ht="102">
      <c r="A186" s="340" t="s">
        <v>516</v>
      </c>
      <c r="B186" s="340"/>
      <c r="C186" s="329" t="s">
        <v>517</v>
      </c>
      <c r="D186" s="341"/>
      <c r="E186" s="342"/>
    </row>
    <row r="187" spans="1:5" ht="15.75">
      <c r="A187" s="340"/>
      <c r="B187" s="340" t="s">
        <v>16</v>
      </c>
      <c r="C187" s="328"/>
      <c r="D187" s="341"/>
      <c r="E187" s="342"/>
    </row>
    <row r="188" spans="1:5" ht="25.5">
      <c r="A188" s="340"/>
      <c r="B188" s="340" t="str">
        <f ca="1">B$52</f>
        <v>MA</v>
      </c>
      <c r="C188" s="344" t="s">
        <v>515</v>
      </c>
      <c r="D188" s="341" t="s">
        <v>464</v>
      </c>
      <c r="E188" s="342"/>
    </row>
    <row r="189" spans="1:5">
      <c r="A189" s="340"/>
      <c r="B189" s="340" t="s">
        <v>23</v>
      </c>
      <c r="C189" s="328" t="s">
        <v>512</v>
      </c>
      <c r="E189" s="342"/>
    </row>
    <row r="190" spans="1:5" ht="38.25">
      <c r="A190" s="340"/>
      <c r="B190" s="340" t="s">
        <v>24</v>
      </c>
      <c r="C190" s="328" t="s">
        <v>1536</v>
      </c>
      <c r="D190" s="341"/>
      <c r="E190" s="342"/>
    </row>
    <row r="191" spans="1:5" ht="15.75">
      <c r="A191" s="340"/>
      <c r="B191" s="340" t="s">
        <v>25</v>
      </c>
      <c r="C191" s="328"/>
      <c r="D191" s="341"/>
      <c r="E191" s="342"/>
    </row>
    <row r="192" spans="1:5" ht="15.75">
      <c r="A192" s="340"/>
      <c r="B192" s="340" t="str">
        <f ca="1">B$56</f>
        <v>S4</v>
      </c>
      <c r="C192" s="328"/>
      <c r="D192" s="341"/>
      <c r="E192" s="342"/>
    </row>
    <row r="193" spans="1:5" ht="15.75">
      <c r="A193" s="332"/>
      <c r="B193" s="332"/>
      <c r="C193" s="343"/>
      <c r="D193" s="334"/>
      <c r="E193" s="335"/>
    </row>
    <row r="194" spans="1:5" ht="102">
      <c r="A194" s="340" t="s">
        <v>518</v>
      </c>
      <c r="B194" s="340"/>
      <c r="C194" s="329" t="s">
        <v>519</v>
      </c>
      <c r="D194" s="341"/>
      <c r="E194" s="342"/>
    </row>
    <row r="195" spans="1:5" ht="15.75">
      <c r="A195" s="340"/>
      <c r="B195" s="340" t="s">
        <v>16</v>
      </c>
      <c r="C195" s="328"/>
      <c r="D195" s="341"/>
      <c r="E195" s="342"/>
    </row>
    <row r="196" spans="1:5" ht="15.75">
      <c r="A196" s="340"/>
      <c r="B196" s="340" t="str">
        <f ca="1">B$52</f>
        <v>MA</v>
      </c>
      <c r="C196" s="344" t="s">
        <v>520</v>
      </c>
      <c r="D196" s="341" t="s">
        <v>464</v>
      </c>
      <c r="E196" s="342"/>
    </row>
    <row r="197" spans="1:5">
      <c r="A197" s="340"/>
      <c r="B197" s="340" t="s">
        <v>23</v>
      </c>
      <c r="C197" s="328" t="s">
        <v>512</v>
      </c>
      <c r="E197" s="342"/>
    </row>
    <row r="198" spans="1:5" ht="38.25">
      <c r="A198" s="340"/>
      <c r="B198" s="340" t="s">
        <v>24</v>
      </c>
      <c r="C198" s="490" t="s">
        <v>1537</v>
      </c>
      <c r="D198" s="341" t="s">
        <v>464</v>
      </c>
      <c r="E198" s="342"/>
    </row>
    <row r="199" spans="1:5" ht="15.75">
      <c r="A199" s="340"/>
      <c r="B199" s="340" t="s">
        <v>25</v>
      </c>
      <c r="C199" s="328"/>
      <c r="D199" s="341"/>
      <c r="E199" s="342"/>
    </row>
    <row r="200" spans="1:5" ht="15.75">
      <c r="A200" s="340"/>
      <c r="B200" s="340" t="str">
        <f ca="1">B$56</f>
        <v>S4</v>
      </c>
      <c r="C200" s="328"/>
      <c r="D200" s="341"/>
      <c r="E200" s="342"/>
    </row>
    <row r="201" spans="1:5" ht="15.75">
      <c r="A201" s="332"/>
      <c r="B201" s="332"/>
      <c r="C201" s="343"/>
      <c r="D201" s="334"/>
      <c r="E201" s="335"/>
    </row>
    <row r="202" spans="1:5" ht="102">
      <c r="A202" s="340" t="s">
        <v>521</v>
      </c>
      <c r="B202" s="340"/>
      <c r="C202" s="329" t="s">
        <v>522</v>
      </c>
      <c r="D202" s="341"/>
      <c r="E202" s="342"/>
    </row>
    <row r="203" spans="1:5" ht="15.75">
      <c r="A203" s="340"/>
      <c r="B203" s="340" t="s">
        <v>16</v>
      </c>
      <c r="C203" s="328"/>
      <c r="D203" s="341"/>
      <c r="E203" s="342"/>
    </row>
    <row r="204" spans="1:5" ht="25.5">
      <c r="A204" s="340"/>
      <c r="B204" s="340" t="str">
        <f ca="1">B$52</f>
        <v>MA</v>
      </c>
      <c r="C204" s="328" t="s">
        <v>523</v>
      </c>
      <c r="D204" s="341" t="s">
        <v>464</v>
      </c>
      <c r="E204" s="342"/>
    </row>
    <row r="205" spans="1:5">
      <c r="A205" s="340"/>
      <c r="B205" s="340" t="s">
        <v>23</v>
      </c>
      <c r="C205" s="328" t="s">
        <v>512</v>
      </c>
      <c r="E205" s="342"/>
    </row>
    <row r="206" spans="1:5" ht="38.25">
      <c r="A206" s="340"/>
      <c r="B206" s="340" t="s">
        <v>24</v>
      </c>
      <c r="C206" s="490" t="s">
        <v>1537</v>
      </c>
      <c r="D206" s="341" t="s">
        <v>464</v>
      </c>
      <c r="E206" s="342"/>
    </row>
    <row r="207" spans="1:5" ht="15.75">
      <c r="A207" s="340"/>
      <c r="B207" s="340" t="s">
        <v>25</v>
      </c>
      <c r="C207" s="328"/>
      <c r="D207" s="341"/>
      <c r="E207" s="342"/>
    </row>
    <row r="208" spans="1:5" ht="15.75">
      <c r="A208" s="340"/>
      <c r="B208" s="340" t="str">
        <f ca="1">B$56</f>
        <v>S4</v>
      </c>
      <c r="C208" s="328"/>
      <c r="D208" s="341"/>
      <c r="E208" s="342"/>
    </row>
    <row r="209" spans="1:5" ht="15.75">
      <c r="A209" s="332"/>
      <c r="B209" s="332"/>
      <c r="C209" s="343"/>
      <c r="D209" s="334"/>
      <c r="E209" s="335"/>
    </row>
    <row r="210" spans="1:5" ht="25.5">
      <c r="A210" s="336">
        <v>2.2000000000000002</v>
      </c>
      <c r="B210" s="336"/>
      <c r="C210" s="331" t="s">
        <v>524</v>
      </c>
      <c r="D210" s="337"/>
      <c r="E210" s="339"/>
    </row>
    <row r="211" spans="1:5" ht="102">
      <c r="A211" s="340" t="s">
        <v>525</v>
      </c>
      <c r="B211" s="340"/>
      <c r="C211" s="329" t="s">
        <v>526</v>
      </c>
      <c r="D211" s="341"/>
      <c r="E211" s="342"/>
    </row>
    <row r="212" spans="1:5" ht="15.75">
      <c r="A212" s="340"/>
      <c r="B212" s="340" t="s">
        <v>16</v>
      </c>
      <c r="C212" s="328"/>
      <c r="D212" s="341"/>
      <c r="E212" s="342"/>
    </row>
    <row r="213" spans="1:5" ht="38.25">
      <c r="A213" s="340"/>
      <c r="B213" s="340" t="str">
        <f ca="1">B$52</f>
        <v>MA</v>
      </c>
      <c r="C213" s="345" t="s">
        <v>527</v>
      </c>
      <c r="D213" s="346" t="s">
        <v>464</v>
      </c>
      <c r="E213" s="347"/>
    </row>
    <row r="214" spans="1:5">
      <c r="A214" s="340"/>
      <c r="B214" s="340" t="s">
        <v>23</v>
      </c>
      <c r="C214" s="328" t="s">
        <v>512</v>
      </c>
      <c r="E214" s="342"/>
    </row>
    <row r="215" spans="1:5" ht="15.75">
      <c r="A215" s="340"/>
      <c r="B215" s="340" t="s">
        <v>24</v>
      </c>
      <c r="C215" s="490" t="s">
        <v>1538</v>
      </c>
      <c r="D215" s="341" t="s">
        <v>464</v>
      </c>
      <c r="E215" s="342"/>
    </row>
    <row r="216" spans="1:5" ht="15.75">
      <c r="A216" s="340"/>
      <c r="B216" s="340" t="s">
        <v>25</v>
      </c>
      <c r="C216" s="328"/>
      <c r="D216" s="341"/>
      <c r="E216" s="342"/>
    </row>
    <row r="217" spans="1:5" ht="15.75">
      <c r="A217" s="340"/>
      <c r="B217" s="340" t="str">
        <f ca="1">B$56</f>
        <v>S4</v>
      </c>
      <c r="C217" s="328"/>
      <c r="D217" s="341"/>
      <c r="E217" s="342"/>
    </row>
    <row r="218" spans="1:5" ht="15.75">
      <c r="A218" s="332"/>
      <c r="B218" s="332"/>
      <c r="C218" s="343"/>
      <c r="D218" s="334"/>
      <c r="E218" s="335"/>
    </row>
    <row r="219" spans="1:5" ht="89.25">
      <c r="A219" s="340" t="s">
        <v>528</v>
      </c>
      <c r="B219" s="340"/>
      <c r="C219" s="329" t="s">
        <v>529</v>
      </c>
      <c r="D219" s="341"/>
      <c r="E219" s="342"/>
    </row>
    <row r="220" spans="1:5" ht="15.75">
      <c r="A220" s="340"/>
      <c r="B220" s="340" t="s">
        <v>16</v>
      </c>
      <c r="C220" s="328"/>
      <c r="D220" s="341"/>
      <c r="E220" s="342"/>
    </row>
    <row r="221" spans="1:5" ht="15.75">
      <c r="A221" s="340"/>
      <c r="B221" s="340" t="str">
        <f ca="1">B$52</f>
        <v>MA</v>
      </c>
      <c r="C221" s="344" t="s">
        <v>530</v>
      </c>
      <c r="D221" s="341" t="s">
        <v>464</v>
      </c>
      <c r="E221" s="342"/>
    </row>
    <row r="222" spans="1:5">
      <c r="A222" s="340"/>
      <c r="B222" s="340" t="s">
        <v>23</v>
      </c>
      <c r="C222" s="328" t="s">
        <v>512</v>
      </c>
      <c r="E222" s="342"/>
    </row>
    <row r="223" spans="1:5" ht="51">
      <c r="A223" s="340"/>
      <c r="B223" s="340" t="s">
        <v>24</v>
      </c>
      <c r="C223" s="490" t="s">
        <v>1539</v>
      </c>
      <c r="D223" s="341" t="s">
        <v>464</v>
      </c>
      <c r="E223" s="342"/>
    </row>
    <row r="224" spans="1:5" ht="15.75">
      <c r="A224" s="340"/>
      <c r="B224" s="340" t="s">
        <v>25</v>
      </c>
      <c r="C224" s="490"/>
      <c r="D224" s="341"/>
      <c r="E224" s="342"/>
    </row>
    <row r="225" spans="1:5" ht="15.75">
      <c r="A225" s="340"/>
      <c r="B225" s="340" t="str">
        <f ca="1">B$56</f>
        <v>S4</v>
      </c>
      <c r="C225" s="328"/>
      <c r="D225" s="341"/>
      <c r="E225" s="342"/>
    </row>
    <row r="226" spans="1:5" ht="15.75">
      <c r="A226" s="332"/>
      <c r="B226" s="332"/>
      <c r="C226" s="343"/>
      <c r="D226" s="334"/>
      <c r="E226" s="335"/>
    </row>
    <row r="227" spans="1:5" ht="89.25">
      <c r="A227" s="340" t="s">
        <v>531</v>
      </c>
      <c r="B227" s="340"/>
      <c r="C227" s="329" t="s">
        <v>532</v>
      </c>
      <c r="D227" s="341"/>
      <c r="E227" s="342"/>
    </row>
    <row r="228" spans="1:5" ht="15.75">
      <c r="A228" s="340"/>
      <c r="B228" s="340" t="s">
        <v>16</v>
      </c>
      <c r="C228" s="328"/>
      <c r="D228" s="341"/>
      <c r="E228" s="342"/>
    </row>
    <row r="229" spans="1:5" ht="15.75">
      <c r="A229" s="340"/>
      <c r="B229" s="340" t="str">
        <f ca="1">B$52</f>
        <v>MA</v>
      </c>
      <c r="C229" s="344" t="s">
        <v>533</v>
      </c>
      <c r="D229" s="341" t="s">
        <v>464</v>
      </c>
      <c r="E229" s="342"/>
    </row>
    <row r="230" spans="1:5">
      <c r="A230" s="340"/>
      <c r="B230" s="340" t="s">
        <v>23</v>
      </c>
      <c r="C230" s="328" t="s">
        <v>512</v>
      </c>
      <c r="E230" s="342"/>
    </row>
    <row r="231" spans="1:5" ht="63.75">
      <c r="A231" s="340"/>
      <c r="B231" s="340" t="s">
        <v>24</v>
      </c>
      <c r="C231" s="328" t="s">
        <v>1540</v>
      </c>
      <c r="D231" s="341" t="s">
        <v>464</v>
      </c>
      <c r="E231" s="342"/>
    </row>
    <row r="232" spans="1:5" ht="15.75">
      <c r="A232" s="340"/>
      <c r="B232" s="340" t="s">
        <v>25</v>
      </c>
      <c r="C232" s="328"/>
      <c r="D232" s="341"/>
      <c r="E232" s="342"/>
    </row>
    <row r="233" spans="1:5" ht="15.75">
      <c r="A233" s="340"/>
      <c r="B233" s="340" t="str">
        <f ca="1">B$56</f>
        <v>S4</v>
      </c>
      <c r="C233" s="328"/>
      <c r="D233" s="341"/>
      <c r="E233" s="342"/>
    </row>
    <row r="234" spans="1:5" ht="15.75">
      <c r="A234" s="332"/>
      <c r="B234" s="332"/>
      <c r="C234" s="343"/>
      <c r="D234" s="334"/>
      <c r="E234" s="335"/>
    </row>
    <row r="235" spans="1:5" ht="76.5">
      <c r="A235" s="340" t="s">
        <v>534</v>
      </c>
      <c r="B235" s="340"/>
      <c r="C235" s="329" t="s">
        <v>535</v>
      </c>
      <c r="D235" s="341"/>
      <c r="E235" s="342"/>
    </row>
    <row r="236" spans="1:5" ht="15.75">
      <c r="A236" s="340"/>
      <c r="B236" s="340" t="s">
        <v>16</v>
      </c>
      <c r="C236" s="328"/>
      <c r="D236" s="341"/>
      <c r="E236" s="342"/>
    </row>
    <row r="237" spans="1:5" ht="15.75">
      <c r="A237" s="340"/>
      <c r="B237" s="340" t="str">
        <f ca="1">B$52</f>
        <v>MA</v>
      </c>
      <c r="C237" s="344" t="s">
        <v>536</v>
      </c>
      <c r="D237" s="341" t="s">
        <v>464</v>
      </c>
      <c r="E237" s="342"/>
    </row>
    <row r="238" spans="1:5">
      <c r="A238" s="340"/>
      <c r="B238" s="340" t="s">
        <v>23</v>
      </c>
      <c r="C238" s="328" t="s">
        <v>512</v>
      </c>
      <c r="E238" s="342"/>
    </row>
    <row r="239" spans="1:5" ht="51">
      <c r="A239" s="340"/>
      <c r="B239" s="340" t="s">
        <v>24</v>
      </c>
      <c r="C239" s="328" t="s">
        <v>1541</v>
      </c>
      <c r="D239" s="341" t="s">
        <v>464</v>
      </c>
      <c r="E239" s="342"/>
    </row>
    <row r="240" spans="1:5" ht="15.75">
      <c r="A240" s="340"/>
      <c r="B240" s="340" t="s">
        <v>25</v>
      </c>
      <c r="C240" s="328"/>
      <c r="D240" s="341"/>
      <c r="E240" s="342"/>
    </row>
    <row r="241" spans="1:5" ht="15.75">
      <c r="A241" s="340"/>
      <c r="B241" s="340" t="str">
        <f ca="1">B$56</f>
        <v>S4</v>
      </c>
      <c r="C241" s="328"/>
      <c r="D241" s="341"/>
      <c r="E241" s="342"/>
    </row>
    <row r="242" spans="1:5" ht="15.75">
      <c r="A242" s="332"/>
      <c r="B242" s="332"/>
      <c r="C242" s="343"/>
      <c r="D242" s="334"/>
      <c r="E242" s="335"/>
    </row>
    <row r="243" spans="1:5" ht="89.25">
      <c r="A243" s="340" t="s">
        <v>537</v>
      </c>
      <c r="B243" s="340"/>
      <c r="C243" s="329" t="s">
        <v>538</v>
      </c>
      <c r="D243" s="341"/>
      <c r="E243" s="342"/>
    </row>
    <row r="244" spans="1:5" ht="15.75">
      <c r="A244" s="340"/>
      <c r="B244" s="340" t="s">
        <v>16</v>
      </c>
      <c r="C244" s="328"/>
      <c r="D244" s="341"/>
      <c r="E244" s="342"/>
    </row>
    <row r="245" spans="1:5" ht="25.5">
      <c r="A245" s="348"/>
      <c r="B245" s="348" t="str">
        <f ca="1">B$52</f>
        <v>MA</v>
      </c>
      <c r="C245" s="345" t="s">
        <v>539</v>
      </c>
      <c r="D245" s="346" t="s">
        <v>464</v>
      </c>
      <c r="E245" s="342"/>
    </row>
    <row r="246" spans="1:5">
      <c r="A246" s="340"/>
      <c r="B246" s="340" t="s">
        <v>23</v>
      </c>
      <c r="C246" s="328" t="s">
        <v>512</v>
      </c>
      <c r="E246" s="342"/>
    </row>
    <row r="247" spans="1:5" ht="25.5">
      <c r="A247" s="340"/>
      <c r="B247" s="340" t="s">
        <v>24</v>
      </c>
      <c r="C247" s="328" t="s">
        <v>1542</v>
      </c>
      <c r="D247" s="341" t="s">
        <v>464</v>
      </c>
      <c r="E247" s="342"/>
    </row>
    <row r="248" spans="1:5" ht="15.75">
      <c r="A248" s="340"/>
      <c r="B248" s="340" t="s">
        <v>25</v>
      </c>
      <c r="C248" s="328"/>
      <c r="D248" s="341"/>
      <c r="E248" s="342"/>
    </row>
    <row r="249" spans="1:5" ht="15.75">
      <c r="A249" s="340"/>
      <c r="B249" s="340" t="str">
        <f ca="1">B$56</f>
        <v>S4</v>
      </c>
      <c r="C249" s="328"/>
      <c r="D249" s="341"/>
      <c r="E249" s="342"/>
    </row>
    <row r="250" spans="1:5" ht="15.75">
      <c r="A250" s="332"/>
      <c r="B250" s="332"/>
      <c r="C250" s="343"/>
      <c r="D250" s="334"/>
      <c r="E250" s="335"/>
    </row>
    <row r="251" spans="1:5" ht="63.75">
      <c r="A251" s="340" t="s">
        <v>540</v>
      </c>
      <c r="B251" s="340"/>
      <c r="C251" s="329" t="s">
        <v>541</v>
      </c>
      <c r="D251" s="341"/>
      <c r="E251" s="342"/>
    </row>
    <row r="252" spans="1:5" ht="15.75">
      <c r="A252" s="340"/>
      <c r="B252" s="340" t="s">
        <v>16</v>
      </c>
      <c r="C252" s="328"/>
      <c r="D252" s="341"/>
      <c r="E252" s="342"/>
    </row>
    <row r="253" spans="1:5" ht="76.5">
      <c r="A253" s="340"/>
      <c r="B253" s="340" t="str">
        <f ca="1">B$52</f>
        <v>MA</v>
      </c>
      <c r="C253" s="349" t="s">
        <v>542</v>
      </c>
      <c r="D253" s="346" t="s">
        <v>464</v>
      </c>
      <c r="E253" s="342"/>
    </row>
    <row r="254" spans="1:5">
      <c r="A254" s="340"/>
      <c r="B254" s="340" t="s">
        <v>23</v>
      </c>
      <c r="C254" s="328" t="s">
        <v>512</v>
      </c>
      <c r="E254" s="342"/>
    </row>
    <row r="255" spans="1:5" ht="63.75">
      <c r="A255" s="340"/>
      <c r="B255" s="340" t="s">
        <v>24</v>
      </c>
      <c r="C255" s="328" t="s">
        <v>1543</v>
      </c>
      <c r="D255" s="341" t="s">
        <v>464</v>
      </c>
      <c r="E255" s="342"/>
    </row>
    <row r="256" spans="1:5" ht="15.75">
      <c r="A256" s="340"/>
      <c r="B256" s="340" t="s">
        <v>25</v>
      </c>
      <c r="C256" s="328"/>
      <c r="D256" s="341"/>
      <c r="E256" s="342"/>
    </row>
    <row r="257" spans="1:5" ht="15.75">
      <c r="A257" s="340"/>
      <c r="B257" s="340" t="str">
        <f ca="1">B$56</f>
        <v>S4</v>
      </c>
      <c r="C257" s="328"/>
      <c r="D257" s="341"/>
      <c r="E257" s="342"/>
    </row>
    <row r="258" spans="1:5" ht="15.75">
      <c r="A258" s="332"/>
      <c r="B258" s="332"/>
      <c r="C258" s="343"/>
      <c r="D258" s="334"/>
      <c r="E258" s="335"/>
    </row>
    <row r="259" spans="1:5" ht="63.75">
      <c r="A259" s="340" t="s">
        <v>543</v>
      </c>
      <c r="B259" s="340"/>
      <c r="C259" s="329" t="s">
        <v>544</v>
      </c>
      <c r="D259" s="341"/>
      <c r="E259" s="342"/>
    </row>
    <row r="260" spans="1:5" ht="15.75">
      <c r="A260" s="340"/>
      <c r="B260" s="340" t="s">
        <v>16</v>
      </c>
      <c r="C260" s="328"/>
      <c r="D260" s="341"/>
      <c r="E260" s="342"/>
    </row>
    <row r="261" spans="1:5" ht="15.75">
      <c r="A261" s="340"/>
      <c r="B261" s="340" t="str">
        <f ca="1">B$52</f>
        <v>MA</v>
      </c>
      <c r="C261" s="344" t="s">
        <v>545</v>
      </c>
      <c r="D261" s="341" t="s">
        <v>464</v>
      </c>
      <c r="E261" s="342"/>
    </row>
    <row r="262" spans="1:5">
      <c r="A262" s="340"/>
      <c r="B262" s="340" t="s">
        <v>23</v>
      </c>
      <c r="C262" s="328" t="s">
        <v>512</v>
      </c>
      <c r="E262" s="342"/>
    </row>
    <row r="263" spans="1:5" ht="15.75">
      <c r="A263" s="340"/>
      <c r="B263" s="340" t="s">
        <v>24</v>
      </c>
      <c r="C263" s="328" t="s">
        <v>1544</v>
      </c>
      <c r="D263" s="341" t="s">
        <v>464</v>
      </c>
      <c r="E263" s="342"/>
    </row>
    <row r="264" spans="1:5" ht="15.75">
      <c r="A264" s="340"/>
      <c r="B264" s="340" t="s">
        <v>25</v>
      </c>
      <c r="C264" s="328"/>
      <c r="D264" s="341"/>
      <c r="E264" s="342"/>
    </row>
    <row r="265" spans="1:5" ht="15.75">
      <c r="A265" s="340"/>
      <c r="B265" s="340" t="str">
        <f ca="1">B$56</f>
        <v>S4</v>
      </c>
      <c r="C265" s="328"/>
      <c r="D265" s="341"/>
      <c r="E265" s="342"/>
    </row>
    <row r="266" spans="1:5" ht="15.75">
      <c r="A266" s="332"/>
      <c r="B266" s="332"/>
      <c r="C266" s="343"/>
      <c r="D266" s="334"/>
      <c r="E266" s="335"/>
    </row>
    <row r="267" spans="1:5" ht="63.75">
      <c r="A267" s="340" t="s">
        <v>546</v>
      </c>
      <c r="B267" s="340"/>
      <c r="C267" s="329" t="s">
        <v>547</v>
      </c>
      <c r="D267" s="341"/>
      <c r="E267" s="342"/>
    </row>
    <row r="268" spans="1:5" ht="15.75">
      <c r="A268" s="340"/>
      <c r="B268" s="340" t="s">
        <v>16</v>
      </c>
      <c r="C268" s="328"/>
      <c r="D268" s="341"/>
      <c r="E268" s="342"/>
    </row>
    <row r="269" spans="1:5" ht="15.75">
      <c r="A269" s="340"/>
      <c r="B269" s="340" t="str">
        <f ca="1">B$52</f>
        <v>MA</v>
      </c>
      <c r="C269" s="344" t="s">
        <v>545</v>
      </c>
      <c r="D269" s="341" t="s">
        <v>464</v>
      </c>
      <c r="E269" s="342"/>
    </row>
    <row r="270" spans="1:5">
      <c r="A270" s="340"/>
      <c r="B270" s="340" t="s">
        <v>23</v>
      </c>
      <c r="C270" s="328" t="s">
        <v>512</v>
      </c>
      <c r="E270" s="342"/>
    </row>
    <row r="271" spans="1:5" ht="15.75">
      <c r="A271" s="340"/>
      <c r="B271" s="340" t="s">
        <v>24</v>
      </c>
      <c r="C271" s="328" t="s">
        <v>1545</v>
      </c>
      <c r="D271" s="341" t="s">
        <v>464</v>
      </c>
      <c r="E271" s="342"/>
    </row>
    <row r="272" spans="1:5" ht="15.75">
      <c r="A272" s="340"/>
      <c r="B272" s="340" t="s">
        <v>25</v>
      </c>
      <c r="C272" s="328"/>
      <c r="D272" s="341"/>
      <c r="E272" s="342"/>
    </row>
    <row r="273" spans="1:5" ht="15.75">
      <c r="A273" s="340"/>
      <c r="B273" s="340" t="str">
        <f ca="1">B$56</f>
        <v>S4</v>
      </c>
      <c r="C273" s="328"/>
      <c r="D273" s="341"/>
      <c r="E273" s="342"/>
    </row>
    <row r="274" spans="1:5" ht="15.75">
      <c r="A274" s="332"/>
      <c r="B274" s="332"/>
      <c r="C274" s="343"/>
      <c r="D274" s="334"/>
      <c r="E274" s="335"/>
    </row>
    <row r="275" spans="1:5" ht="63.75">
      <c r="A275" s="340" t="s">
        <v>548</v>
      </c>
      <c r="B275" s="340"/>
      <c r="C275" s="329" t="s">
        <v>549</v>
      </c>
      <c r="D275" s="341"/>
      <c r="E275" s="342"/>
    </row>
    <row r="276" spans="1:5" ht="15.75">
      <c r="A276" s="340"/>
      <c r="B276" s="340" t="s">
        <v>16</v>
      </c>
      <c r="C276" s="328"/>
      <c r="D276" s="341"/>
      <c r="E276" s="342"/>
    </row>
    <row r="277" spans="1:5" ht="25.5">
      <c r="A277" s="340"/>
      <c r="B277" s="340" t="str">
        <f ca="1">B$52</f>
        <v>MA</v>
      </c>
      <c r="C277" s="328" t="s">
        <v>550</v>
      </c>
      <c r="D277" s="341" t="s">
        <v>464</v>
      </c>
      <c r="E277" s="342"/>
    </row>
    <row r="278" spans="1:5">
      <c r="A278" s="340"/>
      <c r="B278" s="340" t="s">
        <v>23</v>
      </c>
      <c r="C278" s="328" t="s">
        <v>512</v>
      </c>
      <c r="E278" s="342"/>
    </row>
    <row r="279" spans="1:5" ht="38.25">
      <c r="A279" s="340"/>
      <c r="B279" s="340" t="s">
        <v>24</v>
      </c>
      <c r="C279" s="328" t="s">
        <v>1546</v>
      </c>
      <c r="D279" s="341" t="s">
        <v>464</v>
      </c>
      <c r="E279" s="342"/>
    </row>
    <row r="280" spans="1:5" ht="15.75">
      <c r="A280" s="340"/>
      <c r="B280" s="340" t="s">
        <v>25</v>
      </c>
      <c r="C280" s="328"/>
      <c r="D280" s="341"/>
      <c r="E280" s="342"/>
    </row>
    <row r="281" spans="1:5" ht="15.75">
      <c r="A281" s="340"/>
      <c r="B281" s="340" t="str">
        <f ca="1">B$56</f>
        <v>S4</v>
      </c>
      <c r="C281" s="328"/>
      <c r="D281" s="341"/>
      <c r="E281" s="342"/>
    </row>
    <row r="282" spans="1:5" ht="15.75">
      <c r="A282" s="332"/>
      <c r="B282" s="332"/>
      <c r="C282" s="343"/>
      <c r="D282" s="334"/>
      <c r="E282" s="335"/>
    </row>
    <row r="283" spans="1:5" ht="63.75">
      <c r="A283" s="340" t="s">
        <v>551</v>
      </c>
      <c r="B283" s="340"/>
      <c r="C283" s="329" t="s">
        <v>552</v>
      </c>
      <c r="D283" s="341"/>
      <c r="E283" s="342"/>
    </row>
    <row r="284" spans="1:5" ht="15.75">
      <c r="A284" s="340"/>
      <c r="B284" s="340" t="s">
        <v>16</v>
      </c>
      <c r="C284" s="328"/>
      <c r="D284" s="341"/>
      <c r="E284" s="342"/>
    </row>
    <row r="285" spans="1:5" ht="15.75">
      <c r="A285" s="340"/>
      <c r="B285" s="340" t="str">
        <f ca="1">B$52</f>
        <v>MA</v>
      </c>
      <c r="C285" s="344" t="s">
        <v>553</v>
      </c>
      <c r="D285" s="341" t="s">
        <v>464</v>
      </c>
      <c r="E285" s="342"/>
    </row>
    <row r="286" spans="1:5">
      <c r="A286" s="340"/>
      <c r="B286" s="340" t="s">
        <v>23</v>
      </c>
      <c r="C286" s="328" t="s">
        <v>512</v>
      </c>
      <c r="E286" s="342"/>
    </row>
    <row r="287" spans="1:5" ht="15.75">
      <c r="A287" s="340"/>
      <c r="B287" s="340" t="s">
        <v>24</v>
      </c>
      <c r="C287" s="328" t="s">
        <v>1547</v>
      </c>
      <c r="D287" s="341" t="s">
        <v>1548</v>
      </c>
      <c r="E287" s="342"/>
    </row>
    <row r="288" spans="1:5" ht="15.75">
      <c r="A288" s="340"/>
      <c r="B288" s="340" t="s">
        <v>25</v>
      </c>
      <c r="C288" s="328"/>
      <c r="D288" s="341"/>
      <c r="E288" s="342"/>
    </row>
    <row r="289" spans="1:5" ht="15.75">
      <c r="A289" s="340"/>
      <c r="B289" s="340" t="str">
        <f ca="1">B$56</f>
        <v>S4</v>
      </c>
      <c r="C289" s="328"/>
      <c r="D289" s="341"/>
      <c r="E289" s="342"/>
    </row>
    <row r="290" spans="1:5" ht="15.75">
      <c r="A290" s="332"/>
      <c r="B290" s="332"/>
      <c r="C290" s="343"/>
      <c r="D290" s="334"/>
      <c r="E290" s="335"/>
    </row>
    <row r="291" spans="1:5" ht="63.75">
      <c r="A291" s="340" t="s">
        <v>554</v>
      </c>
      <c r="B291" s="340"/>
      <c r="C291" s="329" t="s">
        <v>555</v>
      </c>
      <c r="D291" s="341"/>
      <c r="E291" s="342"/>
    </row>
    <row r="292" spans="1:5" ht="15.75">
      <c r="A292" s="340"/>
      <c r="B292" s="340" t="s">
        <v>16</v>
      </c>
      <c r="C292" s="328"/>
      <c r="D292" s="341"/>
      <c r="E292" s="342"/>
    </row>
    <row r="293" spans="1:5" ht="15.75">
      <c r="A293" s="340"/>
      <c r="B293" s="340" t="str">
        <f ca="1">B$52</f>
        <v>MA</v>
      </c>
      <c r="C293" s="344" t="s">
        <v>530</v>
      </c>
      <c r="D293" s="341" t="s">
        <v>464</v>
      </c>
      <c r="E293" s="342"/>
    </row>
    <row r="294" spans="1:5">
      <c r="A294" s="340"/>
      <c r="B294" s="340" t="s">
        <v>23</v>
      </c>
      <c r="C294" s="328" t="s">
        <v>512</v>
      </c>
      <c r="E294" s="342"/>
    </row>
    <row r="295" spans="1:5" ht="38.25">
      <c r="A295" s="340"/>
      <c r="B295" s="340" t="s">
        <v>24</v>
      </c>
      <c r="C295" s="328" t="s">
        <v>1549</v>
      </c>
      <c r="D295" s="341" t="s">
        <v>1548</v>
      </c>
      <c r="E295" s="342"/>
    </row>
    <row r="296" spans="1:5" ht="15.75">
      <c r="A296" s="340"/>
      <c r="B296" s="340" t="s">
        <v>25</v>
      </c>
      <c r="C296" s="328"/>
      <c r="D296" s="341"/>
      <c r="E296" s="342"/>
    </row>
    <row r="297" spans="1:5" ht="15.75">
      <c r="A297" s="340"/>
      <c r="B297" s="340" t="str">
        <f ca="1">B$56</f>
        <v>S4</v>
      </c>
      <c r="C297" s="328"/>
      <c r="D297" s="341"/>
      <c r="E297" s="342"/>
    </row>
    <row r="298" spans="1:5" ht="15.75">
      <c r="A298" s="332"/>
      <c r="B298" s="332"/>
      <c r="C298" s="343"/>
      <c r="D298" s="334"/>
      <c r="E298" s="335"/>
    </row>
    <row r="299" spans="1:5" ht="63.75">
      <c r="A299" s="340" t="s">
        <v>556</v>
      </c>
      <c r="B299" s="340"/>
      <c r="C299" s="329" t="s">
        <v>557</v>
      </c>
      <c r="D299" s="341"/>
      <c r="E299" s="342"/>
    </row>
    <row r="300" spans="1:5" ht="15.75">
      <c r="A300" s="340"/>
      <c r="B300" s="340" t="s">
        <v>16</v>
      </c>
      <c r="C300" s="328"/>
      <c r="D300" s="341"/>
      <c r="E300" s="342"/>
    </row>
    <row r="301" spans="1:5" ht="89.25">
      <c r="A301" s="348"/>
      <c r="B301" s="350" t="str">
        <f ca="1">B$52</f>
        <v>MA</v>
      </c>
      <c r="C301" s="351" t="s">
        <v>558</v>
      </c>
      <c r="D301" s="352" t="s">
        <v>559</v>
      </c>
      <c r="E301" s="353" t="s">
        <v>560</v>
      </c>
    </row>
    <row r="302" spans="1:5" ht="38.25">
      <c r="A302" s="348"/>
      <c r="B302" s="340" t="s">
        <v>23</v>
      </c>
      <c r="C302" s="328" t="s">
        <v>561</v>
      </c>
      <c r="D302" s="341" t="s">
        <v>464</v>
      </c>
    </row>
    <row r="303" spans="1:5" ht="25.5">
      <c r="A303" s="340"/>
      <c r="B303" s="340" t="s">
        <v>24</v>
      </c>
      <c r="C303" s="328" t="s">
        <v>1550</v>
      </c>
      <c r="D303" s="341" t="s">
        <v>464</v>
      </c>
      <c r="E303" s="342"/>
    </row>
    <row r="304" spans="1:5" ht="15.75">
      <c r="A304" s="340"/>
      <c r="B304" s="340" t="s">
        <v>25</v>
      </c>
      <c r="C304" s="328"/>
      <c r="D304" s="341"/>
      <c r="E304" s="342"/>
    </row>
    <row r="305" spans="1:5" ht="15.75">
      <c r="A305" s="340"/>
      <c r="B305" s="340" t="str">
        <f ca="1">B$56</f>
        <v>S4</v>
      </c>
      <c r="C305" s="328"/>
      <c r="D305" s="341"/>
      <c r="E305" s="342"/>
    </row>
    <row r="306" spans="1:5" ht="15.75">
      <c r="A306" s="332"/>
      <c r="B306" s="332"/>
      <c r="C306" s="343"/>
      <c r="D306" s="334"/>
      <c r="E306" s="335"/>
    </row>
    <row r="307" spans="1:5" ht="63.75">
      <c r="A307" s="340" t="s">
        <v>562</v>
      </c>
      <c r="B307" s="340"/>
      <c r="C307" s="329" t="s">
        <v>563</v>
      </c>
      <c r="D307" s="341"/>
      <c r="E307" s="342"/>
    </row>
    <row r="308" spans="1:5" ht="15.75">
      <c r="A308" s="340"/>
      <c r="B308" s="340" t="s">
        <v>16</v>
      </c>
      <c r="C308" s="328"/>
      <c r="D308" s="341"/>
      <c r="E308" s="342"/>
    </row>
    <row r="309" spans="1:5" ht="38.25">
      <c r="A309" s="340"/>
      <c r="B309" s="340" t="str">
        <f ca="1">B$52</f>
        <v>MA</v>
      </c>
      <c r="C309" s="344" t="s">
        <v>564</v>
      </c>
      <c r="D309" s="341" t="s">
        <v>464</v>
      </c>
      <c r="E309" s="342"/>
    </row>
    <row r="310" spans="1:5">
      <c r="A310" s="340"/>
      <c r="B310" s="340" t="s">
        <v>23</v>
      </c>
      <c r="C310" s="328" t="s">
        <v>512</v>
      </c>
      <c r="E310" s="342"/>
    </row>
    <row r="311" spans="1:5" ht="25.5">
      <c r="A311" s="340"/>
      <c r="B311" s="340" t="s">
        <v>24</v>
      </c>
      <c r="C311" s="328" t="s">
        <v>1551</v>
      </c>
      <c r="D311" s="341" t="s">
        <v>1548</v>
      </c>
      <c r="E311" s="342"/>
    </row>
    <row r="312" spans="1:5" ht="15.75">
      <c r="A312" s="340"/>
      <c r="B312" s="340" t="s">
        <v>25</v>
      </c>
      <c r="C312" s="328"/>
      <c r="D312" s="341"/>
      <c r="E312" s="342"/>
    </row>
    <row r="313" spans="1:5" ht="15.75">
      <c r="A313" s="340"/>
      <c r="B313" s="340" t="str">
        <f ca="1">B$56</f>
        <v>S4</v>
      </c>
      <c r="C313" s="328"/>
      <c r="D313" s="341"/>
      <c r="E313" s="342"/>
    </row>
    <row r="314" spans="1:5" ht="15.75">
      <c r="A314" s="332"/>
      <c r="B314" s="332"/>
      <c r="C314" s="343"/>
      <c r="D314" s="334"/>
      <c r="E314" s="335"/>
    </row>
    <row r="315" spans="1:5" ht="63.75">
      <c r="A315" s="340" t="s">
        <v>565</v>
      </c>
      <c r="B315" s="340"/>
      <c r="C315" s="329" t="s">
        <v>566</v>
      </c>
      <c r="D315" s="341"/>
      <c r="E315" s="342"/>
    </row>
    <row r="316" spans="1:5" ht="15.75">
      <c r="A316" s="340"/>
      <c r="B316" s="340" t="s">
        <v>16</v>
      </c>
      <c r="C316" s="328"/>
      <c r="D316" s="341"/>
      <c r="E316" s="342"/>
    </row>
    <row r="317" spans="1:5" ht="51">
      <c r="A317" s="340"/>
      <c r="B317" s="340" t="str">
        <f ca="1">B$52</f>
        <v>MA</v>
      </c>
      <c r="C317" s="354" t="s">
        <v>567</v>
      </c>
      <c r="D317" s="341" t="s">
        <v>464</v>
      </c>
      <c r="E317" s="342"/>
    </row>
    <row r="318" spans="1:5">
      <c r="A318" s="340"/>
      <c r="B318" s="340" t="s">
        <v>23</v>
      </c>
      <c r="C318" s="328" t="s">
        <v>512</v>
      </c>
      <c r="E318" s="342"/>
    </row>
    <row r="319" spans="1:5" ht="63.75">
      <c r="A319" s="340"/>
      <c r="B319" s="340" t="s">
        <v>24</v>
      </c>
      <c r="C319" s="328" t="s">
        <v>1552</v>
      </c>
      <c r="D319" s="341" t="s">
        <v>1548</v>
      </c>
      <c r="E319" s="342"/>
    </row>
    <row r="320" spans="1:5" ht="15.75">
      <c r="A320" s="340"/>
      <c r="B320" s="340" t="s">
        <v>25</v>
      </c>
      <c r="C320" s="328"/>
      <c r="D320" s="341"/>
      <c r="E320" s="342"/>
    </row>
    <row r="321" spans="1:5" ht="15.75">
      <c r="A321" s="340"/>
      <c r="B321" s="340" t="str">
        <f ca="1">B$56</f>
        <v>S4</v>
      </c>
      <c r="C321" s="328"/>
      <c r="D321" s="341"/>
      <c r="E321" s="342"/>
    </row>
    <row r="322" spans="1:5" ht="15.75">
      <c r="A322" s="332"/>
      <c r="B322" s="332"/>
      <c r="C322" s="343"/>
      <c r="D322" s="334"/>
      <c r="E322" s="335"/>
    </row>
    <row r="323" spans="1:5" ht="153">
      <c r="A323" s="340" t="s">
        <v>568</v>
      </c>
      <c r="B323" s="340"/>
      <c r="C323" s="329" t="s">
        <v>569</v>
      </c>
      <c r="D323" s="341"/>
      <c r="E323" s="342"/>
    </row>
    <row r="324" spans="1:5" ht="15.75">
      <c r="A324" s="340"/>
      <c r="B324" s="340" t="s">
        <v>16</v>
      </c>
      <c r="C324" s="328"/>
      <c r="D324" s="341"/>
      <c r="E324" s="342"/>
    </row>
    <row r="325" spans="1:5" ht="38.25">
      <c r="A325" s="340"/>
      <c r="B325" s="340" t="str">
        <f ca="1">B$52</f>
        <v>MA</v>
      </c>
      <c r="C325" s="344" t="s">
        <v>570</v>
      </c>
      <c r="D325" s="341" t="s">
        <v>464</v>
      </c>
      <c r="E325" s="342"/>
    </row>
    <row r="326" spans="1:5">
      <c r="A326" s="340"/>
      <c r="B326" s="340" t="s">
        <v>23</v>
      </c>
      <c r="C326" s="328" t="s">
        <v>512</v>
      </c>
      <c r="E326" s="342"/>
    </row>
    <row r="327" spans="1:5" ht="38.25">
      <c r="A327" s="340"/>
      <c r="B327" s="340" t="s">
        <v>24</v>
      </c>
      <c r="C327" s="490" t="s">
        <v>1553</v>
      </c>
      <c r="D327" s="341" t="s">
        <v>1548</v>
      </c>
      <c r="E327" s="342"/>
    </row>
    <row r="328" spans="1:5" ht="15.75">
      <c r="A328" s="340"/>
      <c r="B328" s="340" t="s">
        <v>25</v>
      </c>
      <c r="C328" s="328"/>
      <c r="D328" s="341"/>
      <c r="E328" s="342"/>
    </row>
    <row r="329" spans="1:5" ht="15.75">
      <c r="A329" s="340"/>
      <c r="B329" s="340" t="str">
        <f ca="1">B$56</f>
        <v>S4</v>
      </c>
      <c r="C329" s="328"/>
      <c r="D329" s="341"/>
      <c r="E329" s="342"/>
    </row>
    <row r="330" spans="1:5" ht="15.75">
      <c r="A330" s="332"/>
      <c r="B330" s="332"/>
      <c r="C330" s="343"/>
      <c r="D330" s="334"/>
      <c r="E330" s="335"/>
    </row>
    <row r="331" spans="1:5" ht="178.5">
      <c r="A331" s="340" t="s">
        <v>571</v>
      </c>
      <c r="B331" s="340"/>
      <c r="C331" s="329" t="s">
        <v>572</v>
      </c>
      <c r="D331" s="341"/>
      <c r="E331" s="342"/>
    </row>
    <row r="332" spans="1:5" ht="15.75">
      <c r="A332" s="340"/>
      <c r="B332" s="340" t="s">
        <v>16</v>
      </c>
      <c r="C332" s="328"/>
      <c r="D332" s="341"/>
      <c r="E332" s="342"/>
    </row>
    <row r="333" spans="1:5" ht="89.25">
      <c r="A333" s="340"/>
      <c r="B333" s="340" t="str">
        <f ca="1">B$52</f>
        <v>MA</v>
      </c>
      <c r="C333" s="344" t="s">
        <v>573</v>
      </c>
      <c r="D333" s="341" t="s">
        <v>464</v>
      </c>
      <c r="E333" s="342"/>
    </row>
    <row r="334" spans="1:5">
      <c r="A334" s="340"/>
      <c r="B334" s="340" t="s">
        <v>23</v>
      </c>
      <c r="C334" s="328" t="s">
        <v>512</v>
      </c>
      <c r="E334" s="342"/>
    </row>
    <row r="335" spans="1:5" ht="25.5">
      <c r="A335" s="340"/>
      <c r="B335" s="340" t="s">
        <v>24</v>
      </c>
      <c r="C335" s="328" t="s">
        <v>1554</v>
      </c>
      <c r="D335" s="341" t="s">
        <v>464</v>
      </c>
      <c r="E335" s="342"/>
    </row>
    <row r="336" spans="1:5" ht="15.75">
      <c r="A336" s="340"/>
      <c r="B336" s="340" t="s">
        <v>25</v>
      </c>
      <c r="C336" s="328"/>
      <c r="D336" s="341"/>
      <c r="E336" s="342"/>
    </row>
    <row r="337" spans="1:5" ht="15.75">
      <c r="A337" s="340"/>
      <c r="B337" s="340" t="str">
        <f ca="1">B$56</f>
        <v>S4</v>
      </c>
      <c r="C337" s="328"/>
      <c r="D337" s="341"/>
      <c r="E337" s="342"/>
    </row>
    <row r="338" spans="1:5" ht="15.75">
      <c r="A338" s="332"/>
      <c r="B338" s="332"/>
      <c r="C338" s="343"/>
      <c r="D338" s="334"/>
      <c r="E338" s="335"/>
    </row>
    <row r="339" spans="1:5" ht="15.75">
      <c r="A339" s="331">
        <v>2.2999999999999998</v>
      </c>
      <c r="B339" s="331"/>
      <c r="C339" s="331" t="s">
        <v>574</v>
      </c>
      <c r="D339" s="337"/>
      <c r="E339" s="339"/>
    </row>
    <row r="340" spans="1:5" ht="204">
      <c r="A340" s="340" t="s">
        <v>575</v>
      </c>
      <c r="B340" s="340"/>
      <c r="C340" s="329" t="s">
        <v>576</v>
      </c>
      <c r="D340" s="341"/>
      <c r="E340" s="342"/>
    </row>
    <row r="341" spans="1:5" ht="15.75">
      <c r="A341" s="340"/>
      <c r="B341" s="340" t="s">
        <v>16</v>
      </c>
      <c r="C341" s="328"/>
      <c r="D341" s="341"/>
      <c r="E341" s="342"/>
    </row>
    <row r="342" spans="1:5" ht="127.5">
      <c r="A342" s="340"/>
      <c r="B342" s="340" t="str">
        <f ca="1">B$52</f>
        <v>MA</v>
      </c>
      <c r="C342" s="328" t="s">
        <v>577</v>
      </c>
      <c r="D342" s="341" t="s">
        <v>464</v>
      </c>
      <c r="E342" s="342"/>
    </row>
    <row r="343" spans="1:5">
      <c r="A343" s="340"/>
      <c r="B343" s="340" t="s">
        <v>23</v>
      </c>
      <c r="C343" s="328" t="s">
        <v>512</v>
      </c>
      <c r="E343" s="342"/>
    </row>
    <row r="344" spans="1:5" ht="63.75">
      <c r="A344" s="340"/>
      <c r="B344" s="340" t="s">
        <v>24</v>
      </c>
      <c r="C344" s="328" t="s">
        <v>1555</v>
      </c>
      <c r="D344" s="341" t="s">
        <v>464</v>
      </c>
      <c r="E344" s="342"/>
    </row>
    <row r="345" spans="1:5" ht="15.75">
      <c r="A345" s="340"/>
      <c r="B345" s="340" t="s">
        <v>25</v>
      </c>
      <c r="C345" s="328"/>
      <c r="D345" s="341"/>
      <c r="E345" s="342"/>
    </row>
    <row r="346" spans="1:5" ht="15.75">
      <c r="A346" s="340"/>
      <c r="B346" s="340" t="str">
        <f ca="1">B$56</f>
        <v>S4</v>
      </c>
      <c r="C346" s="328"/>
      <c r="D346" s="341"/>
      <c r="E346" s="342"/>
    </row>
    <row r="347" spans="1:5" ht="15.75">
      <c r="A347" s="332"/>
      <c r="B347" s="332"/>
      <c r="C347" s="343"/>
      <c r="D347" s="334"/>
      <c r="E347" s="335"/>
    </row>
    <row r="348" spans="1:5" ht="140.25">
      <c r="A348" s="340" t="s">
        <v>578</v>
      </c>
      <c r="B348" s="340"/>
      <c r="C348" s="329" t="s">
        <v>579</v>
      </c>
      <c r="D348" s="341"/>
      <c r="E348" s="342"/>
    </row>
    <row r="349" spans="1:5" ht="15.75">
      <c r="A349" s="340"/>
      <c r="B349" s="340" t="s">
        <v>16</v>
      </c>
      <c r="C349" s="328"/>
      <c r="D349" s="341"/>
      <c r="E349" s="342"/>
    </row>
    <row r="350" spans="1:5" ht="114.75">
      <c r="A350" s="340"/>
      <c r="B350" s="340" t="str">
        <f ca="1">B$52</f>
        <v>MA</v>
      </c>
      <c r="C350" s="328" t="s">
        <v>580</v>
      </c>
      <c r="D350" s="341" t="s">
        <v>464</v>
      </c>
      <c r="E350" s="342"/>
    </row>
    <row r="351" spans="1:5">
      <c r="A351" s="340"/>
      <c r="B351" s="340" t="s">
        <v>23</v>
      </c>
      <c r="C351" s="328" t="s">
        <v>512</v>
      </c>
      <c r="E351" s="342"/>
    </row>
    <row r="352" spans="1:5" ht="38.25">
      <c r="A352" s="340"/>
      <c r="B352" s="340" t="s">
        <v>24</v>
      </c>
      <c r="C352" s="328" t="s">
        <v>1556</v>
      </c>
      <c r="D352" s="341" t="s">
        <v>464</v>
      </c>
      <c r="E352" s="342"/>
    </row>
    <row r="353" spans="1:5" ht="15.75">
      <c r="A353" s="340"/>
      <c r="B353" s="340" t="s">
        <v>25</v>
      </c>
      <c r="C353" s="328"/>
      <c r="D353" s="341"/>
      <c r="E353" s="342"/>
    </row>
    <row r="354" spans="1:5" ht="15.75">
      <c r="A354" s="340"/>
      <c r="B354" s="340" t="str">
        <f ca="1">B$56</f>
        <v>S4</v>
      </c>
      <c r="C354" s="328"/>
      <c r="D354" s="341"/>
      <c r="E354" s="342"/>
    </row>
    <row r="355" spans="1:5" ht="15.75">
      <c r="A355" s="332"/>
      <c r="B355" s="332"/>
      <c r="C355" s="343"/>
      <c r="D355" s="334"/>
      <c r="E355" s="335"/>
    </row>
    <row r="356" spans="1:5" ht="140.25">
      <c r="A356" s="340" t="s">
        <v>581</v>
      </c>
      <c r="B356" s="340"/>
      <c r="C356" s="329" t="s">
        <v>582</v>
      </c>
      <c r="D356" s="341"/>
      <c r="E356" s="342"/>
    </row>
    <row r="357" spans="1:5" ht="15.75">
      <c r="A357" s="340"/>
      <c r="B357" s="340" t="s">
        <v>16</v>
      </c>
      <c r="C357" s="328"/>
      <c r="D357" s="341"/>
      <c r="E357" s="342"/>
    </row>
    <row r="358" spans="1:5" ht="114.75">
      <c r="A358" s="340"/>
      <c r="B358" s="340" t="str">
        <f ca="1">B$52</f>
        <v>MA</v>
      </c>
      <c r="C358" s="328" t="s">
        <v>580</v>
      </c>
      <c r="D358" s="341" t="s">
        <v>464</v>
      </c>
      <c r="E358" s="342"/>
    </row>
    <row r="359" spans="1:5" ht="102">
      <c r="A359" s="340"/>
      <c r="B359" s="340" t="s">
        <v>23</v>
      </c>
      <c r="C359" s="328" t="s">
        <v>583</v>
      </c>
      <c r="D359" s="341" t="s">
        <v>464</v>
      </c>
      <c r="E359" s="342"/>
    </row>
    <row r="360" spans="1:5" ht="76.5">
      <c r="A360" s="340"/>
      <c r="B360" s="340" t="s">
        <v>24</v>
      </c>
      <c r="C360" s="328" t="s">
        <v>1557</v>
      </c>
      <c r="D360" s="341" t="s">
        <v>1548</v>
      </c>
      <c r="E360" s="342"/>
    </row>
    <row r="361" spans="1:5" ht="15.75">
      <c r="A361" s="340"/>
      <c r="B361" s="340" t="s">
        <v>25</v>
      </c>
      <c r="C361" s="328"/>
      <c r="D361" s="341"/>
      <c r="E361" s="342"/>
    </row>
    <row r="362" spans="1:5" ht="15.75">
      <c r="A362" s="340"/>
      <c r="B362" s="340" t="str">
        <f ca="1">B$56</f>
        <v>S4</v>
      </c>
      <c r="C362" s="328"/>
      <c r="D362" s="341"/>
      <c r="E362" s="342"/>
    </row>
    <row r="363" spans="1:5" ht="15.75">
      <c r="A363" s="332"/>
      <c r="B363" s="332"/>
      <c r="C363" s="343"/>
      <c r="D363" s="334"/>
      <c r="E363" s="335"/>
    </row>
    <row r="364" spans="1:5" ht="153">
      <c r="A364" s="340" t="s">
        <v>584</v>
      </c>
      <c r="B364" s="340"/>
      <c r="C364" s="329" t="s">
        <v>585</v>
      </c>
      <c r="D364" s="341"/>
      <c r="E364" s="342"/>
    </row>
    <row r="365" spans="1:5" ht="15.75">
      <c r="A365" s="340"/>
      <c r="B365" s="340" t="s">
        <v>16</v>
      </c>
      <c r="C365" s="328"/>
      <c r="D365" s="341"/>
      <c r="E365" s="342"/>
    </row>
    <row r="366" spans="1:5" ht="89.25">
      <c r="A366" s="340"/>
      <c r="B366" s="340" t="str">
        <f ca="1">B$52</f>
        <v>MA</v>
      </c>
      <c r="C366" s="354" t="s">
        <v>586</v>
      </c>
      <c r="D366" s="341" t="s">
        <v>464</v>
      </c>
      <c r="E366" s="342"/>
    </row>
    <row r="367" spans="1:5">
      <c r="A367" s="340"/>
      <c r="B367" s="340" t="s">
        <v>23</v>
      </c>
      <c r="C367" s="328" t="s">
        <v>512</v>
      </c>
      <c r="E367" s="342"/>
    </row>
    <row r="368" spans="1:5" ht="51">
      <c r="A368" s="340"/>
      <c r="B368" s="340" t="s">
        <v>24</v>
      </c>
      <c r="C368" s="490" t="s">
        <v>1558</v>
      </c>
      <c r="D368" s="341" t="s">
        <v>1548</v>
      </c>
      <c r="E368" s="342"/>
    </row>
    <row r="369" spans="1:5" ht="15.75">
      <c r="A369" s="340"/>
      <c r="B369" s="340" t="s">
        <v>25</v>
      </c>
      <c r="C369" s="328"/>
      <c r="D369" s="341"/>
      <c r="E369" s="342"/>
    </row>
    <row r="370" spans="1:5" ht="15.75">
      <c r="A370" s="340"/>
      <c r="B370" s="340" t="str">
        <f ca="1">B$56</f>
        <v>S4</v>
      </c>
      <c r="C370" s="328"/>
      <c r="D370" s="341"/>
      <c r="E370" s="342"/>
    </row>
    <row r="371" spans="1:5" ht="15.75">
      <c r="A371" s="332"/>
      <c r="B371" s="332"/>
      <c r="C371" s="343"/>
      <c r="D371" s="334"/>
      <c r="E371" s="335"/>
    </row>
    <row r="372" spans="1:5" ht="140.25">
      <c r="A372" s="340" t="s">
        <v>587</v>
      </c>
      <c r="B372" s="340"/>
      <c r="C372" s="329" t="s">
        <v>588</v>
      </c>
      <c r="D372" s="341"/>
      <c r="E372" s="342"/>
    </row>
    <row r="373" spans="1:5" ht="15.75">
      <c r="A373" s="340"/>
      <c r="B373" s="340" t="s">
        <v>16</v>
      </c>
      <c r="C373" s="328"/>
      <c r="D373" s="341"/>
      <c r="E373" s="342"/>
    </row>
    <row r="374" spans="1:5" ht="51">
      <c r="A374" s="340"/>
      <c r="B374" s="340" t="str">
        <f ca="1">B$52</f>
        <v>MA</v>
      </c>
      <c r="C374" s="328" t="s">
        <v>589</v>
      </c>
      <c r="D374" s="341" t="s">
        <v>464</v>
      </c>
      <c r="E374" s="342"/>
    </row>
    <row r="375" spans="1:5">
      <c r="A375" s="340"/>
      <c r="B375" s="340" t="s">
        <v>23</v>
      </c>
      <c r="C375" s="328" t="s">
        <v>512</v>
      </c>
      <c r="E375" s="342"/>
    </row>
    <row r="376" spans="1:5" ht="51">
      <c r="A376" s="340"/>
      <c r="B376" s="340" t="s">
        <v>24</v>
      </c>
      <c r="C376" s="491" t="s">
        <v>1559</v>
      </c>
      <c r="D376" s="341" t="s">
        <v>1548</v>
      </c>
      <c r="E376" s="342"/>
    </row>
    <row r="377" spans="1:5" ht="15.75">
      <c r="A377" s="340"/>
      <c r="B377" s="340" t="s">
        <v>25</v>
      </c>
      <c r="C377" s="328"/>
      <c r="D377" s="341"/>
      <c r="E377" s="342"/>
    </row>
    <row r="378" spans="1:5" ht="15.75">
      <c r="A378" s="340"/>
      <c r="B378" s="340" t="str">
        <f ca="1">B$56</f>
        <v>S4</v>
      </c>
      <c r="C378" s="328"/>
      <c r="D378" s="341"/>
      <c r="E378" s="342"/>
    </row>
    <row r="379" spans="1:5" ht="15.75">
      <c r="A379" s="332"/>
      <c r="B379" s="332"/>
      <c r="C379" s="343"/>
      <c r="D379" s="334"/>
      <c r="E379" s="335"/>
    </row>
    <row r="380" spans="1:5" ht="127.5">
      <c r="A380" s="340" t="s">
        <v>590</v>
      </c>
      <c r="B380" s="340"/>
      <c r="C380" s="329" t="s">
        <v>591</v>
      </c>
      <c r="D380" s="341"/>
      <c r="E380" s="342"/>
    </row>
    <row r="381" spans="1:5" ht="15.75">
      <c r="A381" s="340"/>
      <c r="B381" s="340" t="s">
        <v>16</v>
      </c>
      <c r="C381" s="328"/>
      <c r="D381" s="341"/>
      <c r="E381" s="342"/>
    </row>
    <row r="382" spans="1:5" ht="25.5">
      <c r="A382" s="340"/>
      <c r="B382" s="340" t="str">
        <f ca="1">B$52</f>
        <v>MA</v>
      </c>
      <c r="C382" s="328" t="s">
        <v>592</v>
      </c>
      <c r="D382" s="341" t="s">
        <v>464</v>
      </c>
      <c r="E382" s="342"/>
    </row>
    <row r="383" spans="1:5">
      <c r="A383" s="340"/>
      <c r="B383" s="340" t="s">
        <v>23</v>
      </c>
      <c r="C383" s="328" t="s">
        <v>512</v>
      </c>
      <c r="E383" s="342"/>
    </row>
    <row r="384" spans="1:5" ht="25.5">
      <c r="A384" s="340"/>
      <c r="B384" s="340" t="s">
        <v>24</v>
      </c>
      <c r="C384" s="490" t="s">
        <v>1560</v>
      </c>
      <c r="D384" s="341" t="s">
        <v>464</v>
      </c>
      <c r="E384" s="342"/>
    </row>
    <row r="385" spans="1:5" ht="15.75">
      <c r="A385" s="340"/>
      <c r="B385" s="340" t="s">
        <v>25</v>
      </c>
      <c r="C385" s="328"/>
      <c r="D385" s="341"/>
      <c r="E385" s="342"/>
    </row>
    <row r="386" spans="1:5" ht="15.75">
      <c r="A386" s="340"/>
      <c r="B386" s="340" t="str">
        <f ca="1">B$56</f>
        <v>S4</v>
      </c>
      <c r="C386" s="328"/>
      <c r="D386" s="341"/>
      <c r="E386" s="342"/>
    </row>
    <row r="387" spans="1:5" ht="15.75">
      <c r="A387" s="332"/>
      <c r="B387" s="332"/>
      <c r="C387" s="343"/>
      <c r="D387" s="334"/>
      <c r="E387" s="335"/>
    </row>
    <row r="388" spans="1:5" ht="140.25">
      <c r="A388" s="340" t="s">
        <v>593</v>
      </c>
      <c r="B388" s="340"/>
      <c r="C388" s="329" t="s">
        <v>594</v>
      </c>
      <c r="D388" s="341"/>
      <c r="E388" s="342"/>
    </row>
    <row r="389" spans="1:5" ht="15.75">
      <c r="A389" s="340"/>
      <c r="B389" s="340" t="s">
        <v>16</v>
      </c>
      <c r="C389" s="328"/>
      <c r="D389" s="341"/>
      <c r="E389" s="342"/>
    </row>
    <row r="390" spans="1:5" ht="51">
      <c r="A390" s="340"/>
      <c r="B390" s="340" t="str">
        <f ca="1">B$52</f>
        <v>MA</v>
      </c>
      <c r="C390" s="344" t="s">
        <v>595</v>
      </c>
      <c r="D390" s="341" t="s">
        <v>464</v>
      </c>
      <c r="E390" s="342"/>
    </row>
    <row r="391" spans="1:5">
      <c r="A391" s="340"/>
      <c r="B391" s="340" t="s">
        <v>23</v>
      </c>
      <c r="C391" s="328" t="s">
        <v>512</v>
      </c>
      <c r="E391" s="342"/>
    </row>
    <row r="392" spans="1:5" ht="15.75">
      <c r="A392" s="340"/>
      <c r="B392" s="340" t="s">
        <v>24</v>
      </c>
      <c r="C392" s="490" t="s">
        <v>1561</v>
      </c>
      <c r="D392" s="341" t="s">
        <v>464</v>
      </c>
      <c r="E392" s="342"/>
    </row>
    <row r="393" spans="1:5" ht="15.75">
      <c r="A393" s="340"/>
      <c r="B393" s="340" t="s">
        <v>25</v>
      </c>
      <c r="C393" s="328"/>
      <c r="D393" s="341"/>
      <c r="E393" s="342"/>
    </row>
    <row r="394" spans="1:5" ht="15.75">
      <c r="A394" s="340"/>
      <c r="B394" s="340" t="str">
        <f ca="1">B$56</f>
        <v>S4</v>
      </c>
      <c r="C394" s="328"/>
      <c r="D394" s="341"/>
      <c r="E394" s="342"/>
    </row>
    <row r="395" spans="1:5" ht="15.75">
      <c r="A395" s="332"/>
      <c r="B395" s="332"/>
      <c r="C395" s="343"/>
      <c r="D395" s="334"/>
      <c r="E395" s="335"/>
    </row>
    <row r="396" spans="1:5" ht="127.5">
      <c r="A396" s="340" t="s">
        <v>596</v>
      </c>
      <c r="B396" s="340"/>
      <c r="C396" s="329" t="s">
        <v>597</v>
      </c>
      <c r="D396" s="341"/>
      <c r="E396" s="342"/>
    </row>
    <row r="397" spans="1:5" ht="15.75">
      <c r="A397" s="340"/>
      <c r="B397" s="340" t="s">
        <v>16</v>
      </c>
      <c r="C397" s="328"/>
      <c r="D397" s="341"/>
      <c r="E397" s="342"/>
    </row>
    <row r="398" spans="1:5" ht="15.75">
      <c r="A398" s="340"/>
      <c r="B398" s="340" t="str">
        <f ca="1">B$52</f>
        <v>MA</v>
      </c>
      <c r="C398" s="344" t="s">
        <v>598</v>
      </c>
      <c r="D398" s="341" t="s">
        <v>464</v>
      </c>
      <c r="E398" s="342"/>
    </row>
    <row r="399" spans="1:5" ht="76.5">
      <c r="A399" s="340"/>
      <c r="B399" s="340" t="s">
        <v>23</v>
      </c>
      <c r="C399" s="328" t="s">
        <v>599</v>
      </c>
      <c r="D399" s="341" t="s">
        <v>464</v>
      </c>
      <c r="E399" s="342"/>
    </row>
    <row r="400" spans="1:5" ht="63.75">
      <c r="A400" s="340"/>
      <c r="B400" s="340" t="s">
        <v>24</v>
      </c>
      <c r="C400" s="328" t="s">
        <v>1562</v>
      </c>
      <c r="D400" s="341" t="s">
        <v>464</v>
      </c>
      <c r="E400" s="342"/>
    </row>
    <row r="401" spans="1:5" ht="15.75">
      <c r="A401" s="340"/>
      <c r="B401" s="340" t="s">
        <v>25</v>
      </c>
      <c r="C401" s="328"/>
      <c r="D401" s="341"/>
      <c r="E401" s="342"/>
    </row>
    <row r="402" spans="1:5" ht="15.75">
      <c r="A402" s="340"/>
      <c r="B402" s="340" t="str">
        <f ca="1">B$56</f>
        <v>S4</v>
      </c>
      <c r="C402" s="328"/>
      <c r="D402" s="341"/>
      <c r="E402" s="342"/>
    </row>
    <row r="403" spans="1:5" ht="15.75">
      <c r="A403" s="332"/>
      <c r="B403" s="332"/>
      <c r="C403" s="343"/>
      <c r="D403" s="334"/>
      <c r="E403" s="335"/>
    </row>
    <row r="404" spans="1:5" ht="114.75">
      <c r="A404" s="340" t="s">
        <v>600</v>
      </c>
      <c r="B404" s="340"/>
      <c r="C404" s="329" t="s">
        <v>601</v>
      </c>
      <c r="D404" s="341"/>
      <c r="E404" s="342"/>
    </row>
    <row r="405" spans="1:5" ht="15.75">
      <c r="A405" s="340"/>
      <c r="B405" s="340" t="s">
        <v>16</v>
      </c>
      <c r="C405" s="328"/>
      <c r="D405" s="341"/>
      <c r="E405" s="342"/>
    </row>
    <row r="406" spans="1:5" ht="15.75">
      <c r="A406" s="340"/>
      <c r="B406" s="340" t="str">
        <f ca="1">B$52</f>
        <v>MA</v>
      </c>
      <c r="C406" s="328" t="s">
        <v>602</v>
      </c>
      <c r="D406" s="341" t="s">
        <v>464</v>
      </c>
      <c r="E406" s="342"/>
    </row>
    <row r="407" spans="1:5" ht="15.75">
      <c r="A407" s="340"/>
      <c r="B407" s="340" t="s">
        <v>23</v>
      </c>
      <c r="C407" s="328" t="s">
        <v>602</v>
      </c>
      <c r="D407" s="341" t="s">
        <v>464</v>
      </c>
      <c r="E407" s="342"/>
    </row>
    <row r="408" spans="1:5" ht="25.5">
      <c r="A408" s="340"/>
      <c r="B408" s="340" t="s">
        <v>24</v>
      </c>
      <c r="C408" s="328" t="s">
        <v>1563</v>
      </c>
      <c r="D408" s="341" t="s">
        <v>464</v>
      </c>
      <c r="E408" s="342"/>
    </row>
    <row r="409" spans="1:5" ht="38.25">
      <c r="A409" s="340"/>
      <c r="B409" s="340" t="s">
        <v>25</v>
      </c>
      <c r="C409" s="328" t="s">
        <v>1564</v>
      </c>
      <c r="D409" s="341" t="s">
        <v>464</v>
      </c>
      <c r="E409" s="342"/>
    </row>
    <row r="410" spans="1:5" ht="15.75">
      <c r="A410" s="340"/>
      <c r="B410" s="340" t="str">
        <f ca="1">B$56</f>
        <v>S4</v>
      </c>
      <c r="C410" s="328"/>
      <c r="D410" s="341"/>
      <c r="E410" s="342"/>
    </row>
    <row r="411" spans="1:5" ht="15.75">
      <c r="A411" s="332"/>
      <c r="B411" s="332"/>
      <c r="C411" s="343"/>
      <c r="D411" s="334"/>
      <c r="E411" s="335"/>
    </row>
    <row r="412" spans="1:5" ht="15.75">
      <c r="A412" s="336">
        <v>2.4</v>
      </c>
      <c r="B412" s="336"/>
      <c r="C412" s="331" t="s">
        <v>603</v>
      </c>
      <c r="D412" s="337"/>
      <c r="E412" s="338"/>
    </row>
    <row r="413" spans="1:5" ht="76.5">
      <c r="A413" s="340" t="s">
        <v>604</v>
      </c>
      <c r="B413" s="340"/>
      <c r="C413" s="329" t="s">
        <v>605</v>
      </c>
      <c r="D413" s="341"/>
      <c r="E413" s="342"/>
    </row>
    <row r="414" spans="1:5" ht="15.75">
      <c r="A414" s="340"/>
      <c r="B414" s="340" t="s">
        <v>16</v>
      </c>
      <c r="C414" s="328"/>
      <c r="D414" s="341"/>
      <c r="E414" s="342"/>
    </row>
    <row r="415" spans="1:5" ht="51">
      <c r="A415" s="340"/>
      <c r="B415" s="340" t="str">
        <f ca="1">B$52</f>
        <v>MA</v>
      </c>
      <c r="C415" s="344" t="s">
        <v>606</v>
      </c>
      <c r="D415" s="341" t="s">
        <v>464</v>
      </c>
      <c r="E415" s="342"/>
    </row>
    <row r="416" spans="1:5">
      <c r="A416" s="340"/>
      <c r="B416" s="340" t="s">
        <v>23</v>
      </c>
      <c r="C416" s="328" t="s">
        <v>512</v>
      </c>
      <c r="E416" s="342"/>
    </row>
    <row r="417" spans="1:5" ht="63.75">
      <c r="A417" s="340"/>
      <c r="B417" s="340" t="s">
        <v>24</v>
      </c>
      <c r="C417" s="328" t="s">
        <v>1533</v>
      </c>
      <c r="D417" s="341" t="s">
        <v>464</v>
      </c>
      <c r="E417" s="342"/>
    </row>
    <row r="418" spans="1:5" ht="15.75">
      <c r="A418" s="340"/>
      <c r="B418" s="340" t="s">
        <v>25</v>
      </c>
      <c r="C418" s="328"/>
      <c r="D418" s="341"/>
      <c r="E418" s="342"/>
    </row>
    <row r="419" spans="1:5" ht="15.75">
      <c r="A419" s="340"/>
      <c r="B419" s="340" t="str">
        <f ca="1">B$56</f>
        <v>S4</v>
      </c>
      <c r="C419" s="328"/>
      <c r="D419" s="341"/>
      <c r="E419" s="342"/>
    </row>
    <row r="420" spans="1:5" ht="15.75">
      <c r="A420" s="332"/>
      <c r="B420" s="332"/>
      <c r="C420" s="343"/>
      <c r="D420" s="334"/>
      <c r="E420" s="335"/>
    </row>
    <row r="421" spans="1:5" ht="140.25">
      <c r="A421" s="340" t="s">
        <v>607</v>
      </c>
      <c r="B421" s="340"/>
      <c r="C421" s="329" t="s">
        <v>608</v>
      </c>
      <c r="D421" s="341"/>
      <c r="E421" s="342"/>
    </row>
    <row r="422" spans="1:5" ht="15.75">
      <c r="A422" s="340"/>
      <c r="B422" s="340" t="s">
        <v>16</v>
      </c>
      <c r="C422" s="328"/>
      <c r="D422" s="341"/>
      <c r="E422" s="342"/>
    </row>
    <row r="423" spans="1:5" ht="51">
      <c r="A423" s="340"/>
      <c r="B423" s="340" t="str">
        <f ca="1">B$52</f>
        <v>MA</v>
      </c>
      <c r="C423" s="355" t="s">
        <v>609</v>
      </c>
      <c r="D423" s="341" t="s">
        <v>464</v>
      </c>
      <c r="E423" s="342"/>
    </row>
    <row r="424" spans="1:5">
      <c r="A424" s="340"/>
      <c r="B424" s="340" t="s">
        <v>23</v>
      </c>
      <c r="C424" s="328" t="s">
        <v>512</v>
      </c>
      <c r="E424" s="342"/>
    </row>
    <row r="425" spans="1:5" ht="38.25">
      <c r="A425" s="340"/>
      <c r="B425" s="340" t="s">
        <v>24</v>
      </c>
      <c r="C425" s="328" t="s">
        <v>1564</v>
      </c>
      <c r="D425" s="341" t="s">
        <v>464</v>
      </c>
      <c r="E425" s="342"/>
    </row>
    <row r="426" spans="1:5" ht="15.75">
      <c r="A426" s="340"/>
      <c r="B426" s="340" t="s">
        <v>25</v>
      </c>
      <c r="C426" s="328"/>
      <c r="D426" s="341"/>
      <c r="E426" s="342"/>
    </row>
    <row r="427" spans="1:5" ht="15.75">
      <c r="A427" s="340"/>
      <c r="B427" s="340" t="str">
        <f ca="1">B$56</f>
        <v>S4</v>
      </c>
      <c r="C427" s="328"/>
      <c r="D427" s="341"/>
      <c r="E427" s="342"/>
    </row>
    <row r="428" spans="1:5" ht="15.75">
      <c r="A428" s="332"/>
      <c r="B428" s="332"/>
      <c r="C428" s="343"/>
      <c r="D428" s="334"/>
      <c r="E428" s="335"/>
    </row>
    <row r="429" spans="1:5" ht="114.75">
      <c r="A429" s="340" t="s">
        <v>610</v>
      </c>
      <c r="B429" s="340"/>
      <c r="C429" s="329" t="s">
        <v>611</v>
      </c>
      <c r="D429" s="341"/>
      <c r="E429" s="342"/>
    </row>
    <row r="430" spans="1:5" ht="15.75">
      <c r="A430" s="340"/>
      <c r="B430" s="340" t="s">
        <v>16</v>
      </c>
      <c r="C430" s="328"/>
      <c r="D430" s="341"/>
      <c r="E430" s="342"/>
    </row>
    <row r="431" spans="1:5" ht="38.25">
      <c r="A431" s="340"/>
      <c r="B431" s="340" t="str">
        <f ca="1">B$52</f>
        <v>MA</v>
      </c>
      <c r="C431" s="344" t="s">
        <v>612</v>
      </c>
      <c r="D431" s="341" t="s">
        <v>464</v>
      </c>
      <c r="E431" s="342"/>
    </row>
    <row r="432" spans="1:5">
      <c r="A432" s="340"/>
      <c r="B432" s="340" t="s">
        <v>23</v>
      </c>
      <c r="C432" s="328" t="s">
        <v>512</v>
      </c>
      <c r="E432" s="342"/>
    </row>
    <row r="433" spans="1:5" ht="38.25">
      <c r="A433" s="340"/>
      <c r="B433" s="340" t="s">
        <v>24</v>
      </c>
      <c r="C433" s="328" t="s">
        <v>1565</v>
      </c>
      <c r="D433" s="341" t="s">
        <v>464</v>
      </c>
      <c r="E433" s="342"/>
    </row>
    <row r="434" spans="1:5" ht="15.75">
      <c r="A434" s="340"/>
      <c r="B434" s="340" t="s">
        <v>25</v>
      </c>
      <c r="C434" s="328"/>
      <c r="D434" s="341"/>
      <c r="E434" s="342"/>
    </row>
    <row r="435" spans="1:5" ht="15.75">
      <c r="A435" s="340"/>
      <c r="B435" s="340" t="str">
        <f ca="1">B$56</f>
        <v>S4</v>
      </c>
      <c r="C435" s="328"/>
      <c r="D435" s="341"/>
      <c r="E435" s="342"/>
    </row>
    <row r="436" spans="1:5" ht="15.75">
      <c r="A436" s="332"/>
      <c r="B436" s="332"/>
      <c r="C436" s="343"/>
      <c r="D436" s="334"/>
      <c r="E436" s="335"/>
    </row>
    <row r="437" spans="1:5" ht="76.5">
      <c r="A437" s="340" t="s">
        <v>613</v>
      </c>
      <c r="B437" s="340"/>
      <c r="C437" s="329" t="s">
        <v>614</v>
      </c>
      <c r="D437" s="341"/>
      <c r="E437" s="342"/>
    </row>
    <row r="438" spans="1:5" ht="15.75">
      <c r="A438" s="340"/>
      <c r="B438" s="340" t="s">
        <v>16</v>
      </c>
      <c r="C438" s="328"/>
      <c r="D438" s="341"/>
      <c r="E438" s="342"/>
    </row>
    <row r="439" spans="1:5" ht="15.75">
      <c r="A439" s="340"/>
      <c r="B439" s="340" t="str">
        <f ca="1">B$52</f>
        <v>MA</v>
      </c>
      <c r="C439" s="344" t="s">
        <v>615</v>
      </c>
      <c r="D439" s="341" t="s">
        <v>464</v>
      </c>
      <c r="E439" s="342"/>
    </row>
    <row r="440" spans="1:5">
      <c r="A440" s="340"/>
      <c r="B440" s="340" t="s">
        <v>23</v>
      </c>
      <c r="C440" s="328" t="s">
        <v>512</v>
      </c>
      <c r="E440" s="342"/>
    </row>
    <row r="441" spans="1:5" ht="15.75">
      <c r="A441" s="340"/>
      <c r="B441" s="340" t="s">
        <v>24</v>
      </c>
      <c r="C441" s="328" t="s">
        <v>1566</v>
      </c>
      <c r="D441" s="341" t="s">
        <v>464</v>
      </c>
      <c r="E441" s="342"/>
    </row>
    <row r="442" spans="1:5" ht="15.75">
      <c r="A442" s="340"/>
      <c r="B442" s="340" t="s">
        <v>25</v>
      </c>
      <c r="C442" s="328"/>
      <c r="D442" s="341"/>
      <c r="E442" s="342"/>
    </row>
    <row r="443" spans="1:5" ht="15.75">
      <c r="A443" s="340"/>
      <c r="B443" s="340" t="str">
        <f ca="1">B$56</f>
        <v>S4</v>
      </c>
      <c r="C443" s="328"/>
      <c r="D443" s="341"/>
      <c r="E443" s="342"/>
    </row>
    <row r="444" spans="1:5" ht="15.75">
      <c r="A444" s="332"/>
      <c r="B444" s="332"/>
      <c r="C444" s="343"/>
      <c r="D444" s="334"/>
      <c r="E444" s="335"/>
    </row>
    <row r="445" spans="1:5" ht="102">
      <c r="A445" s="340" t="s">
        <v>616</v>
      </c>
      <c r="B445" s="340"/>
      <c r="C445" s="329" t="s">
        <v>617</v>
      </c>
      <c r="D445" s="341"/>
      <c r="E445" s="342"/>
    </row>
    <row r="446" spans="1:5" ht="15.75">
      <c r="A446" s="340"/>
      <c r="B446" s="340" t="s">
        <v>16</v>
      </c>
      <c r="C446" s="328"/>
      <c r="D446" s="341"/>
      <c r="E446" s="342"/>
    </row>
    <row r="447" spans="1:5" ht="15.75">
      <c r="A447" s="340"/>
      <c r="B447" s="340" t="str">
        <f ca="1">B$52</f>
        <v>MA</v>
      </c>
      <c r="C447" s="344" t="s">
        <v>615</v>
      </c>
      <c r="D447" s="341" t="s">
        <v>464</v>
      </c>
      <c r="E447" s="342"/>
    </row>
    <row r="448" spans="1:5">
      <c r="A448" s="340"/>
      <c r="B448" s="340" t="s">
        <v>23</v>
      </c>
      <c r="C448" s="328" t="s">
        <v>512</v>
      </c>
      <c r="E448" s="342"/>
    </row>
    <row r="449" spans="1:5" ht="15.75">
      <c r="A449" s="340"/>
      <c r="B449" s="340" t="s">
        <v>24</v>
      </c>
      <c r="C449" s="344" t="s">
        <v>615</v>
      </c>
      <c r="D449" s="341" t="s">
        <v>464</v>
      </c>
      <c r="E449" s="342"/>
    </row>
    <row r="450" spans="1:5" ht="15.75">
      <c r="A450" s="340"/>
      <c r="B450" s="340" t="s">
        <v>25</v>
      </c>
      <c r="C450" s="328"/>
      <c r="D450" s="341"/>
      <c r="E450" s="342"/>
    </row>
    <row r="451" spans="1:5" ht="15.75">
      <c r="A451" s="340"/>
      <c r="B451" s="340" t="str">
        <f ca="1">B$56</f>
        <v>S4</v>
      </c>
      <c r="C451" s="328"/>
      <c r="D451" s="341"/>
      <c r="E451" s="342"/>
    </row>
    <row r="452" spans="1:5" ht="15.75">
      <c r="A452" s="356"/>
      <c r="B452" s="356"/>
      <c r="C452" s="357"/>
      <c r="D452" s="358"/>
      <c r="E452" s="335"/>
    </row>
    <row r="453" spans="1:5" ht="15.75">
      <c r="A453" s="336">
        <v>2.5</v>
      </c>
      <c r="B453" s="336"/>
      <c r="C453" s="331" t="s">
        <v>618</v>
      </c>
      <c r="D453" s="337"/>
      <c r="E453" s="338"/>
    </row>
    <row r="454" spans="1:5" ht="140.25">
      <c r="A454" s="340" t="s">
        <v>619</v>
      </c>
      <c r="B454" s="340"/>
      <c r="C454" s="329" t="s">
        <v>620</v>
      </c>
      <c r="D454" s="341"/>
      <c r="E454" s="342"/>
    </row>
    <row r="455" spans="1:5" ht="15.75">
      <c r="A455" s="340"/>
      <c r="B455" s="340" t="s">
        <v>16</v>
      </c>
      <c r="C455" s="328"/>
      <c r="D455" s="341"/>
      <c r="E455" s="342"/>
    </row>
    <row r="456" spans="1:5" ht="51">
      <c r="A456" s="340"/>
      <c r="B456" s="340" t="str">
        <f ca="1">B$52</f>
        <v>MA</v>
      </c>
      <c r="C456" s="344" t="s">
        <v>621</v>
      </c>
      <c r="D456" s="341" t="s">
        <v>464</v>
      </c>
      <c r="E456" s="342"/>
    </row>
    <row r="457" spans="1:5">
      <c r="A457" s="340"/>
      <c r="B457" s="340" t="s">
        <v>23</v>
      </c>
      <c r="C457" s="328" t="s">
        <v>512</v>
      </c>
      <c r="E457" s="342"/>
    </row>
    <row r="458" spans="1:5" ht="15.75">
      <c r="A458" s="340"/>
      <c r="B458" s="340" t="s">
        <v>24</v>
      </c>
      <c r="C458" s="492" t="s">
        <v>1567</v>
      </c>
      <c r="D458" s="341" t="s">
        <v>464</v>
      </c>
      <c r="E458" s="342"/>
    </row>
    <row r="459" spans="1:5" ht="15.75">
      <c r="A459" s="340"/>
      <c r="B459" s="340" t="s">
        <v>25</v>
      </c>
      <c r="C459" s="328"/>
      <c r="D459" s="341"/>
      <c r="E459" s="342"/>
    </row>
    <row r="460" spans="1:5" ht="15.75">
      <c r="A460" s="340"/>
      <c r="B460" s="340" t="str">
        <f ca="1">B$56</f>
        <v>S4</v>
      </c>
      <c r="C460" s="328"/>
      <c r="D460" s="341"/>
      <c r="E460" s="342"/>
    </row>
    <row r="461" spans="1:5" ht="15.75">
      <c r="A461" s="356"/>
      <c r="B461" s="356"/>
      <c r="C461" s="357"/>
      <c r="D461" s="358"/>
      <c r="E461" s="335"/>
    </row>
    <row r="462" spans="1:5" ht="140.25">
      <c r="A462" s="340" t="s">
        <v>622</v>
      </c>
      <c r="B462" s="340"/>
      <c r="C462" s="329" t="s">
        <v>623</v>
      </c>
      <c r="D462" s="341"/>
      <c r="E462" s="342"/>
    </row>
    <row r="463" spans="1:5" ht="15.75">
      <c r="A463" s="340"/>
      <c r="B463" s="340" t="s">
        <v>16</v>
      </c>
      <c r="C463" s="328"/>
      <c r="D463" s="341"/>
      <c r="E463" s="342"/>
    </row>
    <row r="464" spans="1:5" ht="25.5">
      <c r="A464" s="340"/>
      <c r="B464" s="340" t="str">
        <f ca="1">B$52</f>
        <v>MA</v>
      </c>
      <c r="C464" s="344" t="s">
        <v>624</v>
      </c>
      <c r="D464" s="341" t="s">
        <v>464</v>
      </c>
      <c r="E464" s="342"/>
    </row>
    <row r="465" spans="1:5">
      <c r="A465" s="340"/>
      <c r="B465" s="340" t="s">
        <v>23</v>
      </c>
      <c r="C465" s="328" t="s">
        <v>512</v>
      </c>
      <c r="E465" s="342"/>
    </row>
    <row r="466" spans="1:5" ht="63.75">
      <c r="A466" s="340"/>
      <c r="B466" s="340" t="s">
        <v>24</v>
      </c>
      <c r="C466" s="328" t="s">
        <v>1568</v>
      </c>
      <c r="D466" s="341" t="s">
        <v>464</v>
      </c>
      <c r="E466" s="342"/>
    </row>
    <row r="467" spans="1:5" ht="15.75">
      <c r="A467" s="340"/>
      <c r="B467" s="340" t="s">
        <v>25</v>
      </c>
      <c r="C467" s="328"/>
      <c r="D467" s="341"/>
      <c r="E467" s="342"/>
    </row>
    <row r="468" spans="1:5" ht="15.75">
      <c r="A468" s="340"/>
      <c r="B468" s="340" t="str">
        <f ca="1">B$56</f>
        <v>S4</v>
      </c>
      <c r="C468" s="328"/>
      <c r="D468" s="341"/>
      <c r="E468" s="342"/>
    </row>
    <row r="469" spans="1:5" ht="15.75">
      <c r="A469" s="359"/>
      <c r="B469" s="359"/>
      <c r="C469" s="343"/>
      <c r="D469" s="360"/>
      <c r="E469" s="335"/>
    </row>
    <row r="470" spans="1:5" ht="114.75">
      <c r="A470" s="340" t="s">
        <v>625</v>
      </c>
      <c r="B470" s="340"/>
      <c r="C470" s="329" t="s">
        <v>626</v>
      </c>
      <c r="D470" s="341"/>
      <c r="E470" s="342"/>
    </row>
    <row r="471" spans="1:5" ht="15.75">
      <c r="A471" s="340"/>
      <c r="B471" s="340" t="s">
        <v>16</v>
      </c>
      <c r="C471" s="328"/>
      <c r="D471" s="341"/>
      <c r="E471" s="342"/>
    </row>
    <row r="472" spans="1:5" ht="15.75">
      <c r="A472" s="340"/>
      <c r="B472" s="340" t="str">
        <f ca="1">B$52</f>
        <v>MA</v>
      </c>
      <c r="C472" s="344" t="s">
        <v>627</v>
      </c>
      <c r="D472" s="341" t="s">
        <v>464</v>
      </c>
      <c r="E472" s="342"/>
    </row>
    <row r="473" spans="1:5">
      <c r="A473" s="340"/>
      <c r="B473" s="340" t="s">
        <v>23</v>
      </c>
      <c r="C473" s="328" t="s">
        <v>512</v>
      </c>
      <c r="E473" s="342"/>
    </row>
    <row r="474" spans="1:5" ht="25.5">
      <c r="A474" s="340"/>
      <c r="B474" s="340" t="s">
        <v>24</v>
      </c>
      <c r="C474" s="328" t="s">
        <v>1569</v>
      </c>
      <c r="D474" s="341" t="s">
        <v>464</v>
      </c>
      <c r="E474" s="342"/>
    </row>
    <row r="475" spans="1:5" ht="15.75">
      <c r="A475" s="340"/>
      <c r="B475" s="340" t="s">
        <v>25</v>
      </c>
      <c r="C475" s="328"/>
      <c r="D475" s="341"/>
      <c r="E475" s="342"/>
    </row>
    <row r="476" spans="1:5" ht="15.75">
      <c r="A476" s="340"/>
      <c r="B476" s="340" t="str">
        <f ca="1">B$56</f>
        <v>S4</v>
      </c>
      <c r="C476" s="328"/>
      <c r="D476" s="341"/>
      <c r="E476" s="342"/>
    </row>
    <row r="477" spans="1:5" ht="15.75">
      <c r="A477" s="332"/>
      <c r="B477" s="332"/>
      <c r="C477" s="343"/>
      <c r="D477" s="334"/>
      <c r="E477" s="335"/>
    </row>
    <row r="478" spans="1:5" ht="76.5">
      <c r="A478" s="340" t="s">
        <v>628</v>
      </c>
      <c r="B478" s="340"/>
      <c r="C478" s="329" t="s">
        <v>629</v>
      </c>
      <c r="D478" s="341"/>
      <c r="E478" s="342"/>
    </row>
    <row r="479" spans="1:5" ht="15.75">
      <c r="A479" s="340"/>
      <c r="B479" s="340" t="s">
        <v>16</v>
      </c>
      <c r="C479" s="328"/>
      <c r="D479" s="341"/>
      <c r="E479" s="342"/>
    </row>
    <row r="480" spans="1:5" ht="25.5">
      <c r="A480" s="340"/>
      <c r="B480" s="340" t="str">
        <f ca="1">B$52</f>
        <v>MA</v>
      </c>
      <c r="C480" s="344" t="s">
        <v>630</v>
      </c>
      <c r="D480" s="341" t="s">
        <v>464</v>
      </c>
      <c r="E480" s="342"/>
    </row>
    <row r="481" spans="1:5">
      <c r="A481" s="340"/>
      <c r="B481" s="340" t="s">
        <v>23</v>
      </c>
      <c r="C481" s="328" t="s">
        <v>512</v>
      </c>
      <c r="E481" s="342"/>
    </row>
    <row r="482" spans="1:5" ht="38.25">
      <c r="A482" s="340"/>
      <c r="B482" s="340" t="s">
        <v>24</v>
      </c>
      <c r="C482" s="328" t="s">
        <v>1570</v>
      </c>
      <c r="D482" s="341" t="s">
        <v>464</v>
      </c>
      <c r="E482" s="342"/>
    </row>
    <row r="483" spans="1:5" ht="15.75">
      <c r="A483" s="340"/>
      <c r="B483" s="340" t="s">
        <v>25</v>
      </c>
      <c r="C483" s="328"/>
      <c r="D483" s="341"/>
      <c r="E483" s="342"/>
    </row>
    <row r="484" spans="1:5" ht="15.75">
      <c r="A484" s="340"/>
      <c r="B484" s="340" t="str">
        <f ca="1">B$56</f>
        <v>S4</v>
      </c>
      <c r="C484" s="328"/>
      <c r="D484" s="341"/>
      <c r="E484" s="342"/>
    </row>
    <row r="485" spans="1:5" ht="15.75">
      <c r="A485" s="332"/>
      <c r="B485" s="332"/>
      <c r="C485" s="343"/>
      <c r="D485" s="334"/>
      <c r="E485" s="335"/>
    </row>
    <row r="486" spans="1:5" ht="76.5">
      <c r="A486" s="340" t="s">
        <v>631</v>
      </c>
      <c r="B486" s="340"/>
      <c r="C486" s="329" t="s">
        <v>632</v>
      </c>
      <c r="D486" s="341"/>
      <c r="E486" s="342"/>
    </row>
    <row r="487" spans="1:5" ht="15.75">
      <c r="A487" s="340"/>
      <c r="B487" s="340" t="s">
        <v>16</v>
      </c>
      <c r="C487" s="328"/>
      <c r="D487" s="341"/>
      <c r="E487" s="342"/>
    </row>
    <row r="488" spans="1:5" ht="38.25">
      <c r="A488" s="340"/>
      <c r="B488" s="340" t="str">
        <f ca="1">B$52</f>
        <v>MA</v>
      </c>
      <c r="C488" s="344" t="s">
        <v>633</v>
      </c>
      <c r="D488" s="341" t="s">
        <v>464</v>
      </c>
      <c r="E488" s="342"/>
    </row>
    <row r="489" spans="1:5">
      <c r="A489" s="340"/>
      <c r="B489" s="340" t="s">
        <v>23</v>
      </c>
      <c r="C489" s="328" t="s">
        <v>512</v>
      </c>
      <c r="E489" s="342"/>
    </row>
    <row r="490" spans="1:5" ht="38.25">
      <c r="A490" s="340"/>
      <c r="B490" s="340" t="s">
        <v>24</v>
      </c>
      <c r="C490" s="328" t="s">
        <v>1571</v>
      </c>
      <c r="D490" s="341" t="s">
        <v>464</v>
      </c>
      <c r="E490" s="342"/>
    </row>
    <row r="491" spans="1:5" ht="15.75">
      <c r="A491" s="340"/>
      <c r="B491" s="340" t="s">
        <v>25</v>
      </c>
      <c r="C491" s="328"/>
      <c r="D491" s="341"/>
      <c r="E491" s="342"/>
    </row>
    <row r="492" spans="1:5" ht="15.75">
      <c r="A492" s="340"/>
      <c r="B492" s="340" t="str">
        <f ca="1">B$56</f>
        <v>S4</v>
      </c>
      <c r="C492" s="328"/>
      <c r="D492" s="341"/>
      <c r="E492" s="342"/>
    </row>
    <row r="493" spans="1:5" ht="15.75">
      <c r="A493" s="332"/>
      <c r="B493" s="332"/>
      <c r="C493" s="343"/>
      <c r="D493" s="334"/>
      <c r="E493" s="335"/>
    </row>
    <row r="494" spans="1:5" ht="15.75">
      <c r="A494" s="336">
        <v>2.6</v>
      </c>
      <c r="B494" s="336"/>
      <c r="C494" s="331" t="s">
        <v>634</v>
      </c>
      <c r="D494" s="337"/>
      <c r="E494" s="338"/>
    </row>
    <row r="495" spans="1:5" ht="178.5">
      <c r="A495" s="340" t="s">
        <v>635</v>
      </c>
      <c r="B495" s="340"/>
      <c r="C495" s="329" t="s">
        <v>636</v>
      </c>
      <c r="D495" s="341"/>
      <c r="E495" s="342"/>
    </row>
    <row r="496" spans="1:5" ht="15.75">
      <c r="A496" s="340"/>
      <c r="B496" s="340" t="s">
        <v>16</v>
      </c>
      <c r="C496" s="328"/>
      <c r="D496" s="341"/>
      <c r="E496" s="342"/>
    </row>
    <row r="497" spans="1:5" ht="15.75">
      <c r="A497" s="340"/>
      <c r="B497" s="340" t="str">
        <f ca="1">B$52</f>
        <v>MA</v>
      </c>
      <c r="C497" s="344" t="s">
        <v>637</v>
      </c>
      <c r="D497" s="341" t="s">
        <v>464</v>
      </c>
      <c r="E497" s="342"/>
    </row>
    <row r="498" spans="1:5">
      <c r="A498" s="340"/>
      <c r="B498" s="340" t="s">
        <v>23</v>
      </c>
      <c r="C498" s="328" t="s">
        <v>512</v>
      </c>
      <c r="E498" s="342"/>
    </row>
    <row r="499" spans="1:5" ht="25.5">
      <c r="A499" s="340"/>
      <c r="B499" s="340" t="s">
        <v>24</v>
      </c>
      <c r="C499" s="328" t="s">
        <v>1572</v>
      </c>
      <c r="D499" s="341" t="s">
        <v>464</v>
      </c>
      <c r="E499" s="342"/>
    </row>
    <row r="500" spans="1:5" ht="25.5">
      <c r="A500" s="340"/>
      <c r="B500" s="340" t="s">
        <v>25</v>
      </c>
      <c r="C500" s="328" t="s">
        <v>1572</v>
      </c>
      <c r="D500" s="341" t="s">
        <v>464</v>
      </c>
      <c r="E500" s="342"/>
    </row>
    <row r="501" spans="1:5" ht="15.75">
      <c r="A501" s="340"/>
      <c r="B501" s="340" t="str">
        <f ca="1">B$56</f>
        <v>S4</v>
      </c>
      <c r="C501" s="328"/>
      <c r="D501" s="341"/>
      <c r="E501" s="342"/>
    </row>
    <row r="502" spans="1:5" ht="15.75">
      <c r="A502" s="356"/>
      <c r="B502" s="356"/>
      <c r="C502" s="357"/>
      <c r="D502" s="358"/>
      <c r="E502" s="335"/>
    </row>
    <row r="503" spans="1:5" ht="15.75">
      <c r="A503" s="336">
        <v>2.7</v>
      </c>
      <c r="B503" s="336"/>
      <c r="C503" s="331" t="s">
        <v>638</v>
      </c>
      <c r="D503" s="337"/>
      <c r="E503" s="339"/>
    </row>
    <row r="504" spans="1:5" ht="127.5">
      <c r="A504" s="340" t="s">
        <v>639</v>
      </c>
      <c r="B504" s="340"/>
      <c r="C504" s="329" t="s">
        <v>640</v>
      </c>
      <c r="D504" s="341"/>
      <c r="E504" s="342"/>
    </row>
    <row r="505" spans="1:5" ht="15.75">
      <c r="A505" s="340"/>
      <c r="B505" s="340" t="s">
        <v>16</v>
      </c>
      <c r="C505" s="328"/>
      <c r="D505" s="341"/>
      <c r="E505" s="342"/>
    </row>
    <row r="506" spans="1:5" ht="38.25">
      <c r="A506" s="340"/>
      <c r="B506" s="340" t="str">
        <f ca="1">B$52</f>
        <v>MA</v>
      </c>
      <c r="C506" s="344" t="s">
        <v>641</v>
      </c>
      <c r="D506" s="341" t="s">
        <v>464</v>
      </c>
      <c r="E506" s="342"/>
    </row>
    <row r="507" spans="1:5">
      <c r="A507" s="340"/>
      <c r="B507" s="340" t="s">
        <v>23</v>
      </c>
      <c r="C507" s="328" t="s">
        <v>512</v>
      </c>
      <c r="E507" s="342"/>
    </row>
    <row r="508" spans="1:5" ht="15.75">
      <c r="A508" s="340"/>
      <c r="B508" s="340" t="s">
        <v>24</v>
      </c>
      <c r="C508" s="493" t="s">
        <v>1573</v>
      </c>
      <c r="D508" s="341" t="s">
        <v>464</v>
      </c>
      <c r="E508" s="342"/>
    </row>
    <row r="509" spans="1:5" ht="15.75">
      <c r="A509" s="340"/>
      <c r="B509" s="340" t="s">
        <v>25</v>
      </c>
      <c r="C509" s="328"/>
      <c r="D509" s="341"/>
      <c r="E509" s="342"/>
    </row>
    <row r="510" spans="1:5" ht="15.75">
      <c r="A510" s="340"/>
      <c r="B510" s="340" t="str">
        <f ca="1">B$56</f>
        <v>S4</v>
      </c>
      <c r="C510" s="328"/>
      <c r="D510" s="341"/>
      <c r="E510" s="342"/>
    </row>
    <row r="511" spans="1:5" ht="15.75">
      <c r="A511" s="359"/>
      <c r="B511" s="359"/>
      <c r="C511" s="343"/>
      <c r="D511" s="360"/>
      <c r="E511" s="335"/>
    </row>
    <row r="512" spans="1:5" ht="15.75">
      <c r="A512" s="336">
        <v>2.8</v>
      </c>
      <c r="B512" s="336"/>
      <c r="C512" s="331" t="s">
        <v>642</v>
      </c>
      <c r="D512" s="337"/>
      <c r="E512" s="339"/>
    </row>
    <row r="513" spans="1:5" ht="191.25">
      <c r="A513" s="340" t="s">
        <v>643</v>
      </c>
      <c r="B513" s="340"/>
      <c r="C513" s="329" t="s">
        <v>644</v>
      </c>
      <c r="D513" s="341"/>
      <c r="E513" s="342"/>
    </row>
    <row r="514" spans="1:5" ht="15.75">
      <c r="A514" s="340"/>
      <c r="B514" s="340" t="s">
        <v>16</v>
      </c>
      <c r="C514" s="328"/>
      <c r="D514" s="341"/>
      <c r="E514" s="342"/>
    </row>
    <row r="515" spans="1:5" ht="25.5">
      <c r="A515" s="340"/>
      <c r="B515" s="340" t="str">
        <f ca="1">B$52</f>
        <v>MA</v>
      </c>
      <c r="C515" s="344" t="s">
        <v>645</v>
      </c>
      <c r="D515" s="341" t="s">
        <v>464</v>
      </c>
      <c r="E515" s="342"/>
    </row>
    <row r="516" spans="1:5">
      <c r="A516" s="340"/>
      <c r="B516" s="340" t="s">
        <v>23</v>
      </c>
      <c r="C516" s="328" t="s">
        <v>512</v>
      </c>
      <c r="E516" s="342"/>
    </row>
    <row r="517" spans="1:5" ht="51">
      <c r="A517" s="340"/>
      <c r="B517" s="340" t="s">
        <v>24</v>
      </c>
      <c r="C517" s="328" t="s">
        <v>1574</v>
      </c>
      <c r="D517" s="341" t="s">
        <v>464</v>
      </c>
      <c r="E517" s="342"/>
    </row>
    <row r="518" spans="1:5" ht="15.75">
      <c r="A518" s="340"/>
      <c r="B518" s="340" t="s">
        <v>25</v>
      </c>
      <c r="C518" s="328"/>
      <c r="D518" s="341"/>
      <c r="E518" s="342"/>
    </row>
    <row r="519" spans="1:5" ht="15.75">
      <c r="A519" s="340"/>
      <c r="B519" s="340" t="str">
        <f ca="1">B$56</f>
        <v>S4</v>
      </c>
      <c r="C519" s="328"/>
      <c r="D519" s="341"/>
      <c r="E519" s="342"/>
    </row>
    <row r="520" spans="1:5" ht="15.75">
      <c r="A520" s="332"/>
      <c r="B520" s="332"/>
      <c r="C520" s="343"/>
      <c r="D520" s="334"/>
      <c r="E520" s="335"/>
    </row>
    <row r="521" spans="1:5" ht="114.75">
      <c r="A521" s="340" t="s">
        <v>646</v>
      </c>
      <c r="B521" s="340"/>
      <c r="C521" s="329" t="s">
        <v>647</v>
      </c>
      <c r="D521" s="341"/>
      <c r="E521" s="342"/>
    </row>
    <row r="522" spans="1:5" ht="15.75">
      <c r="A522" s="340"/>
      <c r="B522" s="340" t="s">
        <v>16</v>
      </c>
      <c r="C522" s="328"/>
      <c r="D522" s="341"/>
      <c r="E522" s="342"/>
    </row>
    <row r="523" spans="1:5" ht="15.75">
      <c r="A523" s="340"/>
      <c r="B523" s="340" t="str">
        <f ca="1">B$52</f>
        <v>MA</v>
      </c>
      <c r="C523" s="344" t="s">
        <v>648</v>
      </c>
      <c r="D523" s="341" t="s">
        <v>464</v>
      </c>
      <c r="E523" s="342"/>
    </row>
    <row r="524" spans="1:5">
      <c r="A524" s="340"/>
      <c r="B524" s="340" t="s">
        <v>23</v>
      </c>
      <c r="C524" s="328" t="s">
        <v>512</v>
      </c>
      <c r="E524" s="342"/>
    </row>
    <row r="525" spans="1:5" ht="38.25">
      <c r="A525" s="340"/>
      <c r="B525" s="340" t="s">
        <v>24</v>
      </c>
      <c r="C525" s="328" t="s">
        <v>1575</v>
      </c>
      <c r="D525" s="341" t="s">
        <v>464</v>
      </c>
      <c r="E525" s="342"/>
    </row>
    <row r="526" spans="1:5" ht="15.75">
      <c r="A526" s="340"/>
      <c r="B526" s="340" t="s">
        <v>25</v>
      </c>
      <c r="C526" s="328"/>
      <c r="D526" s="341"/>
      <c r="E526" s="342"/>
    </row>
    <row r="527" spans="1:5" ht="15.75">
      <c r="A527" s="340"/>
      <c r="B527" s="340" t="str">
        <f ca="1">B$56</f>
        <v>S4</v>
      </c>
      <c r="C527" s="328"/>
      <c r="D527" s="341"/>
      <c r="E527" s="342"/>
    </row>
    <row r="528" spans="1:5" ht="15.75">
      <c r="A528" s="332"/>
      <c r="B528" s="332"/>
      <c r="C528" s="343"/>
      <c r="D528" s="334"/>
      <c r="E528" s="335"/>
    </row>
    <row r="529" spans="1:5" ht="38.25">
      <c r="A529" s="340" t="s">
        <v>649</v>
      </c>
      <c r="B529" s="340"/>
      <c r="C529" s="329" t="s">
        <v>650</v>
      </c>
      <c r="D529" s="341"/>
      <c r="E529" s="342"/>
    </row>
    <row r="530" spans="1:5" ht="15.75">
      <c r="A530" s="340"/>
      <c r="B530" s="340" t="s">
        <v>16</v>
      </c>
      <c r="C530" s="328"/>
      <c r="D530" s="341"/>
      <c r="E530" s="342"/>
    </row>
    <row r="531" spans="1:5" ht="38.25">
      <c r="A531" s="340"/>
      <c r="B531" s="340" t="str">
        <f ca="1">B$52</f>
        <v>MA</v>
      </c>
      <c r="C531" s="344" t="s">
        <v>651</v>
      </c>
      <c r="D531" s="341" t="s">
        <v>464</v>
      </c>
      <c r="E531" s="342"/>
    </row>
    <row r="532" spans="1:5">
      <c r="A532" s="340"/>
      <c r="B532" s="340" t="s">
        <v>23</v>
      </c>
      <c r="C532" s="328" t="s">
        <v>512</v>
      </c>
      <c r="E532" s="342"/>
    </row>
    <row r="533" spans="1:5" ht="15.75">
      <c r="A533" s="340"/>
      <c r="B533" s="340" t="s">
        <v>24</v>
      </c>
      <c r="C533" s="328"/>
      <c r="D533" s="341"/>
      <c r="E533" s="342"/>
    </row>
    <row r="534" spans="1:5" ht="15.75">
      <c r="A534" s="340"/>
      <c r="B534" s="340" t="s">
        <v>25</v>
      </c>
      <c r="C534" s="328"/>
      <c r="D534" s="341"/>
      <c r="E534" s="342"/>
    </row>
    <row r="535" spans="1:5" ht="15.75">
      <c r="A535" s="340"/>
      <c r="B535" s="340" t="str">
        <f ca="1">B$56</f>
        <v>S4</v>
      </c>
      <c r="C535" s="328"/>
      <c r="D535" s="341"/>
      <c r="E535" s="342"/>
    </row>
    <row r="536" spans="1:5" ht="15.75">
      <c r="A536" s="332"/>
      <c r="B536" s="332"/>
      <c r="C536" s="343"/>
      <c r="D536" s="334"/>
      <c r="E536" s="335"/>
    </row>
    <row r="537" spans="1:5" ht="15.75">
      <c r="A537" s="336">
        <v>2.9</v>
      </c>
      <c r="B537" s="336"/>
      <c r="C537" s="331" t="s">
        <v>652</v>
      </c>
      <c r="D537" s="337"/>
      <c r="E537" s="339"/>
    </row>
    <row r="538" spans="1:5" ht="102">
      <c r="A538" s="340" t="s">
        <v>653</v>
      </c>
      <c r="B538" s="340"/>
      <c r="C538" s="329" t="s">
        <v>654</v>
      </c>
      <c r="D538" s="341"/>
      <c r="E538" s="342"/>
    </row>
    <row r="539" spans="1:5" ht="15.75">
      <c r="A539" s="340"/>
      <c r="B539" s="340" t="s">
        <v>16</v>
      </c>
      <c r="C539" s="328"/>
      <c r="D539" s="341"/>
      <c r="E539" s="342"/>
    </row>
    <row r="540" spans="1:5" ht="15.75">
      <c r="A540" s="340"/>
      <c r="B540" s="340" t="str">
        <f ca="1">B$52</f>
        <v>MA</v>
      </c>
      <c r="C540" s="344" t="s">
        <v>655</v>
      </c>
      <c r="D540" s="341" t="s">
        <v>464</v>
      </c>
      <c r="E540" s="342"/>
    </row>
    <row r="541" spans="1:5" ht="15.75">
      <c r="A541" s="340"/>
      <c r="B541" s="340" t="s">
        <v>23</v>
      </c>
      <c r="C541" s="344" t="s">
        <v>655</v>
      </c>
      <c r="D541" s="341" t="s">
        <v>464</v>
      </c>
      <c r="E541" s="342"/>
    </row>
    <row r="542" spans="1:5" ht="15.75">
      <c r="A542" s="340"/>
      <c r="B542" s="340" t="s">
        <v>24</v>
      </c>
      <c r="C542" s="328" t="s">
        <v>1576</v>
      </c>
      <c r="D542" s="341" t="s">
        <v>464</v>
      </c>
      <c r="E542" s="342"/>
    </row>
    <row r="543" spans="1:5" ht="15.75">
      <c r="A543" s="340"/>
      <c r="B543" s="340" t="s">
        <v>25</v>
      </c>
      <c r="C543" s="328"/>
      <c r="D543" s="341"/>
      <c r="E543" s="342"/>
    </row>
    <row r="544" spans="1:5" ht="15.75">
      <c r="A544" s="340"/>
      <c r="B544" s="340" t="str">
        <f ca="1">B$56</f>
        <v>S4</v>
      </c>
      <c r="C544" s="328"/>
      <c r="D544" s="341"/>
      <c r="E544" s="342"/>
    </row>
    <row r="545" spans="1:5" ht="15.75">
      <c r="A545" s="332"/>
      <c r="B545" s="332"/>
      <c r="C545" s="343"/>
      <c r="D545" s="334"/>
      <c r="E545" s="335"/>
    </row>
    <row r="546" spans="1:5" ht="89.25">
      <c r="A546" s="340" t="s">
        <v>656</v>
      </c>
      <c r="B546" s="340"/>
      <c r="C546" s="329" t="s">
        <v>657</v>
      </c>
      <c r="D546" s="341"/>
      <c r="E546" s="342"/>
    </row>
    <row r="547" spans="1:5" ht="15.75">
      <c r="A547" s="340"/>
      <c r="B547" s="340" t="s">
        <v>16</v>
      </c>
      <c r="C547" s="328"/>
      <c r="D547" s="341"/>
      <c r="E547" s="342"/>
    </row>
    <row r="548" spans="1:5" ht="25.5">
      <c r="A548" s="340"/>
      <c r="B548" s="340" t="str">
        <f ca="1">B$52</f>
        <v>MA</v>
      </c>
      <c r="C548" s="344" t="s">
        <v>658</v>
      </c>
      <c r="D548" s="341" t="s">
        <v>464</v>
      </c>
      <c r="E548" s="342"/>
    </row>
    <row r="549" spans="1:5" ht="25.5">
      <c r="A549" s="340"/>
      <c r="B549" s="340" t="s">
        <v>23</v>
      </c>
      <c r="C549" s="344" t="s">
        <v>659</v>
      </c>
      <c r="D549" s="341" t="s">
        <v>464</v>
      </c>
      <c r="E549" s="342"/>
    </row>
    <row r="550" spans="1:5" ht="25.5">
      <c r="A550" s="340"/>
      <c r="B550" s="340" t="s">
        <v>24</v>
      </c>
      <c r="C550" s="328" t="s">
        <v>1577</v>
      </c>
      <c r="D550" s="341" t="s">
        <v>464</v>
      </c>
      <c r="E550" s="342"/>
    </row>
    <row r="551" spans="1:5" ht="15.75">
      <c r="A551" s="340"/>
      <c r="B551" s="340" t="s">
        <v>25</v>
      </c>
      <c r="C551" s="328"/>
      <c r="D551" s="341"/>
      <c r="E551" s="342"/>
    </row>
    <row r="552" spans="1:5" ht="15.75">
      <c r="A552" s="340"/>
      <c r="B552" s="340" t="str">
        <f ca="1">B$56</f>
        <v>S4</v>
      </c>
      <c r="C552" s="328"/>
      <c r="D552" s="341"/>
      <c r="E552" s="342"/>
    </row>
    <row r="553" spans="1:5" ht="15.75">
      <c r="A553" s="332"/>
      <c r="B553" s="332"/>
      <c r="C553" s="343"/>
      <c r="D553" s="334"/>
      <c r="E553" s="335"/>
    </row>
    <row r="554" spans="1:5" ht="89.25">
      <c r="A554" s="340" t="s">
        <v>660</v>
      </c>
      <c r="B554" s="340"/>
      <c r="C554" s="329" t="s">
        <v>661</v>
      </c>
      <c r="D554" s="341"/>
      <c r="E554" s="342"/>
    </row>
    <row r="555" spans="1:5" ht="15.75">
      <c r="A555" s="340"/>
      <c r="B555" s="340" t="s">
        <v>16</v>
      </c>
      <c r="C555" s="328"/>
      <c r="D555" s="341"/>
      <c r="E555" s="342"/>
    </row>
    <row r="556" spans="1:5" ht="25.5">
      <c r="A556" s="340"/>
      <c r="B556" s="340" t="str">
        <f ca="1">B$52</f>
        <v>MA</v>
      </c>
      <c r="C556" s="344" t="s">
        <v>662</v>
      </c>
      <c r="D556" s="341" t="s">
        <v>464</v>
      </c>
      <c r="E556" s="342"/>
    </row>
    <row r="557" spans="1:5" ht="25.5">
      <c r="A557" s="340"/>
      <c r="B557" s="340" t="s">
        <v>23</v>
      </c>
      <c r="C557" s="344" t="s">
        <v>659</v>
      </c>
      <c r="D557" s="341" t="s">
        <v>464</v>
      </c>
      <c r="E557" s="342"/>
    </row>
    <row r="558" spans="1:5" ht="15.75">
      <c r="A558" s="340"/>
      <c r="B558" s="340" t="s">
        <v>24</v>
      </c>
      <c r="C558" s="328" t="s">
        <v>1578</v>
      </c>
      <c r="D558" s="341" t="s">
        <v>464</v>
      </c>
      <c r="E558" s="342"/>
    </row>
    <row r="559" spans="1:5" ht="15.75">
      <c r="A559" s="340"/>
      <c r="B559" s="340" t="s">
        <v>25</v>
      </c>
      <c r="C559" s="328"/>
      <c r="D559" s="341"/>
      <c r="E559" s="342"/>
    </row>
    <row r="560" spans="1:5" ht="15.75">
      <c r="A560" s="340"/>
      <c r="B560" s="340" t="str">
        <f ca="1">B$56</f>
        <v>S4</v>
      </c>
      <c r="C560" s="328"/>
      <c r="D560" s="341"/>
      <c r="E560" s="342"/>
    </row>
    <row r="561" spans="1:5" ht="15.75">
      <c r="A561" s="332"/>
      <c r="B561" s="332"/>
      <c r="C561" s="343"/>
      <c r="D561" s="334"/>
      <c r="E561" s="335"/>
    </row>
    <row r="562" spans="1:5" ht="15.75">
      <c r="A562" s="361">
        <v>2.1</v>
      </c>
      <c r="B562" s="336"/>
      <c r="C562" s="331" t="s">
        <v>663</v>
      </c>
      <c r="D562" s="337"/>
      <c r="E562" s="338"/>
    </row>
    <row r="563" spans="1:5" ht="102">
      <c r="A563" s="340" t="s">
        <v>664</v>
      </c>
      <c r="B563" s="340"/>
      <c r="C563" s="329" t="s">
        <v>665</v>
      </c>
      <c r="D563" s="341"/>
      <c r="E563" s="342"/>
    </row>
    <row r="564" spans="1:5" ht="15.75">
      <c r="A564" s="340"/>
      <c r="B564" s="340" t="s">
        <v>16</v>
      </c>
      <c r="C564" s="328"/>
      <c r="D564" s="341"/>
      <c r="E564" s="342"/>
    </row>
    <row r="565" spans="1:5" ht="51">
      <c r="A565" s="340"/>
      <c r="B565" s="340" t="str">
        <f ca="1">B$52</f>
        <v>MA</v>
      </c>
      <c r="C565" s="328" t="s">
        <v>666</v>
      </c>
      <c r="D565" s="341" t="s">
        <v>464</v>
      </c>
      <c r="E565" s="342"/>
    </row>
    <row r="566" spans="1:5">
      <c r="A566" s="340"/>
      <c r="B566" s="340" t="s">
        <v>23</v>
      </c>
      <c r="C566" s="328" t="s">
        <v>512</v>
      </c>
      <c r="E566" s="342"/>
    </row>
    <row r="567" spans="1:5" ht="38.25">
      <c r="A567" s="340"/>
      <c r="B567" s="340" t="s">
        <v>24</v>
      </c>
      <c r="C567" s="328" t="s">
        <v>1579</v>
      </c>
      <c r="D567" s="341" t="s">
        <v>464</v>
      </c>
      <c r="E567" s="342"/>
    </row>
    <row r="568" spans="1:5" ht="15.75">
      <c r="A568" s="340"/>
      <c r="B568" s="340" t="s">
        <v>25</v>
      </c>
      <c r="C568" s="328"/>
      <c r="D568" s="341"/>
      <c r="E568" s="342"/>
    </row>
    <row r="569" spans="1:5" ht="15.75">
      <c r="A569" s="340"/>
      <c r="B569" s="340" t="str">
        <f ca="1">B$56</f>
        <v>S4</v>
      </c>
      <c r="C569" s="328"/>
      <c r="D569" s="341"/>
      <c r="E569" s="342"/>
    </row>
    <row r="570" spans="1:5" ht="15.75">
      <c r="A570" s="332"/>
      <c r="B570" s="332"/>
      <c r="C570" s="343"/>
      <c r="D570" s="334"/>
      <c r="E570" s="335"/>
    </row>
    <row r="571" spans="1:5" ht="102">
      <c r="A571" s="340" t="s">
        <v>667</v>
      </c>
      <c r="B571" s="340"/>
      <c r="C571" s="329" t="s">
        <v>668</v>
      </c>
      <c r="D571" s="341"/>
      <c r="E571" s="342"/>
    </row>
    <row r="572" spans="1:5" ht="15.75">
      <c r="A572" s="340"/>
      <c r="B572" s="340" t="s">
        <v>16</v>
      </c>
      <c r="C572" s="328"/>
      <c r="D572" s="341"/>
      <c r="E572" s="342"/>
    </row>
    <row r="573" spans="1:5" ht="25.5">
      <c r="A573" s="340"/>
      <c r="B573" s="340" t="str">
        <f ca="1">B$52</f>
        <v>MA</v>
      </c>
      <c r="C573" s="344" t="s">
        <v>669</v>
      </c>
      <c r="D573" s="341" t="s">
        <v>464</v>
      </c>
      <c r="E573" s="342"/>
    </row>
    <row r="574" spans="1:5">
      <c r="A574" s="340"/>
      <c r="B574" s="340" t="s">
        <v>23</v>
      </c>
      <c r="C574" s="328" t="s">
        <v>512</v>
      </c>
      <c r="E574" s="342"/>
    </row>
    <row r="575" spans="1:5" ht="51">
      <c r="A575" s="340"/>
      <c r="B575" s="340" t="s">
        <v>24</v>
      </c>
      <c r="C575" s="328" t="s">
        <v>1580</v>
      </c>
      <c r="D575" s="341" t="s">
        <v>464</v>
      </c>
      <c r="E575" s="342"/>
    </row>
    <row r="576" spans="1:5" ht="15.75">
      <c r="A576" s="340"/>
      <c r="B576" s="340" t="s">
        <v>25</v>
      </c>
      <c r="C576" s="328"/>
      <c r="D576" s="341"/>
      <c r="E576" s="342"/>
    </row>
    <row r="577" spans="1:5" ht="15.75">
      <c r="A577" s="340"/>
      <c r="B577" s="340" t="str">
        <f ca="1">B$56</f>
        <v>S4</v>
      </c>
      <c r="C577" s="328"/>
      <c r="D577" s="341"/>
      <c r="E577" s="342"/>
    </row>
    <row r="578" spans="1:5" ht="15.75">
      <c r="A578" s="332"/>
      <c r="B578" s="332"/>
      <c r="C578" s="343"/>
      <c r="D578" s="334"/>
      <c r="E578" s="335"/>
    </row>
    <row r="579" spans="1:5" ht="102">
      <c r="A579" s="340" t="s">
        <v>670</v>
      </c>
      <c r="B579" s="340"/>
      <c r="C579" s="329" t="s">
        <v>671</v>
      </c>
      <c r="D579" s="341"/>
      <c r="E579" s="342"/>
    </row>
    <row r="580" spans="1:5" ht="15.75">
      <c r="A580" s="340"/>
      <c r="B580" s="340" t="s">
        <v>16</v>
      </c>
      <c r="C580" s="328"/>
      <c r="D580" s="341"/>
      <c r="E580" s="342"/>
    </row>
    <row r="581" spans="1:5" ht="15.75">
      <c r="A581" s="340"/>
      <c r="B581" s="340" t="str">
        <f ca="1">B$52</f>
        <v>MA</v>
      </c>
      <c r="C581" s="344" t="s">
        <v>672</v>
      </c>
      <c r="D581" s="341" t="s">
        <v>464</v>
      </c>
      <c r="E581" s="342"/>
    </row>
    <row r="582" spans="1:5">
      <c r="A582" s="340"/>
      <c r="B582" s="340" t="s">
        <v>23</v>
      </c>
      <c r="C582" s="328" t="s">
        <v>512</v>
      </c>
      <c r="E582" s="342"/>
    </row>
    <row r="583" spans="1:5" ht="38.25">
      <c r="A583" s="340"/>
      <c r="B583" s="340" t="s">
        <v>24</v>
      </c>
      <c r="C583" s="328" t="s">
        <v>1581</v>
      </c>
      <c r="D583" s="494" t="s">
        <v>464</v>
      </c>
      <c r="E583" s="342"/>
    </row>
    <row r="584" spans="1:5" ht="15.75">
      <c r="A584" s="340"/>
      <c r="B584" s="340" t="s">
        <v>25</v>
      </c>
      <c r="C584" s="328"/>
      <c r="D584" s="341"/>
      <c r="E584" s="342"/>
    </row>
    <row r="585" spans="1:5" ht="15.75">
      <c r="A585" s="340"/>
      <c r="B585" s="340" t="str">
        <f ca="1">B$56</f>
        <v>S4</v>
      </c>
      <c r="C585" s="328"/>
      <c r="D585" s="341"/>
      <c r="E585" s="342"/>
    </row>
    <row r="586" spans="1:5" ht="15.75">
      <c r="A586" s="332"/>
      <c r="B586" s="332"/>
      <c r="C586" s="343"/>
      <c r="D586" s="334"/>
      <c r="E586" s="335"/>
    </row>
    <row r="587" spans="1:5" ht="89.25">
      <c r="A587" s="340" t="s">
        <v>673</v>
      </c>
      <c r="B587" s="340"/>
      <c r="C587" s="329" t="s">
        <v>674</v>
      </c>
      <c r="D587" s="341"/>
      <c r="E587" s="342"/>
    </row>
    <row r="588" spans="1:5" ht="15.75">
      <c r="A588" s="340"/>
      <c r="B588" s="340" t="s">
        <v>16</v>
      </c>
      <c r="C588" s="328"/>
      <c r="D588" s="341"/>
      <c r="E588" s="342"/>
    </row>
    <row r="589" spans="1:5" ht="15.75">
      <c r="A589" s="340"/>
      <c r="B589" s="340" t="str">
        <f ca="1">B$52</f>
        <v>MA</v>
      </c>
      <c r="C589" s="344" t="s">
        <v>675</v>
      </c>
      <c r="D589" s="341" t="s">
        <v>464</v>
      </c>
      <c r="E589" s="342"/>
    </row>
    <row r="590" spans="1:5">
      <c r="A590" s="340"/>
      <c r="B590" s="340" t="s">
        <v>23</v>
      </c>
      <c r="C590" s="328" t="s">
        <v>512</v>
      </c>
      <c r="E590" s="342"/>
    </row>
    <row r="591" spans="1:5" ht="63.75">
      <c r="A591" s="340"/>
      <c r="B591" s="340" t="s">
        <v>24</v>
      </c>
      <c r="C591" s="328" t="s">
        <v>1582</v>
      </c>
      <c r="D591" s="341" t="s">
        <v>464</v>
      </c>
      <c r="E591" s="342"/>
    </row>
    <row r="592" spans="1:5" ht="15.75">
      <c r="A592" s="340"/>
      <c r="B592" s="340" t="s">
        <v>25</v>
      </c>
      <c r="C592" s="328"/>
      <c r="D592" s="341"/>
      <c r="E592" s="342"/>
    </row>
    <row r="593" spans="1:5" ht="15.75">
      <c r="A593" s="340"/>
      <c r="B593" s="340" t="str">
        <f ca="1">B$56</f>
        <v>S4</v>
      </c>
      <c r="C593" s="328"/>
      <c r="D593" s="341"/>
      <c r="E593" s="342"/>
    </row>
    <row r="594" spans="1:5" ht="15.75">
      <c r="A594" s="332"/>
      <c r="B594" s="332"/>
      <c r="C594" s="343"/>
      <c r="D594" s="334"/>
      <c r="E594" s="335"/>
    </row>
    <row r="595" spans="1:5" ht="15.75">
      <c r="A595" s="336">
        <v>2.11</v>
      </c>
      <c r="B595" s="336"/>
      <c r="C595" s="331" t="s">
        <v>676</v>
      </c>
      <c r="D595" s="337"/>
      <c r="E595" s="338"/>
    </row>
    <row r="596" spans="1:5" ht="76.5">
      <c r="A596" s="340" t="s">
        <v>677</v>
      </c>
      <c r="B596" s="340"/>
      <c r="C596" s="329" t="s">
        <v>678</v>
      </c>
      <c r="D596" s="341"/>
      <c r="E596" s="342"/>
    </row>
    <row r="597" spans="1:5" ht="15.75">
      <c r="A597" s="340"/>
      <c r="B597" s="340" t="s">
        <v>16</v>
      </c>
      <c r="C597" s="328"/>
      <c r="D597" s="341"/>
      <c r="E597" s="342"/>
    </row>
    <row r="598" spans="1:5" ht="25.5">
      <c r="A598" s="340"/>
      <c r="B598" s="340" t="str">
        <f ca="1">B$52</f>
        <v>MA</v>
      </c>
      <c r="C598" s="344" t="s">
        <v>679</v>
      </c>
      <c r="D598" s="341" t="s">
        <v>464</v>
      </c>
      <c r="E598" s="342"/>
    </row>
    <row r="599" spans="1:5">
      <c r="A599" s="340"/>
      <c r="B599" s="340" t="s">
        <v>23</v>
      </c>
      <c r="C599" s="328" t="s">
        <v>512</v>
      </c>
      <c r="E599" s="342"/>
    </row>
    <row r="600" spans="1:5" ht="15.75">
      <c r="A600" s="340"/>
      <c r="B600" s="340" t="s">
        <v>24</v>
      </c>
      <c r="C600" s="328" t="s">
        <v>1583</v>
      </c>
      <c r="D600" s="341" t="s">
        <v>464</v>
      </c>
      <c r="E600" s="342"/>
    </row>
    <row r="601" spans="1:5" ht="15.75">
      <c r="A601" s="340"/>
      <c r="B601" s="340" t="s">
        <v>25</v>
      </c>
      <c r="C601" s="328" t="s">
        <v>1583</v>
      </c>
      <c r="D601" s="341" t="s">
        <v>464</v>
      </c>
      <c r="E601" s="342"/>
    </row>
    <row r="602" spans="1:5" ht="15.75">
      <c r="A602" s="340"/>
      <c r="B602" s="340" t="str">
        <f ca="1">B$56</f>
        <v>S4</v>
      </c>
      <c r="C602" s="328"/>
      <c r="D602" s="341"/>
      <c r="E602" s="342"/>
    </row>
    <row r="603" spans="1:5" ht="15.75">
      <c r="A603" s="332"/>
      <c r="B603" s="332"/>
      <c r="C603" s="343"/>
      <c r="D603" s="334"/>
      <c r="E603" s="335"/>
    </row>
    <row r="604" spans="1:5" ht="178.5">
      <c r="A604" s="340" t="s">
        <v>680</v>
      </c>
      <c r="B604" s="340"/>
      <c r="C604" s="329" t="s">
        <v>681</v>
      </c>
      <c r="D604" s="341"/>
      <c r="E604" s="342"/>
    </row>
    <row r="605" spans="1:5" ht="15.75">
      <c r="A605" s="340"/>
      <c r="B605" s="340" t="s">
        <v>16</v>
      </c>
      <c r="C605" s="328"/>
      <c r="D605" s="341"/>
      <c r="E605" s="342"/>
    </row>
    <row r="606" spans="1:5" ht="25.5">
      <c r="A606" s="340"/>
      <c r="B606" s="340" t="str">
        <f ca="1">B$52</f>
        <v>MA</v>
      </c>
      <c r="C606" s="344" t="s">
        <v>682</v>
      </c>
      <c r="D606" s="341" t="s">
        <v>464</v>
      </c>
      <c r="E606" s="342"/>
    </row>
    <row r="607" spans="1:5">
      <c r="A607" s="340"/>
      <c r="B607" s="340" t="s">
        <v>23</v>
      </c>
      <c r="C607" s="328" t="s">
        <v>512</v>
      </c>
      <c r="E607" s="342"/>
    </row>
    <row r="608" spans="1:5" ht="15.75">
      <c r="A608" s="340"/>
      <c r="B608" s="340" t="s">
        <v>24</v>
      </c>
      <c r="C608" s="328" t="s">
        <v>1584</v>
      </c>
      <c r="D608" s="341" t="s">
        <v>464</v>
      </c>
      <c r="E608" s="342"/>
    </row>
    <row r="609" spans="1:5" ht="15.75">
      <c r="A609" s="340"/>
      <c r="B609" s="340" t="s">
        <v>25</v>
      </c>
      <c r="C609" s="328"/>
      <c r="D609" s="341"/>
      <c r="E609" s="342"/>
    </row>
    <row r="610" spans="1:5" ht="15.75">
      <c r="A610" s="340"/>
      <c r="B610" s="340" t="str">
        <f ca="1">B$56</f>
        <v>S4</v>
      </c>
      <c r="C610" s="328"/>
      <c r="D610" s="341"/>
      <c r="E610" s="342"/>
    </row>
    <row r="611" spans="1:5" ht="15.75">
      <c r="A611" s="332"/>
      <c r="B611" s="332"/>
      <c r="C611" s="343"/>
      <c r="D611" s="334"/>
      <c r="E611" s="335"/>
    </row>
    <row r="612" spans="1:5" ht="140.25">
      <c r="A612" s="340" t="s">
        <v>683</v>
      </c>
      <c r="B612" s="340"/>
      <c r="C612" s="329" t="s">
        <v>684</v>
      </c>
      <c r="D612" s="341"/>
      <c r="E612" s="342"/>
    </row>
    <row r="613" spans="1:5" ht="15.75">
      <c r="A613" s="340"/>
      <c r="B613" s="340" t="s">
        <v>16</v>
      </c>
      <c r="C613" s="328"/>
      <c r="D613" s="341"/>
      <c r="E613" s="342"/>
    </row>
    <row r="614" spans="1:5" ht="38.25">
      <c r="A614" s="340"/>
      <c r="B614" s="340" t="str">
        <f ca="1">B$52</f>
        <v>MA</v>
      </c>
      <c r="C614" s="344" t="s">
        <v>685</v>
      </c>
      <c r="D614" s="341" t="s">
        <v>464</v>
      </c>
      <c r="E614" s="342"/>
    </row>
    <row r="615" spans="1:5">
      <c r="A615" s="340"/>
      <c r="B615" s="340" t="s">
        <v>23</v>
      </c>
      <c r="C615" s="328" t="s">
        <v>512</v>
      </c>
      <c r="E615" s="342"/>
    </row>
    <row r="616" spans="1:5" ht="15.75">
      <c r="A616" s="340"/>
      <c r="B616" s="340" t="s">
        <v>24</v>
      </c>
      <c r="C616" s="328" t="s">
        <v>1584</v>
      </c>
      <c r="D616" s="341" t="s">
        <v>464</v>
      </c>
      <c r="E616" s="342"/>
    </row>
    <row r="617" spans="1:5" ht="25.5">
      <c r="A617" s="340"/>
      <c r="B617" s="340" t="s">
        <v>25</v>
      </c>
      <c r="C617" s="328" t="s">
        <v>1585</v>
      </c>
      <c r="D617" s="341" t="s">
        <v>464</v>
      </c>
      <c r="E617" s="342"/>
    </row>
    <row r="618" spans="1:5" ht="15.75">
      <c r="A618" s="340"/>
      <c r="B618" s="340" t="str">
        <f ca="1">B$56</f>
        <v>S4</v>
      </c>
      <c r="C618" s="328"/>
      <c r="D618" s="341"/>
      <c r="E618" s="342"/>
    </row>
    <row r="619" spans="1:5" ht="15.75">
      <c r="A619" s="332"/>
      <c r="B619" s="332"/>
      <c r="C619" s="343"/>
      <c r="D619" s="334"/>
      <c r="E619" s="335"/>
    </row>
    <row r="620" spans="1:5" ht="89.25">
      <c r="A620" s="340" t="s">
        <v>686</v>
      </c>
      <c r="B620" s="340"/>
      <c r="C620" s="329" t="s">
        <v>687</v>
      </c>
      <c r="D620" s="341"/>
      <c r="E620" s="342"/>
    </row>
    <row r="621" spans="1:5" ht="15.75">
      <c r="A621" s="340"/>
      <c r="B621" s="340" t="s">
        <v>16</v>
      </c>
      <c r="C621" s="328"/>
      <c r="D621" s="341"/>
      <c r="E621" s="342"/>
    </row>
    <row r="622" spans="1:5" ht="102">
      <c r="A622" s="348"/>
      <c r="B622" s="340" t="str">
        <f ca="1">B$52</f>
        <v>MA</v>
      </c>
      <c r="C622" s="344" t="s">
        <v>688</v>
      </c>
      <c r="D622" s="341" t="s">
        <v>464</v>
      </c>
      <c r="E622" s="342"/>
    </row>
    <row r="623" spans="1:5">
      <c r="A623" s="340"/>
      <c r="B623" s="340" t="s">
        <v>23</v>
      </c>
      <c r="C623" s="328" t="s">
        <v>512</v>
      </c>
      <c r="E623" s="342"/>
    </row>
    <row r="624" spans="1:5" ht="51">
      <c r="A624" s="340"/>
      <c r="B624" s="340" t="s">
        <v>24</v>
      </c>
      <c r="C624" s="328" t="s">
        <v>1586</v>
      </c>
      <c r="D624" s="341" t="s">
        <v>464</v>
      </c>
      <c r="E624" s="342"/>
    </row>
    <row r="625" spans="1:5" ht="15.75">
      <c r="A625" s="340"/>
      <c r="B625" s="340" t="s">
        <v>25</v>
      </c>
      <c r="C625" s="328"/>
      <c r="D625" s="341"/>
      <c r="E625" s="342"/>
    </row>
    <row r="626" spans="1:5" ht="15.75">
      <c r="A626" s="340"/>
      <c r="B626" s="340" t="str">
        <f ca="1">B$56</f>
        <v>S4</v>
      </c>
      <c r="C626" s="328"/>
      <c r="D626" s="341"/>
      <c r="E626" s="342"/>
    </row>
    <row r="627" spans="1:5" ht="15.75">
      <c r="A627" s="332"/>
      <c r="B627" s="332"/>
      <c r="C627" s="343"/>
      <c r="D627" s="334"/>
      <c r="E627" s="335"/>
    </row>
    <row r="628" spans="1:5" ht="15.75">
      <c r="A628" s="336">
        <v>2.12</v>
      </c>
      <c r="B628" s="336"/>
      <c r="C628" s="331" t="s">
        <v>689</v>
      </c>
      <c r="D628" s="337"/>
      <c r="E628" s="338"/>
    </row>
    <row r="629" spans="1:5" ht="165.75">
      <c r="A629" s="340" t="s">
        <v>690</v>
      </c>
      <c r="B629" s="340"/>
      <c r="C629" s="329" t="s">
        <v>691</v>
      </c>
      <c r="D629" s="341"/>
      <c r="E629" s="342"/>
    </row>
    <row r="630" spans="1:5" ht="15.75">
      <c r="A630" s="340"/>
      <c r="B630" s="340" t="s">
        <v>16</v>
      </c>
      <c r="C630" s="328"/>
      <c r="D630" s="341"/>
      <c r="E630" s="342"/>
    </row>
    <row r="631" spans="1:5" ht="15.75">
      <c r="A631" s="340"/>
      <c r="B631" s="340" t="str">
        <f ca="1">B$52</f>
        <v>MA</v>
      </c>
      <c r="C631" s="344" t="s">
        <v>692</v>
      </c>
      <c r="D631" s="341" t="s">
        <v>464</v>
      </c>
      <c r="E631" s="342"/>
    </row>
    <row r="632" spans="1:5">
      <c r="A632" s="340"/>
      <c r="B632" s="340" t="s">
        <v>23</v>
      </c>
      <c r="C632" s="328" t="s">
        <v>512</v>
      </c>
      <c r="E632" s="342"/>
    </row>
    <row r="633" spans="1:5" ht="76.5">
      <c r="A633" s="340"/>
      <c r="B633" s="340" t="s">
        <v>24</v>
      </c>
      <c r="C633" s="328" t="s">
        <v>1587</v>
      </c>
      <c r="D633" s="341" t="s">
        <v>464</v>
      </c>
      <c r="E633" s="342"/>
    </row>
    <row r="634" spans="1:5" ht="15.75">
      <c r="A634" s="340"/>
      <c r="B634" s="340" t="s">
        <v>25</v>
      </c>
      <c r="C634" s="328"/>
      <c r="D634" s="341"/>
      <c r="E634" s="342"/>
    </row>
    <row r="635" spans="1:5" ht="15.75">
      <c r="A635" s="340"/>
      <c r="B635" s="340" t="str">
        <f ca="1">B$56</f>
        <v>S4</v>
      </c>
      <c r="C635" s="328"/>
      <c r="D635" s="341"/>
      <c r="E635" s="342"/>
    </row>
    <row r="636" spans="1:5" ht="15.75">
      <c r="A636" s="332"/>
      <c r="B636" s="332"/>
      <c r="C636" s="343"/>
      <c r="D636" s="334"/>
      <c r="E636" s="335"/>
    </row>
    <row r="637" spans="1:5" ht="114.75">
      <c r="A637" s="340" t="s">
        <v>693</v>
      </c>
      <c r="B637" s="340"/>
      <c r="C637" s="329" t="s">
        <v>694</v>
      </c>
      <c r="D637" s="341"/>
      <c r="E637" s="342"/>
    </row>
    <row r="638" spans="1:5" ht="15.75">
      <c r="A638" s="340"/>
      <c r="B638" s="340" t="s">
        <v>16</v>
      </c>
      <c r="C638" s="328"/>
      <c r="D638" s="341"/>
      <c r="E638" s="342"/>
    </row>
    <row r="639" spans="1:5" ht="15.75">
      <c r="A639" s="340"/>
      <c r="B639" s="340" t="str">
        <f ca="1">B$52</f>
        <v>MA</v>
      </c>
      <c r="C639" s="344" t="s">
        <v>695</v>
      </c>
      <c r="D639" s="341" t="s">
        <v>464</v>
      </c>
      <c r="E639" s="342"/>
    </row>
    <row r="640" spans="1:5">
      <c r="A640" s="340"/>
      <c r="B640" s="340" t="s">
        <v>23</v>
      </c>
      <c r="C640" s="328" t="s">
        <v>512</v>
      </c>
      <c r="E640" s="342"/>
    </row>
    <row r="641" spans="1:5" ht="38.25">
      <c r="A641" s="340"/>
      <c r="B641" s="340" t="s">
        <v>24</v>
      </c>
      <c r="C641" s="328" t="s">
        <v>1588</v>
      </c>
      <c r="D641" s="341" t="s">
        <v>464</v>
      </c>
      <c r="E641" s="342"/>
    </row>
    <row r="642" spans="1:5" ht="15.75">
      <c r="A642" s="340"/>
      <c r="B642" s="340" t="s">
        <v>25</v>
      </c>
      <c r="C642" s="328"/>
      <c r="D642" s="341"/>
      <c r="E642" s="342"/>
    </row>
    <row r="643" spans="1:5" ht="15.75">
      <c r="A643" s="340"/>
      <c r="B643" s="340" t="str">
        <f ca="1">B$56</f>
        <v>S4</v>
      </c>
      <c r="C643" s="328"/>
      <c r="D643" s="341"/>
      <c r="E643" s="342"/>
    </row>
    <row r="644" spans="1:5" ht="15.75">
      <c r="A644" s="332"/>
      <c r="B644" s="332"/>
      <c r="C644" s="343"/>
      <c r="D644" s="334"/>
      <c r="E644" s="335"/>
    </row>
    <row r="645" spans="1:5" ht="15.75">
      <c r="A645" s="336">
        <v>2.13</v>
      </c>
      <c r="B645" s="336"/>
      <c r="C645" s="331" t="s">
        <v>696</v>
      </c>
      <c r="D645" s="337"/>
      <c r="E645" s="338"/>
    </row>
    <row r="646" spans="1:5" ht="102">
      <c r="A646" s="340" t="s">
        <v>697</v>
      </c>
      <c r="B646" s="340"/>
      <c r="C646" s="329" t="s">
        <v>698</v>
      </c>
      <c r="D646" s="341"/>
      <c r="E646" s="342"/>
    </row>
    <row r="647" spans="1:5" ht="15.75">
      <c r="A647" s="340"/>
      <c r="B647" s="340" t="s">
        <v>16</v>
      </c>
      <c r="C647" s="328"/>
      <c r="D647" s="341"/>
      <c r="E647" s="342"/>
    </row>
    <row r="648" spans="1:5" ht="15.75">
      <c r="A648" s="340"/>
      <c r="B648" s="340" t="str">
        <f ca="1">B$52</f>
        <v>MA</v>
      </c>
      <c r="C648" s="344" t="s">
        <v>699</v>
      </c>
      <c r="D648" s="341" t="s">
        <v>464</v>
      </c>
      <c r="E648" s="342"/>
    </row>
    <row r="649" spans="1:5">
      <c r="A649" s="340"/>
      <c r="B649" s="340" t="s">
        <v>23</v>
      </c>
      <c r="C649" s="328" t="s">
        <v>512</v>
      </c>
      <c r="E649" s="342"/>
    </row>
    <row r="650" spans="1:5" ht="15.75">
      <c r="A650" s="340"/>
      <c r="B650" s="340" t="s">
        <v>24</v>
      </c>
      <c r="C650" s="328" t="s">
        <v>1589</v>
      </c>
      <c r="D650" s="341" t="s">
        <v>464</v>
      </c>
      <c r="E650" s="342"/>
    </row>
    <row r="651" spans="1:5" ht="15.75">
      <c r="A651" s="340"/>
      <c r="B651" s="340" t="s">
        <v>25</v>
      </c>
      <c r="C651" s="328"/>
      <c r="D651" s="341"/>
      <c r="E651" s="342"/>
    </row>
    <row r="652" spans="1:5" ht="15.75">
      <c r="A652" s="340"/>
      <c r="B652" s="340" t="str">
        <f ca="1">B$56</f>
        <v>S4</v>
      </c>
      <c r="C652" s="328"/>
      <c r="D652" s="341"/>
      <c r="E652" s="342"/>
    </row>
    <row r="653" spans="1:5" ht="15.75">
      <c r="A653" s="332"/>
      <c r="B653" s="332"/>
      <c r="C653" s="343"/>
      <c r="D653" s="334"/>
      <c r="E653" s="335"/>
    </row>
    <row r="654" spans="1:5" ht="25.5">
      <c r="A654" s="340" t="s">
        <v>700</v>
      </c>
      <c r="B654" s="340"/>
      <c r="C654" s="329" t="s">
        <v>701</v>
      </c>
      <c r="D654" s="341"/>
      <c r="E654" s="342"/>
    </row>
    <row r="655" spans="1:5" ht="15.75">
      <c r="A655" s="340"/>
      <c r="B655" s="340" t="s">
        <v>16</v>
      </c>
      <c r="C655" s="328"/>
      <c r="D655" s="341"/>
      <c r="E655" s="342"/>
    </row>
    <row r="656" spans="1:5" ht="15.75">
      <c r="A656" s="340"/>
      <c r="B656" s="340" t="str">
        <f ca="1">B$52</f>
        <v>MA</v>
      </c>
      <c r="C656" s="344" t="s">
        <v>702</v>
      </c>
      <c r="D656" s="341" t="s">
        <v>464</v>
      </c>
      <c r="E656" s="342"/>
    </row>
    <row r="657" spans="1:5">
      <c r="A657" s="340"/>
      <c r="B657" s="340" t="s">
        <v>23</v>
      </c>
      <c r="C657" s="328" t="s">
        <v>512</v>
      </c>
      <c r="E657" s="342"/>
    </row>
    <row r="658" spans="1:5" ht="15.75">
      <c r="A658" s="340"/>
      <c r="B658" s="340" t="s">
        <v>24</v>
      </c>
      <c r="C658" s="344" t="s">
        <v>702</v>
      </c>
      <c r="D658" s="341" t="s">
        <v>464</v>
      </c>
      <c r="E658" s="342"/>
    </row>
    <row r="659" spans="1:5" ht="15.75">
      <c r="A659" s="340"/>
      <c r="B659" s="340" t="s">
        <v>25</v>
      </c>
      <c r="C659" s="328"/>
      <c r="D659" s="341"/>
      <c r="E659" s="342"/>
    </row>
    <row r="660" spans="1:5" ht="15.75">
      <c r="A660" s="340"/>
      <c r="B660" s="340" t="str">
        <f ca="1">B$56</f>
        <v>S4</v>
      </c>
      <c r="C660" s="328"/>
      <c r="D660" s="341"/>
      <c r="E660" s="342"/>
    </row>
    <row r="661" spans="1:5" ht="15.75">
      <c r="A661" s="332"/>
      <c r="B661" s="332"/>
      <c r="C661" s="343"/>
      <c r="D661" s="334"/>
      <c r="E661" s="335"/>
    </row>
    <row r="662" spans="1:5" ht="127.5">
      <c r="A662" s="340" t="s">
        <v>703</v>
      </c>
      <c r="B662" s="340"/>
      <c r="C662" s="329" t="s">
        <v>704</v>
      </c>
      <c r="D662" s="341"/>
      <c r="E662" s="342"/>
    </row>
    <row r="663" spans="1:5" ht="15.75">
      <c r="A663" s="340"/>
      <c r="B663" s="340" t="s">
        <v>16</v>
      </c>
      <c r="C663" s="328"/>
      <c r="D663" s="341"/>
      <c r="E663" s="342"/>
    </row>
    <row r="664" spans="1:5" ht="15.75">
      <c r="A664" s="340"/>
      <c r="B664" s="340" t="str">
        <f ca="1">B$52</f>
        <v>MA</v>
      </c>
      <c r="C664" s="344" t="s">
        <v>699</v>
      </c>
      <c r="D664" s="341" t="s">
        <v>464</v>
      </c>
      <c r="E664" s="342"/>
    </row>
    <row r="665" spans="1:5">
      <c r="A665" s="340"/>
      <c r="B665" s="340" t="s">
        <v>23</v>
      </c>
      <c r="C665" s="328" t="s">
        <v>512</v>
      </c>
      <c r="E665" s="342"/>
    </row>
    <row r="666" spans="1:5" ht="15.75">
      <c r="A666" s="340"/>
      <c r="B666" s="340" t="s">
        <v>24</v>
      </c>
      <c r="C666" s="328" t="s">
        <v>1590</v>
      </c>
      <c r="D666" s="341" t="s">
        <v>464</v>
      </c>
      <c r="E666" s="342"/>
    </row>
    <row r="667" spans="1:5" ht="15.75">
      <c r="A667" s="340"/>
      <c r="B667" s="340" t="s">
        <v>25</v>
      </c>
      <c r="C667" s="328"/>
      <c r="D667" s="341"/>
      <c r="E667" s="342"/>
    </row>
    <row r="668" spans="1:5" ht="15.75">
      <c r="A668" s="340"/>
      <c r="B668" s="340" t="str">
        <f ca="1">B$56</f>
        <v>S4</v>
      </c>
      <c r="C668" s="328"/>
      <c r="D668" s="341"/>
      <c r="E668" s="342"/>
    </row>
    <row r="669" spans="1:5" ht="15.75">
      <c r="A669" s="332"/>
      <c r="B669" s="332"/>
      <c r="C669" s="343"/>
      <c r="D669" s="334"/>
      <c r="E669" s="335"/>
    </row>
    <row r="670" spans="1:5" ht="267.75">
      <c r="A670" s="340" t="s">
        <v>705</v>
      </c>
      <c r="B670" s="340"/>
      <c r="C670" s="329" t="s">
        <v>706</v>
      </c>
      <c r="D670" s="341"/>
      <c r="E670" s="342"/>
    </row>
    <row r="671" spans="1:5" ht="15.75">
      <c r="A671" s="340"/>
      <c r="B671" s="340" t="s">
        <v>16</v>
      </c>
      <c r="C671" s="328"/>
      <c r="D671" s="341"/>
      <c r="E671" s="342"/>
    </row>
    <row r="672" spans="1:5" ht="15.75">
      <c r="A672" s="340"/>
      <c r="B672" s="340" t="str">
        <f ca="1">B$52</f>
        <v>MA</v>
      </c>
      <c r="C672" s="344" t="s">
        <v>702</v>
      </c>
      <c r="D672" s="341" t="s">
        <v>464</v>
      </c>
      <c r="E672" s="342"/>
    </row>
    <row r="673" spans="1:5">
      <c r="A673" s="340"/>
      <c r="B673" s="340" t="s">
        <v>23</v>
      </c>
      <c r="C673" s="328" t="s">
        <v>512</v>
      </c>
      <c r="E673" s="342"/>
    </row>
    <row r="674" spans="1:5" ht="15.75">
      <c r="A674" s="340"/>
      <c r="B674" s="340" t="s">
        <v>24</v>
      </c>
      <c r="C674" s="344" t="s">
        <v>702</v>
      </c>
      <c r="D674" s="341" t="s">
        <v>464</v>
      </c>
      <c r="E674" s="342"/>
    </row>
    <row r="675" spans="1:5" ht="15.75">
      <c r="A675" s="340"/>
      <c r="B675" s="340" t="s">
        <v>25</v>
      </c>
      <c r="C675" s="328"/>
      <c r="D675" s="341"/>
      <c r="E675" s="342"/>
    </row>
    <row r="676" spans="1:5" ht="15.75">
      <c r="A676" s="340"/>
      <c r="B676" s="340" t="str">
        <f ca="1">B$56</f>
        <v>S4</v>
      </c>
      <c r="C676" s="328"/>
      <c r="D676" s="341"/>
      <c r="E676" s="342"/>
    </row>
    <row r="677" spans="1:5" ht="15.75">
      <c r="A677" s="332"/>
      <c r="B677" s="332"/>
      <c r="C677" s="343"/>
      <c r="D677" s="334"/>
      <c r="E677" s="335"/>
    </row>
    <row r="678" spans="1:5" ht="102">
      <c r="A678" s="340" t="s">
        <v>707</v>
      </c>
      <c r="B678" s="340"/>
      <c r="C678" s="329" t="s">
        <v>708</v>
      </c>
      <c r="D678" s="341"/>
      <c r="E678" s="342"/>
    </row>
    <row r="679" spans="1:5" ht="15.75">
      <c r="A679" s="340"/>
      <c r="B679" s="340" t="s">
        <v>16</v>
      </c>
      <c r="C679" s="328"/>
      <c r="D679" s="341"/>
      <c r="E679" s="342"/>
    </row>
    <row r="680" spans="1:5" ht="15.75">
      <c r="A680" s="340"/>
      <c r="B680" s="340" t="str">
        <f ca="1">B$52</f>
        <v>MA</v>
      </c>
      <c r="C680" s="344" t="s">
        <v>702</v>
      </c>
      <c r="D680" s="341" t="s">
        <v>464</v>
      </c>
      <c r="E680" s="342"/>
    </row>
    <row r="681" spans="1:5">
      <c r="A681" s="340"/>
      <c r="B681" s="340" t="s">
        <v>23</v>
      </c>
      <c r="C681" s="328" t="s">
        <v>512</v>
      </c>
      <c r="E681" s="342"/>
    </row>
    <row r="682" spans="1:5" ht="15.75">
      <c r="A682" s="340"/>
      <c r="B682" s="340" t="s">
        <v>24</v>
      </c>
      <c r="C682" s="328" t="s">
        <v>1591</v>
      </c>
      <c r="D682" s="341" t="s">
        <v>464</v>
      </c>
      <c r="E682" s="342"/>
    </row>
    <row r="683" spans="1:5" ht="15.75">
      <c r="A683" s="340"/>
      <c r="B683" s="340" t="s">
        <v>25</v>
      </c>
      <c r="C683" s="328"/>
      <c r="D683" s="341"/>
      <c r="E683" s="342"/>
    </row>
    <row r="684" spans="1:5" ht="15.75">
      <c r="A684" s="340"/>
      <c r="B684" s="340" t="str">
        <f ca="1">B$56</f>
        <v>S4</v>
      </c>
      <c r="C684" s="328"/>
      <c r="D684" s="341"/>
      <c r="E684" s="342"/>
    </row>
    <row r="685" spans="1:5" ht="15.75">
      <c r="A685" s="332"/>
      <c r="B685" s="332"/>
      <c r="C685" s="343"/>
      <c r="D685" s="334"/>
      <c r="E685" s="335"/>
    </row>
    <row r="686" spans="1:5" ht="15.75">
      <c r="A686" s="340" t="s">
        <v>709</v>
      </c>
      <c r="B686" s="340"/>
      <c r="C686" s="329" t="s">
        <v>710</v>
      </c>
      <c r="D686" s="341"/>
      <c r="E686" s="342"/>
    </row>
    <row r="687" spans="1:5" ht="15.75">
      <c r="A687" s="340"/>
      <c r="B687" s="340" t="s">
        <v>16</v>
      </c>
      <c r="C687" s="328"/>
      <c r="D687" s="341"/>
      <c r="E687" s="342"/>
    </row>
    <row r="688" spans="1:5" ht="15.75">
      <c r="A688" s="340"/>
      <c r="B688" s="340" t="str">
        <f ca="1">B$52</f>
        <v>MA</v>
      </c>
      <c r="C688" s="344" t="s">
        <v>702</v>
      </c>
      <c r="D688" s="341" t="s">
        <v>464</v>
      </c>
      <c r="E688" s="342"/>
    </row>
    <row r="689" spans="1:5">
      <c r="A689" s="340"/>
      <c r="B689" s="340" t="s">
        <v>23</v>
      </c>
      <c r="C689" s="328" t="s">
        <v>512</v>
      </c>
      <c r="E689" s="342"/>
    </row>
    <row r="690" spans="1:5" ht="15.75">
      <c r="A690" s="340"/>
      <c r="B690" s="340" t="s">
        <v>24</v>
      </c>
      <c r="C690" s="328" t="s">
        <v>1591</v>
      </c>
      <c r="D690" s="341" t="s">
        <v>464</v>
      </c>
      <c r="E690" s="342"/>
    </row>
    <row r="691" spans="1:5" ht="15.75">
      <c r="A691" s="340"/>
      <c r="B691" s="340" t="s">
        <v>25</v>
      </c>
      <c r="C691" s="328"/>
      <c r="D691" s="341"/>
      <c r="E691" s="342"/>
    </row>
    <row r="692" spans="1:5" ht="15.75">
      <c r="A692" s="340"/>
      <c r="B692" s="340" t="str">
        <f ca="1">B$56</f>
        <v>S4</v>
      </c>
      <c r="C692" s="328"/>
      <c r="D692" s="341"/>
      <c r="E692" s="342"/>
    </row>
    <row r="693" spans="1:5" ht="15.75">
      <c r="A693" s="332"/>
      <c r="B693" s="332"/>
      <c r="C693" s="343"/>
      <c r="D693" s="334"/>
      <c r="E693" s="335"/>
    </row>
    <row r="694" spans="1:5" ht="15.75">
      <c r="A694" s="336">
        <v>2.14</v>
      </c>
      <c r="B694" s="336"/>
      <c r="C694" s="331" t="s">
        <v>711</v>
      </c>
      <c r="D694" s="337"/>
      <c r="E694" s="338"/>
    </row>
    <row r="695" spans="1:5" ht="114.75">
      <c r="A695" s="340" t="s">
        <v>712</v>
      </c>
      <c r="B695" s="340"/>
      <c r="C695" s="329" t="s">
        <v>713</v>
      </c>
      <c r="D695" s="341"/>
      <c r="E695" s="342"/>
    </row>
    <row r="696" spans="1:5" ht="15.75">
      <c r="A696" s="340"/>
      <c r="B696" s="340" t="s">
        <v>16</v>
      </c>
      <c r="C696" s="328"/>
      <c r="D696" s="341"/>
      <c r="E696" s="342"/>
    </row>
    <row r="697" spans="1:5" ht="38.25">
      <c r="A697" s="340"/>
      <c r="B697" s="340" t="str">
        <f ca="1">B$52</f>
        <v>MA</v>
      </c>
      <c r="C697" s="344" t="s">
        <v>714</v>
      </c>
      <c r="D697" s="341" t="s">
        <v>464</v>
      </c>
      <c r="E697" s="342"/>
    </row>
    <row r="698" spans="1:5">
      <c r="A698" s="340"/>
      <c r="B698" s="340" t="s">
        <v>23</v>
      </c>
      <c r="C698" s="328" t="s">
        <v>512</v>
      </c>
      <c r="E698" s="342"/>
    </row>
    <row r="699" spans="1:5" ht="38.25">
      <c r="A699" s="340"/>
      <c r="B699" s="340" t="s">
        <v>24</v>
      </c>
      <c r="C699" s="328" t="s">
        <v>1592</v>
      </c>
      <c r="D699" s="341" t="s">
        <v>464</v>
      </c>
      <c r="E699" s="342"/>
    </row>
    <row r="700" spans="1:5" ht="15.75">
      <c r="A700" s="340"/>
      <c r="B700" s="340" t="s">
        <v>25</v>
      </c>
      <c r="C700" s="328"/>
      <c r="D700" s="341"/>
      <c r="E700" s="342"/>
    </row>
    <row r="701" spans="1:5" ht="15.75">
      <c r="A701" s="340"/>
      <c r="B701" s="340" t="str">
        <f ca="1">B$56</f>
        <v>S4</v>
      </c>
      <c r="C701" s="328"/>
      <c r="D701" s="341"/>
      <c r="E701" s="342"/>
    </row>
    <row r="702" spans="1:5" ht="15.75">
      <c r="A702" s="332"/>
      <c r="B702" s="332"/>
      <c r="C702" s="343"/>
      <c r="D702" s="334"/>
      <c r="E702" s="335"/>
    </row>
    <row r="703" spans="1:5" ht="15.75">
      <c r="A703" s="336">
        <v>2.15</v>
      </c>
      <c r="B703" s="336"/>
      <c r="C703" s="331" t="s">
        <v>715</v>
      </c>
      <c r="D703" s="337"/>
      <c r="E703" s="338"/>
    </row>
    <row r="704" spans="1:5" ht="102">
      <c r="A704" s="340" t="s">
        <v>716</v>
      </c>
      <c r="B704" s="340"/>
      <c r="C704" s="329" t="s">
        <v>717</v>
      </c>
      <c r="D704" s="341"/>
      <c r="E704" s="342"/>
    </row>
    <row r="705" spans="1:5" ht="15.75">
      <c r="A705" s="340"/>
      <c r="B705" s="340" t="s">
        <v>16</v>
      </c>
      <c r="C705" s="328"/>
      <c r="D705" s="341"/>
      <c r="E705" s="342"/>
    </row>
    <row r="706" spans="1:5" ht="102">
      <c r="A706" s="340"/>
      <c r="B706" s="340" t="str">
        <f ca="1">B$52</f>
        <v>MA</v>
      </c>
      <c r="C706" s="344" t="s">
        <v>718</v>
      </c>
      <c r="D706" s="341" t="s">
        <v>464</v>
      </c>
      <c r="E706" s="342"/>
    </row>
    <row r="707" spans="1:5">
      <c r="A707" s="340"/>
      <c r="B707" s="340" t="s">
        <v>23</v>
      </c>
      <c r="C707" s="328" t="s">
        <v>512</v>
      </c>
      <c r="E707" s="342"/>
    </row>
    <row r="708" spans="1:5" ht="63.75">
      <c r="A708" s="340"/>
      <c r="B708" s="340" t="s">
        <v>24</v>
      </c>
      <c r="C708" s="328" t="s">
        <v>1593</v>
      </c>
      <c r="D708" s="341" t="s">
        <v>464</v>
      </c>
      <c r="E708" s="342"/>
    </row>
    <row r="709" spans="1:5" ht="15.75">
      <c r="A709" s="340"/>
      <c r="B709" s="340" t="s">
        <v>25</v>
      </c>
      <c r="C709" s="328"/>
      <c r="D709" s="341"/>
      <c r="E709" s="342"/>
    </row>
    <row r="710" spans="1:5" ht="15.75">
      <c r="A710" s="340"/>
      <c r="B710" s="340" t="str">
        <f ca="1">B$56</f>
        <v>S4</v>
      </c>
      <c r="C710" s="328"/>
      <c r="D710" s="341"/>
      <c r="E710" s="342"/>
    </row>
    <row r="711" spans="1:5" ht="15.75">
      <c r="A711" s="332"/>
      <c r="B711" s="332"/>
      <c r="C711" s="343"/>
      <c r="D711" s="334"/>
      <c r="E711" s="335"/>
    </row>
    <row r="712" spans="1:5" ht="114.75">
      <c r="A712" s="340" t="s">
        <v>719</v>
      </c>
      <c r="B712" s="340"/>
      <c r="C712" s="329" t="s">
        <v>720</v>
      </c>
      <c r="D712" s="341"/>
      <c r="E712" s="342"/>
    </row>
    <row r="713" spans="1:5" ht="15.75">
      <c r="A713" s="340"/>
      <c r="B713" s="340" t="s">
        <v>16</v>
      </c>
      <c r="C713" s="328"/>
      <c r="D713" s="341"/>
      <c r="E713" s="342"/>
    </row>
    <row r="714" spans="1:5" ht="51">
      <c r="A714" s="340"/>
      <c r="B714" s="340" t="str">
        <f ca="1">B$52</f>
        <v>MA</v>
      </c>
      <c r="C714" s="328" t="s">
        <v>721</v>
      </c>
      <c r="D714" s="341" t="s">
        <v>464</v>
      </c>
      <c r="E714" s="342"/>
    </row>
    <row r="715" spans="1:5">
      <c r="A715" s="340"/>
      <c r="B715" s="340" t="s">
        <v>23</v>
      </c>
      <c r="C715" s="328" t="s">
        <v>512</v>
      </c>
      <c r="E715" s="342"/>
    </row>
    <row r="716" spans="1:5" ht="63.75">
      <c r="A716" s="340"/>
      <c r="B716" s="340" t="s">
        <v>24</v>
      </c>
      <c r="C716" s="328" t="s">
        <v>1594</v>
      </c>
      <c r="D716" s="341" t="s">
        <v>464</v>
      </c>
      <c r="E716" s="342"/>
    </row>
    <row r="717" spans="1:5" ht="15.75">
      <c r="A717" s="340"/>
      <c r="B717" s="340" t="s">
        <v>25</v>
      </c>
      <c r="C717" s="328"/>
      <c r="D717" s="341"/>
      <c r="E717" s="342"/>
    </row>
    <row r="718" spans="1:5" ht="15.75">
      <c r="A718" s="340"/>
      <c r="B718" s="340" t="str">
        <f ca="1">B$56</f>
        <v>S4</v>
      </c>
      <c r="C718" s="328"/>
      <c r="D718" s="341"/>
      <c r="E718" s="342"/>
    </row>
    <row r="719" spans="1:5" ht="15.75">
      <c r="A719" s="332"/>
      <c r="B719" s="332"/>
      <c r="C719" s="343"/>
      <c r="D719" s="334"/>
      <c r="E719" s="335"/>
    </row>
    <row r="720" spans="1:5" ht="204">
      <c r="A720" s="340" t="s">
        <v>722</v>
      </c>
      <c r="B720" s="340"/>
      <c r="C720" s="329" t="s">
        <v>723</v>
      </c>
      <c r="D720" s="341"/>
      <c r="E720" s="342"/>
    </row>
    <row r="721" spans="1:5" ht="15.75">
      <c r="A721" s="340"/>
      <c r="B721" s="340" t="s">
        <v>16</v>
      </c>
      <c r="C721" s="328"/>
      <c r="D721" s="341"/>
      <c r="E721" s="342"/>
    </row>
    <row r="722" spans="1:5" ht="38.25">
      <c r="A722" s="340"/>
      <c r="B722" s="340" t="str">
        <f ca="1">B$52</f>
        <v>MA</v>
      </c>
      <c r="C722" s="344" t="s">
        <v>724</v>
      </c>
      <c r="D722" s="341" t="s">
        <v>464</v>
      </c>
      <c r="E722" s="342"/>
    </row>
    <row r="723" spans="1:5">
      <c r="A723" s="340"/>
      <c r="B723" s="340" t="s">
        <v>23</v>
      </c>
      <c r="C723" s="328" t="s">
        <v>512</v>
      </c>
      <c r="E723" s="342"/>
    </row>
    <row r="724" spans="1:5" ht="76.5">
      <c r="A724" s="340"/>
      <c r="B724" s="340" t="s">
        <v>24</v>
      </c>
      <c r="C724" s="328" t="s">
        <v>1595</v>
      </c>
      <c r="D724" s="341" t="s">
        <v>464</v>
      </c>
      <c r="E724" s="342"/>
    </row>
    <row r="725" spans="1:5" ht="15.75">
      <c r="A725" s="340"/>
      <c r="B725" s="340" t="s">
        <v>25</v>
      </c>
      <c r="C725" s="328"/>
      <c r="D725" s="341"/>
      <c r="E725" s="342"/>
    </row>
    <row r="726" spans="1:5" ht="15.75">
      <c r="A726" s="340"/>
      <c r="B726" s="340" t="str">
        <f ca="1">B$56</f>
        <v>S4</v>
      </c>
      <c r="C726" s="328"/>
      <c r="D726" s="341"/>
      <c r="E726" s="342"/>
    </row>
    <row r="727" spans="1:5" ht="15.75">
      <c r="A727" s="332"/>
      <c r="B727" s="332"/>
      <c r="C727" s="343"/>
      <c r="D727" s="334"/>
      <c r="E727" s="335"/>
    </row>
    <row r="728" spans="1:5" ht="89.25">
      <c r="A728" s="340" t="s">
        <v>725</v>
      </c>
      <c r="B728" s="340"/>
      <c r="C728" s="329" t="s">
        <v>726</v>
      </c>
      <c r="D728" s="341"/>
      <c r="E728" s="342"/>
    </row>
    <row r="729" spans="1:5" ht="15.75">
      <c r="A729" s="340"/>
      <c r="B729" s="340" t="s">
        <v>16</v>
      </c>
      <c r="C729" s="328"/>
      <c r="D729" s="341"/>
      <c r="E729" s="342"/>
    </row>
    <row r="730" spans="1:5" ht="38.25">
      <c r="A730" s="340"/>
      <c r="B730" s="340" t="str">
        <f ca="1">B$52</f>
        <v>MA</v>
      </c>
      <c r="C730" s="344" t="s">
        <v>727</v>
      </c>
      <c r="D730" s="341" t="s">
        <v>464</v>
      </c>
      <c r="E730" s="342"/>
    </row>
    <row r="731" spans="1:5" ht="51">
      <c r="A731" s="340"/>
      <c r="B731" s="340" t="s">
        <v>23</v>
      </c>
      <c r="C731" s="344" t="s">
        <v>728</v>
      </c>
      <c r="D731" s="341" t="s">
        <v>464</v>
      </c>
      <c r="E731" s="342"/>
    </row>
    <row r="732" spans="1:5" ht="51">
      <c r="A732" s="340"/>
      <c r="B732" s="340" t="s">
        <v>24</v>
      </c>
      <c r="C732" s="344" t="s">
        <v>1596</v>
      </c>
      <c r="D732" s="341" t="s">
        <v>464</v>
      </c>
      <c r="E732" s="342"/>
    </row>
    <row r="733" spans="1:5" ht="15.75">
      <c r="A733" s="340"/>
      <c r="B733" s="340" t="s">
        <v>25</v>
      </c>
      <c r="C733" s="328"/>
      <c r="D733" s="341"/>
      <c r="E733" s="342"/>
    </row>
    <row r="734" spans="1:5" ht="15.75">
      <c r="A734" s="340"/>
      <c r="B734" s="340" t="str">
        <f ca="1">B$56</f>
        <v>S4</v>
      </c>
      <c r="C734" s="328"/>
      <c r="D734" s="341"/>
      <c r="E734" s="342"/>
    </row>
    <row r="735" spans="1:5" ht="15.75">
      <c r="A735" s="332"/>
      <c r="B735" s="332"/>
      <c r="C735" s="343"/>
      <c r="D735" s="334"/>
      <c r="E735" s="335"/>
    </row>
    <row r="736" spans="1:5" ht="140.25">
      <c r="A736" s="340" t="s">
        <v>729</v>
      </c>
      <c r="B736" s="340"/>
      <c r="C736" s="329" t="s">
        <v>730</v>
      </c>
      <c r="D736" s="341"/>
      <c r="E736" s="342"/>
    </row>
    <row r="737" spans="1:5" ht="15.75">
      <c r="A737" s="340"/>
      <c r="B737" s="340" t="s">
        <v>16</v>
      </c>
      <c r="C737" s="328"/>
      <c r="D737" s="341"/>
      <c r="E737" s="342"/>
    </row>
    <row r="738" spans="1:5" ht="51">
      <c r="A738" s="340"/>
      <c r="B738" s="340" t="str">
        <f ca="1">B$52</f>
        <v>MA</v>
      </c>
      <c r="C738" s="344" t="s">
        <v>731</v>
      </c>
      <c r="D738" s="341" t="s">
        <v>464</v>
      </c>
      <c r="E738" s="342"/>
    </row>
    <row r="739" spans="1:5" ht="51">
      <c r="A739" s="340"/>
      <c r="B739" s="340" t="s">
        <v>23</v>
      </c>
      <c r="C739" s="344" t="s">
        <v>732</v>
      </c>
      <c r="D739" s="341" t="s">
        <v>464</v>
      </c>
      <c r="E739" s="342"/>
    </row>
    <row r="740" spans="1:5" ht="25.5">
      <c r="A740" s="340"/>
      <c r="B740" s="340" t="s">
        <v>24</v>
      </c>
      <c r="C740" s="328" t="s">
        <v>1597</v>
      </c>
      <c r="D740" s="341" t="s">
        <v>464</v>
      </c>
      <c r="E740" s="342"/>
    </row>
    <row r="741" spans="1:5" ht="15.75">
      <c r="A741" s="340"/>
      <c r="B741" s="340" t="s">
        <v>25</v>
      </c>
      <c r="C741" s="328"/>
      <c r="D741" s="341"/>
      <c r="E741" s="342"/>
    </row>
    <row r="742" spans="1:5" ht="15.75">
      <c r="A742" s="340"/>
      <c r="B742" s="340" t="str">
        <f ca="1">B$56</f>
        <v>S4</v>
      </c>
      <c r="C742" s="328"/>
      <c r="D742" s="341"/>
      <c r="E742" s="342"/>
    </row>
    <row r="743" spans="1:5" ht="15.75">
      <c r="A743" s="332"/>
      <c r="B743" s="332"/>
      <c r="C743" s="343"/>
      <c r="D743" s="334"/>
      <c r="E743" s="335"/>
    </row>
    <row r="744" spans="1:5" ht="51">
      <c r="A744" s="340" t="s">
        <v>733</v>
      </c>
      <c r="B744" s="340"/>
      <c r="C744" s="329" t="s">
        <v>734</v>
      </c>
      <c r="D744" s="341"/>
      <c r="E744" s="342"/>
    </row>
    <row r="745" spans="1:5" ht="15.75">
      <c r="A745" s="340"/>
      <c r="B745" s="340" t="s">
        <v>16</v>
      </c>
      <c r="C745" s="328"/>
      <c r="D745" s="341"/>
      <c r="E745" s="342"/>
    </row>
    <row r="746" spans="1:5" ht="15.75">
      <c r="A746" s="340"/>
      <c r="B746" s="340" t="str">
        <f ca="1">B$52</f>
        <v>MA</v>
      </c>
      <c r="C746" s="344" t="s">
        <v>735</v>
      </c>
      <c r="D746" s="341" t="s">
        <v>464</v>
      </c>
      <c r="E746" s="342"/>
    </row>
    <row r="747" spans="1:5">
      <c r="A747" s="340"/>
      <c r="B747" s="340" t="s">
        <v>23</v>
      </c>
      <c r="E747" s="342"/>
    </row>
    <row r="748" spans="1:5" ht="15.75">
      <c r="A748" s="340"/>
      <c r="B748" s="340" t="s">
        <v>24</v>
      </c>
      <c r="C748" s="328" t="s">
        <v>1598</v>
      </c>
      <c r="D748" s="341" t="s">
        <v>464</v>
      </c>
      <c r="E748" s="342"/>
    </row>
    <row r="749" spans="1:5" ht="15.75">
      <c r="A749" s="340"/>
      <c r="B749" s="340" t="s">
        <v>25</v>
      </c>
      <c r="C749" s="328"/>
      <c r="D749" s="341"/>
      <c r="E749" s="342"/>
    </row>
    <row r="750" spans="1:5" ht="15.75">
      <c r="A750" s="340"/>
      <c r="B750" s="340" t="str">
        <f ca="1">B$56</f>
        <v>S4</v>
      </c>
      <c r="C750" s="328"/>
      <c r="D750" s="341"/>
      <c r="E750" s="342"/>
    </row>
    <row r="751" spans="1:5" ht="15.75">
      <c r="A751" s="332"/>
      <c r="B751" s="332"/>
      <c r="C751" s="357"/>
      <c r="D751" s="334"/>
      <c r="E751" s="335"/>
    </row>
    <row r="752" spans="1:5" ht="15.75">
      <c r="A752" s="336">
        <v>3</v>
      </c>
      <c r="B752" s="336"/>
      <c r="C752" s="331" t="s">
        <v>450</v>
      </c>
      <c r="D752" s="337"/>
      <c r="E752" s="338"/>
    </row>
    <row r="753" spans="1:5" ht="15.75">
      <c r="A753" s="336">
        <v>3.1</v>
      </c>
      <c r="B753" s="336"/>
      <c r="C753" s="331" t="s">
        <v>736</v>
      </c>
      <c r="D753" s="337"/>
      <c r="E753" s="338"/>
    </row>
    <row r="754" spans="1:5" ht="76.5">
      <c r="A754" s="340" t="s">
        <v>737</v>
      </c>
      <c r="B754" s="340"/>
      <c r="C754" s="329" t="s">
        <v>738</v>
      </c>
      <c r="D754" s="341"/>
      <c r="E754" s="342"/>
    </row>
    <row r="755" spans="1:5" ht="15.75">
      <c r="A755" s="340"/>
      <c r="B755" s="340" t="s">
        <v>16</v>
      </c>
      <c r="C755" s="328"/>
      <c r="D755" s="341"/>
      <c r="E755" s="342"/>
    </row>
    <row r="756" spans="1:5" ht="76.5">
      <c r="A756" s="340"/>
      <c r="B756" s="340" t="str">
        <f ca="1">B$52</f>
        <v>MA</v>
      </c>
      <c r="C756" s="362" t="s">
        <v>739</v>
      </c>
      <c r="D756" s="341" t="s">
        <v>464</v>
      </c>
      <c r="E756" s="342"/>
    </row>
    <row r="757" spans="1:5">
      <c r="A757" s="340"/>
      <c r="B757" s="340" t="s">
        <v>23</v>
      </c>
      <c r="C757" s="328" t="s">
        <v>512</v>
      </c>
      <c r="E757" s="342"/>
    </row>
    <row r="758" spans="1:5" ht="15.75">
      <c r="A758" s="340"/>
      <c r="B758" s="340" t="s">
        <v>24</v>
      </c>
      <c r="C758" s="328"/>
      <c r="D758" s="341"/>
      <c r="E758" s="342"/>
    </row>
    <row r="759" spans="1:5" ht="15.75">
      <c r="A759" s="340"/>
      <c r="B759" s="340" t="s">
        <v>25</v>
      </c>
      <c r="C759" s="328"/>
      <c r="D759" s="341"/>
      <c r="E759" s="342"/>
    </row>
    <row r="760" spans="1:5" ht="15.75">
      <c r="A760" s="340"/>
      <c r="B760" s="340" t="str">
        <f ca="1">B$56</f>
        <v>S4</v>
      </c>
      <c r="C760" s="328"/>
      <c r="D760" s="341"/>
      <c r="E760" s="342"/>
    </row>
    <row r="761" spans="1:5" ht="15.75">
      <c r="A761" s="332"/>
      <c r="B761" s="332"/>
      <c r="C761" s="343"/>
      <c r="D761" s="334"/>
      <c r="E761" s="335"/>
    </row>
    <row r="762" spans="1:5" ht="216.75">
      <c r="A762" s="340" t="s">
        <v>740</v>
      </c>
      <c r="B762" s="340"/>
      <c r="C762" s="329" t="s">
        <v>741</v>
      </c>
      <c r="D762" s="341"/>
      <c r="E762" s="342"/>
    </row>
    <row r="763" spans="1:5" ht="15.75">
      <c r="A763" s="340"/>
      <c r="B763" s="340" t="s">
        <v>16</v>
      </c>
      <c r="C763" s="328"/>
      <c r="D763" s="341"/>
      <c r="E763" s="342"/>
    </row>
    <row r="764" spans="1:5" ht="102">
      <c r="A764" s="340"/>
      <c r="B764" s="340" t="str">
        <f ca="1">B$52</f>
        <v>MA</v>
      </c>
      <c r="C764" s="344" t="s">
        <v>742</v>
      </c>
      <c r="D764" s="341" t="s">
        <v>464</v>
      </c>
      <c r="E764" s="342"/>
    </row>
    <row r="765" spans="1:5">
      <c r="A765" s="340"/>
      <c r="B765" s="340" t="s">
        <v>23</v>
      </c>
      <c r="C765" s="328" t="s">
        <v>512</v>
      </c>
      <c r="E765" s="342"/>
    </row>
    <row r="766" spans="1:5" ht="15.75">
      <c r="A766" s="340"/>
      <c r="B766" s="340" t="s">
        <v>24</v>
      </c>
      <c r="C766" s="328"/>
      <c r="D766" s="341"/>
      <c r="E766" s="342"/>
    </row>
    <row r="767" spans="1:5" ht="15.75">
      <c r="A767" s="340"/>
      <c r="B767" s="340" t="s">
        <v>25</v>
      </c>
      <c r="C767" s="328"/>
      <c r="D767" s="341"/>
      <c r="E767" s="342"/>
    </row>
    <row r="768" spans="1:5" ht="15.75">
      <c r="A768" s="340"/>
      <c r="B768" s="340" t="str">
        <f ca="1">B$56</f>
        <v>S4</v>
      </c>
      <c r="C768" s="328"/>
      <c r="D768" s="341"/>
      <c r="E768" s="342"/>
    </row>
    <row r="769" spans="1:5" ht="15.75">
      <c r="A769" s="332"/>
      <c r="B769" s="332"/>
      <c r="C769" s="343"/>
      <c r="D769" s="334"/>
      <c r="E769" s="335"/>
    </row>
    <row r="770" spans="1:5" ht="127.5">
      <c r="A770" s="340" t="s">
        <v>743</v>
      </c>
      <c r="B770" s="340"/>
      <c r="C770" s="329" t="s">
        <v>744</v>
      </c>
      <c r="D770" s="341"/>
      <c r="E770" s="342"/>
    </row>
    <row r="771" spans="1:5" ht="15.75">
      <c r="A771" s="340"/>
      <c r="B771" s="340" t="s">
        <v>16</v>
      </c>
      <c r="C771" s="328"/>
      <c r="D771" s="341"/>
      <c r="E771" s="342"/>
    </row>
    <row r="772" spans="1:5" ht="89.25">
      <c r="A772" s="340"/>
      <c r="B772" s="340" t="str">
        <f ca="1">B$52</f>
        <v>MA</v>
      </c>
      <c r="C772" s="344" t="s">
        <v>745</v>
      </c>
      <c r="D772" s="341" t="s">
        <v>464</v>
      </c>
      <c r="E772" s="342"/>
    </row>
    <row r="773" spans="1:5">
      <c r="A773" s="340"/>
      <c r="B773" s="340" t="s">
        <v>23</v>
      </c>
      <c r="C773" s="328" t="s">
        <v>512</v>
      </c>
      <c r="E773" s="342"/>
    </row>
    <row r="774" spans="1:5" ht="15.75">
      <c r="A774" s="340"/>
      <c r="B774" s="340" t="s">
        <v>24</v>
      </c>
      <c r="C774" s="328"/>
      <c r="D774" s="341"/>
      <c r="E774" s="342"/>
    </row>
    <row r="775" spans="1:5" ht="15.75">
      <c r="A775" s="340"/>
      <c r="B775" s="340" t="s">
        <v>25</v>
      </c>
      <c r="C775" s="328"/>
      <c r="D775" s="341"/>
      <c r="E775" s="342"/>
    </row>
    <row r="776" spans="1:5" ht="15.75">
      <c r="A776" s="340"/>
      <c r="B776" s="340" t="str">
        <f ca="1">B$56</f>
        <v>S4</v>
      </c>
      <c r="C776" s="328"/>
      <c r="D776" s="341"/>
      <c r="E776" s="342"/>
    </row>
    <row r="777" spans="1:5" ht="15.75">
      <c r="A777" s="332"/>
      <c r="B777" s="332"/>
      <c r="C777" s="343"/>
      <c r="D777" s="334"/>
      <c r="E777" s="335"/>
    </row>
    <row r="778" spans="1:5" ht="191.25">
      <c r="A778" s="340" t="s">
        <v>746</v>
      </c>
      <c r="B778" s="340"/>
      <c r="C778" s="329" t="s">
        <v>747</v>
      </c>
      <c r="D778" s="341"/>
      <c r="E778" s="342"/>
    </row>
    <row r="779" spans="1:5" ht="15.75">
      <c r="A779" s="340"/>
      <c r="B779" s="340" t="s">
        <v>16</v>
      </c>
      <c r="C779" s="328"/>
      <c r="D779" s="341"/>
      <c r="E779" s="342"/>
    </row>
    <row r="780" spans="1:5" ht="102">
      <c r="A780" s="340"/>
      <c r="B780" s="340" t="str">
        <f ca="1">B$52</f>
        <v>MA</v>
      </c>
      <c r="C780" s="344" t="s">
        <v>748</v>
      </c>
      <c r="D780" s="341" t="s">
        <v>464</v>
      </c>
      <c r="E780" s="342"/>
    </row>
    <row r="781" spans="1:5">
      <c r="A781" s="340"/>
      <c r="B781" s="340" t="s">
        <v>23</v>
      </c>
      <c r="C781" s="328" t="s">
        <v>512</v>
      </c>
      <c r="E781" s="342"/>
    </row>
    <row r="782" spans="1:5" ht="15.75">
      <c r="A782" s="340"/>
      <c r="B782" s="340" t="s">
        <v>24</v>
      </c>
      <c r="C782" s="328"/>
      <c r="D782" s="341"/>
      <c r="E782" s="342"/>
    </row>
    <row r="783" spans="1:5" ht="15.75">
      <c r="A783" s="340"/>
      <c r="B783" s="340" t="s">
        <v>25</v>
      </c>
      <c r="C783" s="328"/>
      <c r="D783" s="341"/>
      <c r="E783" s="342"/>
    </row>
    <row r="784" spans="1:5" ht="15.75">
      <c r="A784" s="340"/>
      <c r="B784" s="340" t="str">
        <f ca="1">B$56</f>
        <v>S4</v>
      </c>
      <c r="C784" s="328"/>
      <c r="D784" s="341"/>
      <c r="E784" s="342"/>
    </row>
    <row r="785" spans="1:5" ht="15.75">
      <c r="A785" s="332"/>
      <c r="B785" s="332"/>
      <c r="C785" s="343"/>
      <c r="D785" s="334"/>
      <c r="E785" s="335"/>
    </row>
    <row r="786" spans="1:5" ht="15.75">
      <c r="A786" s="336">
        <v>3.2</v>
      </c>
      <c r="B786" s="336"/>
      <c r="C786" s="331" t="s">
        <v>749</v>
      </c>
      <c r="D786" s="337"/>
      <c r="E786" s="338"/>
    </row>
    <row r="787" spans="1:5" ht="63.75">
      <c r="A787" s="340" t="s">
        <v>750</v>
      </c>
      <c r="B787" s="340"/>
      <c r="C787" s="329" t="s">
        <v>751</v>
      </c>
      <c r="D787" s="341"/>
      <c r="E787" s="342"/>
    </row>
    <row r="788" spans="1:5" ht="15.75">
      <c r="A788" s="340"/>
      <c r="B788" s="340" t="s">
        <v>16</v>
      </c>
      <c r="C788" s="328"/>
      <c r="D788" s="341"/>
      <c r="E788" s="342"/>
    </row>
    <row r="789" spans="1:5" ht="25.5">
      <c r="A789" s="340"/>
      <c r="B789" s="340" t="str">
        <f ca="1">B$52</f>
        <v>MA</v>
      </c>
      <c r="C789" s="344" t="s">
        <v>752</v>
      </c>
      <c r="D789" s="341" t="s">
        <v>464</v>
      </c>
      <c r="E789" s="342"/>
    </row>
    <row r="790" spans="1:5">
      <c r="A790" s="340"/>
      <c r="B790" s="340" t="s">
        <v>23</v>
      </c>
      <c r="C790" s="328" t="s">
        <v>512</v>
      </c>
      <c r="E790" s="342"/>
    </row>
    <row r="791" spans="1:5" ht="15.75">
      <c r="A791" s="340"/>
      <c r="B791" s="340" t="s">
        <v>24</v>
      </c>
      <c r="C791" s="328"/>
      <c r="D791" s="341"/>
      <c r="E791" s="342"/>
    </row>
    <row r="792" spans="1:5" ht="15.75">
      <c r="A792" s="340"/>
      <c r="B792" s="340" t="s">
        <v>25</v>
      </c>
      <c r="C792" s="328"/>
      <c r="D792" s="341"/>
      <c r="E792" s="342"/>
    </row>
    <row r="793" spans="1:5" ht="15.75">
      <c r="A793" s="340"/>
      <c r="B793" s="340" t="str">
        <f ca="1">B$56</f>
        <v>S4</v>
      </c>
      <c r="C793" s="328"/>
      <c r="D793" s="341"/>
      <c r="E793" s="342"/>
    </row>
    <row r="794" spans="1:5" ht="15.75">
      <c r="A794" s="332"/>
      <c r="B794" s="332"/>
      <c r="C794" s="343"/>
      <c r="D794" s="334"/>
      <c r="E794" s="335"/>
    </row>
    <row r="795" spans="1:5" ht="102">
      <c r="A795" s="340" t="s">
        <v>753</v>
      </c>
      <c r="B795" s="340"/>
      <c r="C795" s="329" t="s">
        <v>754</v>
      </c>
      <c r="D795" s="363"/>
      <c r="E795" s="342"/>
    </row>
    <row r="796" spans="1:5" ht="15.75">
      <c r="A796" s="340"/>
      <c r="B796" s="340" t="s">
        <v>16</v>
      </c>
      <c r="C796" s="328"/>
      <c r="D796" s="363"/>
      <c r="E796" s="342"/>
    </row>
    <row r="797" spans="1:5" ht="25.5">
      <c r="A797" s="340"/>
      <c r="B797" s="340" t="str">
        <f ca="1">B$52</f>
        <v>MA</v>
      </c>
      <c r="C797" s="344" t="s">
        <v>755</v>
      </c>
      <c r="D797" s="363" t="s">
        <v>464</v>
      </c>
      <c r="E797" s="342"/>
    </row>
    <row r="798" spans="1:5">
      <c r="A798" s="340"/>
      <c r="B798" s="340" t="s">
        <v>23</v>
      </c>
      <c r="C798" s="328" t="s">
        <v>512</v>
      </c>
      <c r="E798" s="342"/>
    </row>
    <row r="799" spans="1:5" ht="15.75">
      <c r="A799" s="340"/>
      <c r="B799" s="340" t="s">
        <v>24</v>
      </c>
      <c r="C799" s="328"/>
      <c r="D799" s="363"/>
      <c r="E799" s="342"/>
    </row>
    <row r="800" spans="1:5" ht="15.75">
      <c r="A800" s="340"/>
      <c r="B800" s="340" t="s">
        <v>25</v>
      </c>
      <c r="C800" s="328"/>
      <c r="D800" s="363"/>
      <c r="E800" s="342"/>
    </row>
    <row r="801" spans="1:5" ht="15.75">
      <c r="A801" s="340"/>
      <c r="B801" s="340" t="str">
        <f ca="1">B$56</f>
        <v>S4</v>
      </c>
      <c r="C801" s="328"/>
      <c r="D801" s="363"/>
      <c r="E801" s="342"/>
    </row>
    <row r="802" spans="1:5" ht="15.75">
      <c r="A802" s="332"/>
      <c r="B802" s="332"/>
      <c r="C802" s="343"/>
      <c r="D802" s="334"/>
      <c r="E802" s="335"/>
    </row>
    <row r="803" spans="1:5" ht="89.25">
      <c r="A803" s="340" t="s">
        <v>756</v>
      </c>
      <c r="B803" s="340"/>
      <c r="C803" s="329" t="s">
        <v>757</v>
      </c>
      <c r="D803" s="341"/>
      <c r="E803" s="342"/>
    </row>
    <row r="804" spans="1:5" ht="15.75">
      <c r="A804" s="340"/>
      <c r="B804" s="340" t="s">
        <v>16</v>
      </c>
      <c r="C804" s="328"/>
      <c r="D804" s="341"/>
      <c r="E804" s="342"/>
    </row>
    <row r="805" spans="1:5" ht="38.25">
      <c r="A805" s="340"/>
      <c r="B805" s="340" t="str">
        <f ca="1">B$52</f>
        <v>MA</v>
      </c>
      <c r="C805" s="344" t="s">
        <v>758</v>
      </c>
      <c r="D805" s="341" t="s">
        <v>464</v>
      </c>
      <c r="E805" s="364" t="s">
        <v>759</v>
      </c>
    </row>
    <row r="806" spans="1:5">
      <c r="A806" s="340"/>
      <c r="B806" s="340" t="s">
        <v>23</v>
      </c>
      <c r="C806" s="328" t="s">
        <v>512</v>
      </c>
      <c r="E806" s="342"/>
    </row>
    <row r="807" spans="1:5" ht="15.75">
      <c r="A807" s="340"/>
      <c r="B807" s="340" t="s">
        <v>24</v>
      </c>
      <c r="C807" s="328"/>
      <c r="D807" s="341"/>
      <c r="E807" s="342"/>
    </row>
    <row r="808" spans="1:5" ht="15.75">
      <c r="A808" s="340"/>
      <c r="B808" s="340" t="s">
        <v>25</v>
      </c>
      <c r="C808" s="328"/>
      <c r="D808" s="341"/>
      <c r="E808" s="342"/>
    </row>
    <row r="809" spans="1:5" ht="15.75">
      <c r="A809" s="340"/>
      <c r="B809" s="340" t="str">
        <f ca="1">B$56</f>
        <v>S4</v>
      </c>
      <c r="C809" s="328"/>
      <c r="D809" s="341"/>
      <c r="E809" s="342"/>
    </row>
    <row r="810" spans="1:5" ht="15.75">
      <c r="A810" s="332"/>
      <c r="B810" s="332"/>
      <c r="C810" s="343"/>
      <c r="D810" s="334"/>
      <c r="E810" s="335"/>
    </row>
    <row r="811" spans="1:5" ht="102">
      <c r="A811" s="340" t="s">
        <v>760</v>
      </c>
      <c r="B811" s="340"/>
      <c r="C811" s="329" t="s">
        <v>761</v>
      </c>
      <c r="D811" s="341"/>
      <c r="E811" s="342"/>
    </row>
    <row r="812" spans="1:5" ht="15.75">
      <c r="A812" s="340"/>
      <c r="B812" s="340" t="s">
        <v>16</v>
      </c>
      <c r="C812" s="328"/>
      <c r="D812" s="341"/>
      <c r="E812" s="342"/>
    </row>
    <row r="813" spans="1:5" ht="63.75">
      <c r="A813" s="340"/>
      <c r="B813" s="340" t="str">
        <f ca="1">B$52</f>
        <v>MA</v>
      </c>
      <c r="C813" s="344" t="s">
        <v>762</v>
      </c>
      <c r="D813" s="341" t="s">
        <v>464</v>
      </c>
      <c r="E813" s="342"/>
    </row>
    <row r="814" spans="1:5">
      <c r="A814" s="340"/>
      <c r="B814" s="340" t="s">
        <v>23</v>
      </c>
      <c r="C814" s="328" t="s">
        <v>512</v>
      </c>
      <c r="E814" s="342"/>
    </row>
    <row r="815" spans="1:5" ht="15.75">
      <c r="A815" s="340"/>
      <c r="B815" s="340" t="s">
        <v>24</v>
      </c>
      <c r="C815" s="328"/>
      <c r="D815" s="341"/>
      <c r="E815" s="342"/>
    </row>
    <row r="816" spans="1:5" ht="15.75">
      <c r="A816" s="340"/>
      <c r="B816" s="340" t="s">
        <v>25</v>
      </c>
      <c r="C816" s="328"/>
      <c r="D816" s="341"/>
      <c r="E816" s="342"/>
    </row>
    <row r="817" spans="1:5" ht="15.75">
      <c r="A817" s="340"/>
      <c r="B817" s="340" t="str">
        <f ca="1">B$56</f>
        <v>S4</v>
      </c>
      <c r="C817" s="328"/>
      <c r="D817" s="341"/>
      <c r="E817" s="342"/>
    </row>
    <row r="818" spans="1:5" ht="15.75">
      <c r="A818" s="332"/>
      <c r="B818" s="332"/>
      <c r="C818" s="343"/>
      <c r="D818" s="334"/>
      <c r="E818" s="335"/>
    </row>
    <row r="819" spans="1:5" ht="127.5">
      <c r="A819" s="340" t="s">
        <v>763</v>
      </c>
      <c r="B819" s="340"/>
      <c r="C819" s="329" t="s">
        <v>764</v>
      </c>
      <c r="D819" s="341"/>
      <c r="E819" s="342"/>
    </row>
    <row r="820" spans="1:5" ht="15.75">
      <c r="A820" s="340"/>
      <c r="B820" s="340" t="s">
        <v>16</v>
      </c>
      <c r="C820" s="328"/>
      <c r="D820" s="341"/>
      <c r="E820" s="342"/>
    </row>
    <row r="821" spans="1:5" ht="127.5">
      <c r="A821" s="340"/>
      <c r="B821" s="340" t="str">
        <f ca="1">B$52</f>
        <v>MA</v>
      </c>
      <c r="C821" s="362" t="s">
        <v>765</v>
      </c>
      <c r="D821" s="341" t="s">
        <v>464</v>
      </c>
      <c r="E821" s="342"/>
    </row>
    <row r="822" spans="1:5">
      <c r="A822" s="340"/>
      <c r="B822" s="340" t="s">
        <v>23</v>
      </c>
      <c r="C822" s="328" t="s">
        <v>512</v>
      </c>
      <c r="E822" s="342"/>
    </row>
    <row r="823" spans="1:5" ht="15.75">
      <c r="A823" s="340"/>
      <c r="B823" s="340" t="s">
        <v>24</v>
      </c>
      <c r="C823" s="328"/>
      <c r="D823" s="341"/>
      <c r="E823" s="342"/>
    </row>
    <row r="824" spans="1:5" ht="15.75">
      <c r="A824" s="340"/>
      <c r="B824" s="340" t="s">
        <v>25</v>
      </c>
      <c r="C824" s="328"/>
      <c r="D824" s="341"/>
      <c r="E824" s="342"/>
    </row>
    <row r="825" spans="1:5" ht="15.75">
      <c r="A825" s="340"/>
      <c r="B825" s="340" t="str">
        <f ca="1">B$56</f>
        <v>S4</v>
      </c>
      <c r="C825" s="328"/>
      <c r="D825" s="341"/>
      <c r="E825" s="342"/>
    </row>
    <row r="826" spans="1:5" ht="15.75">
      <c r="A826" s="332"/>
      <c r="B826" s="332"/>
      <c r="C826" s="343"/>
      <c r="D826" s="334"/>
      <c r="E826" s="335"/>
    </row>
    <row r="827" spans="1:5" ht="15.75">
      <c r="A827" s="336">
        <v>3.3</v>
      </c>
      <c r="B827" s="336"/>
      <c r="C827" s="331" t="s">
        <v>766</v>
      </c>
      <c r="D827" s="337"/>
      <c r="E827" s="338"/>
    </row>
    <row r="828" spans="1:5" ht="127.5">
      <c r="A828" s="340" t="s">
        <v>767</v>
      </c>
      <c r="B828" s="340"/>
      <c r="C828" s="329" t="s">
        <v>768</v>
      </c>
      <c r="D828" s="341"/>
      <c r="E828" s="342"/>
    </row>
    <row r="829" spans="1:5" ht="15.75">
      <c r="A829" s="340"/>
      <c r="B829" s="340" t="s">
        <v>16</v>
      </c>
      <c r="C829" s="328"/>
      <c r="D829" s="341"/>
      <c r="E829" s="342"/>
    </row>
    <row r="830" spans="1:5" ht="25.5">
      <c r="A830" s="340"/>
      <c r="B830" s="340" t="str">
        <f ca="1">B$52</f>
        <v>MA</v>
      </c>
      <c r="C830" s="344" t="s">
        <v>769</v>
      </c>
      <c r="D830" s="341" t="s">
        <v>464</v>
      </c>
      <c r="E830" s="342"/>
    </row>
    <row r="831" spans="1:5">
      <c r="A831" s="340"/>
      <c r="B831" s="340" t="s">
        <v>23</v>
      </c>
      <c r="C831" s="328" t="s">
        <v>512</v>
      </c>
      <c r="E831" s="342"/>
    </row>
    <row r="832" spans="1:5" ht="15.75">
      <c r="A832" s="340"/>
      <c r="B832" s="340" t="s">
        <v>24</v>
      </c>
      <c r="C832" s="328"/>
      <c r="D832" s="341"/>
      <c r="E832" s="342"/>
    </row>
    <row r="833" spans="1:5" ht="15.75">
      <c r="A833" s="340"/>
      <c r="B833" s="340" t="s">
        <v>25</v>
      </c>
      <c r="C833" s="328"/>
      <c r="D833" s="341"/>
      <c r="E833" s="342"/>
    </row>
    <row r="834" spans="1:5" ht="15.75">
      <c r="A834" s="340"/>
      <c r="B834" s="340" t="str">
        <f ca="1">B$56</f>
        <v>S4</v>
      </c>
      <c r="C834" s="328"/>
      <c r="D834" s="341"/>
      <c r="E834" s="342"/>
    </row>
    <row r="835" spans="1:5" ht="15.75">
      <c r="A835" s="332"/>
      <c r="B835" s="332"/>
      <c r="C835" s="343"/>
      <c r="D835" s="334"/>
      <c r="E835" s="335"/>
    </row>
    <row r="836" spans="1:5" ht="114.75">
      <c r="A836" s="340" t="s">
        <v>770</v>
      </c>
      <c r="B836" s="340"/>
      <c r="C836" s="329" t="s">
        <v>771</v>
      </c>
      <c r="D836" s="363"/>
      <c r="E836" s="342"/>
    </row>
    <row r="837" spans="1:5" ht="15.75">
      <c r="A837" s="340"/>
      <c r="B837" s="340" t="s">
        <v>16</v>
      </c>
      <c r="C837" s="328"/>
      <c r="D837" s="363"/>
      <c r="E837" s="342"/>
    </row>
    <row r="838" spans="1:5" ht="51">
      <c r="A838" s="340"/>
      <c r="B838" s="340" t="str">
        <f ca="1">B$52</f>
        <v>MA</v>
      </c>
      <c r="C838" s="344" t="s">
        <v>772</v>
      </c>
      <c r="D838" s="363" t="s">
        <v>464</v>
      </c>
      <c r="E838" s="342"/>
    </row>
    <row r="839" spans="1:5">
      <c r="A839" s="340"/>
      <c r="B839" s="340" t="s">
        <v>23</v>
      </c>
      <c r="C839" s="328" t="s">
        <v>512</v>
      </c>
      <c r="E839" s="342"/>
    </row>
    <row r="840" spans="1:5" ht="15.75">
      <c r="A840" s="340"/>
      <c r="B840" s="340" t="s">
        <v>24</v>
      </c>
      <c r="C840" s="328"/>
      <c r="D840" s="363"/>
      <c r="E840" s="342"/>
    </row>
    <row r="841" spans="1:5" ht="15.75">
      <c r="A841" s="340"/>
      <c r="B841" s="340" t="s">
        <v>25</v>
      </c>
      <c r="C841" s="328"/>
      <c r="D841" s="363"/>
      <c r="E841" s="342"/>
    </row>
    <row r="842" spans="1:5" ht="15.75">
      <c r="A842" s="340"/>
      <c r="B842" s="340" t="str">
        <f ca="1">B$56</f>
        <v>S4</v>
      </c>
      <c r="C842" s="328"/>
      <c r="D842" s="363"/>
      <c r="E842" s="342"/>
    </row>
    <row r="843" spans="1:5" ht="15.75">
      <c r="A843" s="332"/>
      <c r="B843" s="332"/>
      <c r="C843" s="343"/>
      <c r="D843" s="334"/>
      <c r="E843" s="335"/>
    </row>
    <row r="844" spans="1:5" ht="15.75">
      <c r="A844" s="336">
        <v>3.4</v>
      </c>
      <c r="B844" s="336"/>
      <c r="C844" s="331" t="s">
        <v>773</v>
      </c>
      <c r="D844" s="337"/>
      <c r="E844" s="338"/>
    </row>
    <row r="845" spans="1:5" ht="76.5">
      <c r="A845" s="340" t="s">
        <v>774</v>
      </c>
      <c r="B845" s="340"/>
      <c r="C845" s="329" t="s">
        <v>775</v>
      </c>
      <c r="D845" s="363"/>
      <c r="E845" s="342"/>
    </row>
    <row r="846" spans="1:5" ht="15.75">
      <c r="A846" s="340"/>
      <c r="B846" s="340" t="s">
        <v>16</v>
      </c>
      <c r="C846" s="328"/>
      <c r="D846" s="363"/>
      <c r="E846" s="342"/>
    </row>
    <row r="847" spans="1:5" ht="63.75">
      <c r="A847" s="340"/>
      <c r="B847" s="340" t="str">
        <f ca="1">B$52</f>
        <v>MA</v>
      </c>
      <c r="C847" s="355" t="s">
        <v>776</v>
      </c>
      <c r="D847" s="363" t="s">
        <v>464</v>
      </c>
      <c r="E847" s="342"/>
    </row>
    <row r="848" spans="1:5">
      <c r="A848" s="340"/>
      <c r="B848" s="340" t="s">
        <v>23</v>
      </c>
      <c r="C848" s="328" t="s">
        <v>512</v>
      </c>
      <c r="E848" s="342"/>
    </row>
    <row r="849" spans="1:5" ht="15.75">
      <c r="A849" s="340"/>
      <c r="B849" s="340" t="s">
        <v>24</v>
      </c>
      <c r="C849" s="328"/>
      <c r="D849" s="363"/>
      <c r="E849" s="342"/>
    </row>
    <row r="850" spans="1:5" ht="15.75">
      <c r="A850" s="340"/>
      <c r="B850" s="340" t="s">
        <v>25</v>
      </c>
      <c r="C850" s="328"/>
      <c r="D850" s="363"/>
      <c r="E850" s="342"/>
    </row>
    <row r="851" spans="1:5" ht="15.75">
      <c r="A851" s="340"/>
      <c r="B851" s="340" t="str">
        <f ca="1">B$56</f>
        <v>S4</v>
      </c>
      <c r="C851" s="328"/>
      <c r="D851" s="363"/>
      <c r="E851" s="342"/>
    </row>
    <row r="852" spans="1:5" ht="15.75">
      <c r="A852" s="332"/>
      <c r="B852" s="332"/>
      <c r="C852" s="343"/>
      <c r="D852" s="334"/>
      <c r="E852" s="335"/>
    </row>
    <row r="853" spans="1:5" ht="63.75">
      <c r="A853" s="340" t="s">
        <v>777</v>
      </c>
      <c r="B853" s="340"/>
      <c r="C853" s="329" t="s">
        <v>778</v>
      </c>
      <c r="D853" s="363"/>
      <c r="E853" s="342"/>
    </row>
    <row r="854" spans="1:5" ht="15.75">
      <c r="A854" s="340"/>
      <c r="B854" s="340" t="s">
        <v>16</v>
      </c>
      <c r="C854" s="328"/>
      <c r="D854" s="363"/>
      <c r="E854" s="342"/>
    </row>
    <row r="855" spans="1:5" ht="76.5">
      <c r="A855" s="340"/>
      <c r="B855" s="340" t="str">
        <f ca="1">B$52</f>
        <v>MA</v>
      </c>
      <c r="C855" s="344" t="s">
        <v>779</v>
      </c>
      <c r="D855" s="341" t="s">
        <v>464</v>
      </c>
      <c r="E855" s="342"/>
    </row>
    <row r="856" spans="1:5">
      <c r="A856" s="340"/>
      <c r="B856" s="340" t="s">
        <v>23</v>
      </c>
      <c r="C856" s="328" t="s">
        <v>512</v>
      </c>
      <c r="E856" s="342"/>
    </row>
    <row r="857" spans="1:5" ht="15.75">
      <c r="A857" s="340"/>
      <c r="B857" s="340" t="s">
        <v>24</v>
      </c>
      <c r="C857" s="328"/>
      <c r="D857" s="341"/>
      <c r="E857" s="342"/>
    </row>
    <row r="858" spans="1:5" ht="15.75">
      <c r="A858" s="340"/>
      <c r="B858" s="340" t="s">
        <v>25</v>
      </c>
      <c r="C858" s="328"/>
      <c r="D858" s="341"/>
      <c r="E858" s="342"/>
    </row>
    <row r="859" spans="1:5" ht="15.75">
      <c r="A859" s="340"/>
      <c r="B859" s="340" t="str">
        <f ca="1">B$56</f>
        <v>S4</v>
      </c>
      <c r="C859" s="328"/>
      <c r="D859" s="341"/>
      <c r="E859" s="342"/>
    </row>
    <row r="860" spans="1:5" ht="15.75">
      <c r="A860" s="332"/>
      <c r="B860" s="332"/>
      <c r="C860" s="343"/>
      <c r="D860" s="334"/>
      <c r="E860" s="335"/>
    </row>
    <row r="861" spans="1:5" ht="76.5">
      <c r="A861" s="340" t="s">
        <v>780</v>
      </c>
      <c r="B861" s="340"/>
      <c r="C861" s="329" t="s">
        <v>781</v>
      </c>
      <c r="D861" s="363"/>
      <c r="E861" s="342"/>
    </row>
    <row r="862" spans="1:5" ht="15.75">
      <c r="A862" s="340"/>
      <c r="B862" s="340" t="s">
        <v>16</v>
      </c>
      <c r="C862" s="328"/>
      <c r="D862" s="363"/>
      <c r="E862" s="342"/>
    </row>
    <row r="863" spans="1:5" ht="51">
      <c r="A863" s="340"/>
      <c r="B863" s="340" t="str">
        <f ca="1">B$52</f>
        <v>MA</v>
      </c>
      <c r="C863" s="328" t="s">
        <v>782</v>
      </c>
      <c r="D863" s="363" t="s">
        <v>464</v>
      </c>
      <c r="E863" s="342"/>
    </row>
    <row r="864" spans="1:5">
      <c r="A864" s="340"/>
      <c r="B864" s="340" t="s">
        <v>23</v>
      </c>
      <c r="C864" s="328" t="s">
        <v>512</v>
      </c>
      <c r="E864" s="342"/>
    </row>
    <row r="865" spans="1:5" ht="15.75">
      <c r="A865" s="340"/>
      <c r="B865" s="340" t="s">
        <v>24</v>
      </c>
      <c r="C865" s="328"/>
      <c r="D865" s="363"/>
      <c r="E865" s="342"/>
    </row>
    <row r="866" spans="1:5" ht="15.75">
      <c r="A866" s="340"/>
      <c r="B866" s="340" t="s">
        <v>25</v>
      </c>
      <c r="C866" s="328"/>
      <c r="D866" s="363"/>
      <c r="E866" s="342"/>
    </row>
    <row r="867" spans="1:5" ht="15.75">
      <c r="A867" s="340"/>
      <c r="B867" s="340" t="str">
        <f ca="1">B$56</f>
        <v>S4</v>
      </c>
      <c r="C867" s="328"/>
      <c r="D867" s="363"/>
      <c r="E867" s="342"/>
    </row>
    <row r="868" spans="1:5" ht="15.75">
      <c r="A868" s="332"/>
      <c r="B868" s="332"/>
      <c r="C868" s="343"/>
      <c r="D868" s="334"/>
      <c r="E868" s="335"/>
    </row>
    <row r="869" spans="1:5" ht="191.25">
      <c r="A869" s="340" t="s">
        <v>783</v>
      </c>
      <c r="B869" s="340"/>
      <c r="C869" s="329" t="s">
        <v>784</v>
      </c>
      <c r="D869" s="363"/>
      <c r="E869" s="342"/>
    </row>
    <row r="870" spans="1:5" ht="15.75">
      <c r="A870" s="340"/>
      <c r="B870" s="340" t="s">
        <v>16</v>
      </c>
      <c r="C870" s="328"/>
      <c r="D870" s="363"/>
      <c r="E870" s="342"/>
    </row>
    <row r="871" spans="1:5" ht="25.5">
      <c r="A871" s="340"/>
      <c r="B871" s="340" t="str">
        <f ca="1">B$52</f>
        <v>MA</v>
      </c>
      <c r="C871" s="344" t="s">
        <v>785</v>
      </c>
      <c r="D871" s="363" t="s">
        <v>464</v>
      </c>
      <c r="E871" s="342"/>
    </row>
    <row r="872" spans="1:5">
      <c r="A872" s="340"/>
      <c r="B872" s="340" t="s">
        <v>23</v>
      </c>
      <c r="C872" s="328" t="s">
        <v>512</v>
      </c>
      <c r="E872" s="342"/>
    </row>
    <row r="873" spans="1:5" ht="15.75">
      <c r="A873" s="340"/>
      <c r="B873" s="340" t="s">
        <v>24</v>
      </c>
      <c r="C873" s="328"/>
      <c r="D873" s="363"/>
      <c r="E873" s="342"/>
    </row>
    <row r="874" spans="1:5" ht="15.75">
      <c r="A874" s="340"/>
      <c r="B874" s="340" t="s">
        <v>25</v>
      </c>
      <c r="C874" s="328"/>
      <c r="D874" s="363"/>
      <c r="E874" s="342"/>
    </row>
    <row r="875" spans="1:5" ht="15.75">
      <c r="A875" s="340"/>
      <c r="B875" s="340" t="str">
        <f ca="1">B$56</f>
        <v>S4</v>
      </c>
      <c r="C875" s="328"/>
      <c r="D875" s="363"/>
      <c r="E875" s="342"/>
    </row>
    <row r="876" spans="1:5" ht="15.75">
      <c r="A876" s="332"/>
      <c r="B876" s="332"/>
      <c r="C876" s="343"/>
      <c r="D876" s="334"/>
      <c r="E876" s="335"/>
    </row>
    <row r="877" spans="1:5" ht="114.75">
      <c r="A877" s="340" t="s">
        <v>786</v>
      </c>
      <c r="B877" s="340"/>
      <c r="C877" s="329" t="s">
        <v>787</v>
      </c>
      <c r="D877" s="363"/>
      <c r="E877" s="364"/>
    </row>
    <row r="878" spans="1:5" ht="15.75">
      <c r="A878" s="340"/>
      <c r="B878" s="340" t="s">
        <v>16</v>
      </c>
      <c r="C878" s="328"/>
      <c r="D878" s="363"/>
      <c r="E878" s="364"/>
    </row>
    <row r="879" spans="1:5" ht="76.5">
      <c r="A879" s="340"/>
      <c r="B879" s="340" t="str">
        <f ca="1">B$52</f>
        <v>MA</v>
      </c>
      <c r="C879" s="344" t="s">
        <v>788</v>
      </c>
      <c r="D879" s="363" t="s">
        <v>464</v>
      </c>
      <c r="E879" s="342"/>
    </row>
    <row r="880" spans="1:5">
      <c r="A880" s="340"/>
      <c r="B880" s="340" t="s">
        <v>23</v>
      </c>
      <c r="C880" s="328" t="s">
        <v>512</v>
      </c>
      <c r="E880" s="342"/>
    </row>
    <row r="881" spans="1:5" ht="15.75">
      <c r="A881" s="340"/>
      <c r="B881" s="340" t="s">
        <v>24</v>
      </c>
      <c r="C881" s="328"/>
      <c r="D881" s="363"/>
      <c r="E881" s="342"/>
    </row>
    <row r="882" spans="1:5" ht="15.75">
      <c r="A882" s="340"/>
      <c r="B882" s="340" t="s">
        <v>25</v>
      </c>
      <c r="C882" s="328"/>
      <c r="D882" s="363"/>
      <c r="E882" s="342"/>
    </row>
    <row r="883" spans="1:5" ht="15.75">
      <c r="A883" s="340"/>
      <c r="B883" s="340" t="str">
        <f ca="1">B$56</f>
        <v>S4</v>
      </c>
      <c r="C883" s="328"/>
      <c r="D883" s="363"/>
      <c r="E883" s="342"/>
    </row>
    <row r="884" spans="1:5" ht="15.75">
      <c r="A884" s="332"/>
      <c r="B884" s="332"/>
      <c r="C884" s="343"/>
      <c r="D884" s="334"/>
      <c r="E884" s="335"/>
    </row>
    <row r="885" spans="1:5" ht="102">
      <c r="A885" s="340" t="s">
        <v>789</v>
      </c>
      <c r="B885" s="340"/>
      <c r="C885" s="329" t="s">
        <v>790</v>
      </c>
      <c r="D885" s="341"/>
      <c r="E885" s="365"/>
    </row>
    <row r="886" spans="1:5" ht="15.75">
      <c r="A886" s="340"/>
      <c r="B886" s="340" t="s">
        <v>16</v>
      </c>
      <c r="C886" s="328"/>
      <c r="D886" s="341"/>
      <c r="E886" s="365"/>
    </row>
    <row r="887" spans="1:5" ht="102">
      <c r="A887" s="340"/>
      <c r="B887" s="340" t="str">
        <f ca="1">B$52</f>
        <v>MA</v>
      </c>
      <c r="C887" s="344" t="s">
        <v>791</v>
      </c>
      <c r="D887" s="341" t="s">
        <v>464</v>
      </c>
      <c r="E887" s="365"/>
    </row>
    <row r="888" spans="1:5">
      <c r="A888" s="340"/>
      <c r="B888" s="340" t="s">
        <v>23</v>
      </c>
      <c r="C888" s="328" t="s">
        <v>512</v>
      </c>
      <c r="E888" s="342"/>
    </row>
    <row r="889" spans="1:5" ht="15.75">
      <c r="A889" s="340"/>
      <c r="B889" s="340" t="s">
        <v>24</v>
      </c>
      <c r="C889" s="328"/>
      <c r="D889" s="341"/>
      <c r="E889" s="342"/>
    </row>
    <row r="890" spans="1:5" ht="15.75">
      <c r="A890" s="340"/>
      <c r="B890" s="340" t="s">
        <v>25</v>
      </c>
      <c r="C890" s="328"/>
      <c r="D890" s="341"/>
      <c r="E890" s="365"/>
    </row>
    <row r="891" spans="1:5" ht="15.75">
      <c r="A891" s="340"/>
      <c r="B891" s="340" t="str">
        <f ca="1">B$56</f>
        <v>S4</v>
      </c>
      <c r="C891" s="328"/>
      <c r="D891" s="341"/>
      <c r="E891" s="342"/>
    </row>
    <row r="892" spans="1:5" ht="15.75">
      <c r="A892" s="332"/>
      <c r="B892" s="332"/>
      <c r="C892" s="343"/>
      <c r="D892" s="334"/>
      <c r="E892" s="335"/>
    </row>
    <row r="893" spans="1:5" ht="102">
      <c r="A893" s="340" t="s">
        <v>792</v>
      </c>
      <c r="B893" s="340"/>
      <c r="C893" s="329" t="s">
        <v>793</v>
      </c>
      <c r="D893" s="341"/>
      <c r="E893" s="342"/>
    </row>
    <row r="894" spans="1:5" ht="15.75">
      <c r="A894" s="340"/>
      <c r="B894" s="340" t="s">
        <v>16</v>
      </c>
      <c r="C894" s="328"/>
      <c r="D894" s="341"/>
      <c r="E894" s="342"/>
    </row>
    <row r="895" spans="1:5" ht="25.5">
      <c r="A895" s="340"/>
      <c r="B895" s="340" t="str">
        <f ca="1">B$52</f>
        <v>MA</v>
      </c>
      <c r="C895" s="344" t="s">
        <v>794</v>
      </c>
      <c r="D895" s="341" t="s">
        <v>464</v>
      </c>
      <c r="E895" s="342"/>
    </row>
    <row r="896" spans="1:5">
      <c r="A896" s="340"/>
      <c r="B896" s="340" t="s">
        <v>23</v>
      </c>
      <c r="C896" s="328" t="s">
        <v>512</v>
      </c>
      <c r="E896" s="342"/>
    </row>
    <row r="897" spans="1:5" ht="15.75">
      <c r="A897" s="340"/>
      <c r="B897" s="340" t="s">
        <v>24</v>
      </c>
      <c r="C897" s="328"/>
      <c r="D897" s="341"/>
      <c r="E897" s="342"/>
    </row>
    <row r="898" spans="1:5" ht="15.75">
      <c r="A898" s="340"/>
      <c r="B898" s="340" t="s">
        <v>25</v>
      </c>
      <c r="C898" s="328"/>
      <c r="D898" s="341"/>
      <c r="E898" s="342"/>
    </row>
    <row r="899" spans="1:5" ht="15.75">
      <c r="A899" s="340"/>
      <c r="B899" s="340" t="str">
        <f ca="1">B$56</f>
        <v>S4</v>
      </c>
      <c r="C899" s="328"/>
      <c r="D899" s="341"/>
      <c r="E899" s="342"/>
    </row>
    <row r="900" spans="1:5" ht="15.75">
      <c r="A900" s="332"/>
      <c r="B900" s="332"/>
      <c r="C900" s="343"/>
      <c r="D900" s="334"/>
      <c r="E900" s="335"/>
    </row>
    <row r="901" spans="1:5" ht="293.25">
      <c r="A901" s="340" t="s">
        <v>795</v>
      </c>
      <c r="B901" s="340"/>
      <c r="C901" s="329" t="s">
        <v>796</v>
      </c>
      <c r="D901" s="341"/>
      <c r="E901" s="342"/>
    </row>
    <row r="902" spans="1:5" ht="15.75">
      <c r="A902" s="340"/>
      <c r="B902" s="340" t="s">
        <v>16</v>
      </c>
      <c r="C902" s="328"/>
      <c r="D902" s="341"/>
      <c r="E902" s="342"/>
    </row>
    <row r="903" spans="1:5" ht="102">
      <c r="A903" s="340"/>
      <c r="B903" s="340" t="str">
        <f ca="1">B$52</f>
        <v>MA</v>
      </c>
      <c r="C903" s="344" t="s">
        <v>797</v>
      </c>
      <c r="D903" s="341" t="s">
        <v>464</v>
      </c>
      <c r="E903" s="342"/>
    </row>
    <row r="904" spans="1:5">
      <c r="A904" s="340"/>
      <c r="B904" s="340" t="s">
        <v>23</v>
      </c>
      <c r="E904" s="342"/>
    </row>
    <row r="905" spans="1:5" ht="15.75">
      <c r="A905" s="340"/>
      <c r="B905" s="340" t="s">
        <v>24</v>
      </c>
      <c r="C905" s="328"/>
      <c r="D905" s="341"/>
      <c r="E905" s="342"/>
    </row>
    <row r="906" spans="1:5" ht="15.75">
      <c r="A906" s="340"/>
      <c r="B906" s="340" t="s">
        <v>25</v>
      </c>
      <c r="C906" s="328"/>
      <c r="D906" s="341"/>
      <c r="E906" s="342"/>
    </row>
    <row r="907" spans="1:5" ht="15.75">
      <c r="A907" s="340"/>
      <c r="B907" s="340" t="str">
        <f ca="1">B$56</f>
        <v>S4</v>
      </c>
      <c r="C907" s="328"/>
      <c r="D907" s="341"/>
      <c r="E907" s="342"/>
    </row>
    <row r="908" spans="1:5" ht="15.75">
      <c r="A908" s="332"/>
      <c r="B908" s="332"/>
      <c r="C908" s="343"/>
      <c r="D908" s="334"/>
      <c r="E908" s="335"/>
    </row>
    <row r="909" spans="1:5" ht="140.25">
      <c r="A909" s="340" t="s">
        <v>798</v>
      </c>
      <c r="B909" s="340"/>
      <c r="C909" s="329" t="s">
        <v>799</v>
      </c>
      <c r="D909" s="341"/>
      <c r="E909" s="342"/>
    </row>
    <row r="910" spans="1:5" ht="15.75">
      <c r="A910" s="340"/>
      <c r="B910" s="340" t="s">
        <v>16</v>
      </c>
      <c r="C910" s="328"/>
      <c r="D910" s="341"/>
      <c r="E910" s="342"/>
    </row>
    <row r="911" spans="1:5" ht="25.5">
      <c r="A911" s="340"/>
      <c r="B911" s="340" t="str">
        <f ca="1">B$52</f>
        <v>MA</v>
      </c>
      <c r="C911" s="344" t="s">
        <v>800</v>
      </c>
      <c r="D911" s="341" t="s">
        <v>464</v>
      </c>
      <c r="E911" s="342"/>
    </row>
    <row r="912" spans="1:5">
      <c r="A912" s="340"/>
      <c r="B912" s="340" t="s">
        <v>23</v>
      </c>
      <c r="C912" s="328" t="s">
        <v>512</v>
      </c>
      <c r="E912" s="342"/>
    </row>
    <row r="913" spans="1:5" ht="15.75">
      <c r="A913" s="340"/>
      <c r="B913" s="340" t="s">
        <v>24</v>
      </c>
      <c r="C913" s="328"/>
      <c r="D913" s="341"/>
      <c r="E913" s="342"/>
    </row>
    <row r="914" spans="1:5" ht="15.75">
      <c r="A914" s="340"/>
      <c r="B914" s="340" t="s">
        <v>25</v>
      </c>
      <c r="C914" s="328"/>
      <c r="D914" s="341"/>
      <c r="E914" s="342"/>
    </row>
    <row r="915" spans="1:5" ht="15.75">
      <c r="A915" s="340"/>
      <c r="B915" s="340" t="str">
        <f ca="1">B$56</f>
        <v>S4</v>
      </c>
      <c r="C915" s="328"/>
      <c r="D915" s="341"/>
      <c r="E915" s="342"/>
    </row>
    <row r="916" spans="1:5" ht="15.75">
      <c r="A916" s="332"/>
      <c r="B916" s="332"/>
      <c r="C916" s="343"/>
      <c r="D916" s="334"/>
      <c r="E916" s="335"/>
    </row>
    <row r="917" spans="1:5" ht="178.5">
      <c r="A917" s="340" t="s">
        <v>801</v>
      </c>
      <c r="B917" s="340"/>
      <c r="C917" s="329" t="s">
        <v>802</v>
      </c>
      <c r="D917" s="341"/>
      <c r="E917" s="342"/>
    </row>
    <row r="918" spans="1:5" ht="15.75">
      <c r="A918" s="340"/>
      <c r="B918" s="340" t="s">
        <v>16</v>
      </c>
      <c r="C918" s="328"/>
      <c r="D918" s="341"/>
      <c r="E918" s="342"/>
    </row>
    <row r="919" spans="1:5" ht="25.5">
      <c r="A919" s="340"/>
      <c r="B919" s="340" t="str">
        <f ca="1">B$52</f>
        <v>MA</v>
      </c>
      <c r="C919" s="344" t="s">
        <v>803</v>
      </c>
      <c r="D919" s="341" t="s">
        <v>464</v>
      </c>
      <c r="E919" s="342"/>
    </row>
    <row r="920" spans="1:5">
      <c r="A920" s="340"/>
      <c r="B920" s="340" t="s">
        <v>23</v>
      </c>
      <c r="C920" s="328" t="s">
        <v>512</v>
      </c>
      <c r="E920" s="342"/>
    </row>
    <row r="921" spans="1:5" ht="15.75">
      <c r="A921" s="340"/>
      <c r="B921" s="340" t="s">
        <v>24</v>
      </c>
      <c r="C921" s="328"/>
      <c r="D921" s="341"/>
      <c r="E921" s="342"/>
    </row>
    <row r="922" spans="1:5" ht="15.75">
      <c r="A922" s="340"/>
      <c r="B922" s="340" t="s">
        <v>25</v>
      </c>
      <c r="C922" s="328"/>
      <c r="D922" s="341"/>
      <c r="E922" s="342"/>
    </row>
    <row r="923" spans="1:5" ht="15.75">
      <c r="A923" s="340"/>
      <c r="B923" s="340" t="str">
        <f ca="1">B$56</f>
        <v>S4</v>
      </c>
      <c r="C923" s="328"/>
      <c r="D923" s="341"/>
      <c r="E923" s="342"/>
    </row>
    <row r="924" spans="1:5" ht="15.75">
      <c r="A924" s="332"/>
      <c r="B924" s="332"/>
      <c r="C924" s="343"/>
      <c r="D924" s="334"/>
      <c r="E924" s="335"/>
    </row>
    <row r="925" spans="1:5" ht="102">
      <c r="A925" s="340" t="s">
        <v>804</v>
      </c>
      <c r="B925" s="340"/>
      <c r="C925" s="329" t="s">
        <v>805</v>
      </c>
      <c r="D925" s="341"/>
      <c r="E925" s="342"/>
    </row>
    <row r="926" spans="1:5" ht="15.75">
      <c r="A926" s="340"/>
      <c r="B926" s="340" t="s">
        <v>16</v>
      </c>
      <c r="C926" s="328"/>
      <c r="D926" s="341"/>
      <c r="E926" s="342"/>
    </row>
    <row r="927" spans="1:5" ht="15.75">
      <c r="A927" s="340"/>
      <c r="B927" s="340" t="str">
        <f ca="1">B$52</f>
        <v>MA</v>
      </c>
      <c r="C927" s="344" t="s">
        <v>806</v>
      </c>
      <c r="D927" s="341" t="s">
        <v>464</v>
      </c>
      <c r="E927" s="342"/>
    </row>
    <row r="928" spans="1:5">
      <c r="A928" s="340"/>
      <c r="B928" s="340" t="s">
        <v>23</v>
      </c>
      <c r="C928" s="328" t="s">
        <v>512</v>
      </c>
      <c r="E928" s="342"/>
    </row>
    <row r="929" spans="1:5" ht="15.75">
      <c r="A929" s="340"/>
      <c r="B929" s="340" t="s">
        <v>24</v>
      </c>
      <c r="C929" s="328"/>
      <c r="D929" s="341"/>
      <c r="E929" s="342"/>
    </row>
    <row r="930" spans="1:5" ht="15.75">
      <c r="A930" s="340"/>
      <c r="B930" s="340" t="s">
        <v>25</v>
      </c>
      <c r="C930" s="328"/>
      <c r="D930" s="341"/>
      <c r="E930" s="342"/>
    </row>
    <row r="931" spans="1:5" ht="15.75">
      <c r="A931" s="340"/>
      <c r="B931" s="340" t="str">
        <f ca="1">B$56</f>
        <v>S4</v>
      </c>
      <c r="C931" s="328"/>
      <c r="D931" s="341"/>
      <c r="E931" s="342"/>
    </row>
    <row r="932" spans="1:5" ht="15.75">
      <c r="A932" s="332"/>
      <c r="B932" s="332"/>
      <c r="C932" s="343"/>
      <c r="D932" s="334"/>
      <c r="E932" s="335"/>
    </row>
    <row r="933" spans="1:5" ht="102">
      <c r="A933" s="340" t="s">
        <v>807</v>
      </c>
      <c r="B933" s="340"/>
      <c r="C933" s="329" t="s">
        <v>808</v>
      </c>
      <c r="D933" s="341"/>
      <c r="E933" s="342"/>
    </row>
    <row r="934" spans="1:5" ht="15.75">
      <c r="A934" s="340"/>
      <c r="B934" s="340" t="s">
        <v>16</v>
      </c>
      <c r="C934" s="328"/>
      <c r="D934" s="341"/>
      <c r="E934" s="342"/>
    </row>
    <row r="935" spans="1:5" ht="15.75">
      <c r="A935" s="348"/>
      <c r="B935" s="340" t="str">
        <f ca="1">B$52</f>
        <v>MA</v>
      </c>
      <c r="C935" s="344" t="s">
        <v>806</v>
      </c>
      <c r="D935" s="341" t="s">
        <v>464</v>
      </c>
      <c r="E935" s="342"/>
    </row>
    <row r="936" spans="1:5">
      <c r="A936" s="340"/>
      <c r="B936" s="340" t="s">
        <v>23</v>
      </c>
      <c r="C936" s="328" t="s">
        <v>512</v>
      </c>
      <c r="E936" s="342"/>
    </row>
    <row r="937" spans="1:5" ht="15.75">
      <c r="A937" s="340"/>
      <c r="B937" s="340" t="s">
        <v>24</v>
      </c>
      <c r="C937" s="328"/>
      <c r="D937" s="341"/>
      <c r="E937" s="342"/>
    </row>
    <row r="938" spans="1:5" ht="15.75">
      <c r="A938" s="340"/>
      <c r="B938" s="340" t="s">
        <v>25</v>
      </c>
      <c r="C938" s="328"/>
      <c r="D938" s="341"/>
      <c r="E938" s="342"/>
    </row>
    <row r="939" spans="1:5" ht="15.75">
      <c r="A939" s="340"/>
      <c r="B939" s="340" t="str">
        <f ca="1">B$56</f>
        <v>S4</v>
      </c>
      <c r="C939" s="328"/>
      <c r="D939" s="341"/>
      <c r="E939" s="342"/>
    </row>
    <row r="940" spans="1:5" ht="15.75">
      <c r="A940" s="332"/>
      <c r="B940" s="332"/>
      <c r="C940" s="343"/>
      <c r="D940" s="334"/>
      <c r="E940" s="335"/>
    </row>
    <row r="941" spans="1:5" ht="127.5">
      <c r="A941" s="340" t="s">
        <v>809</v>
      </c>
      <c r="B941" s="340"/>
      <c r="C941" s="329" t="s">
        <v>810</v>
      </c>
      <c r="D941" s="341"/>
      <c r="E941" s="342"/>
    </row>
    <row r="942" spans="1:5" ht="15.75">
      <c r="A942" s="340"/>
      <c r="B942" s="340" t="s">
        <v>16</v>
      </c>
      <c r="C942" s="328"/>
      <c r="D942" s="341"/>
      <c r="E942" s="342"/>
    </row>
    <row r="943" spans="1:5" ht="15.75">
      <c r="A943" s="340"/>
      <c r="B943" s="340" t="str">
        <f ca="1">B$52</f>
        <v>MA</v>
      </c>
      <c r="C943" s="344" t="s">
        <v>806</v>
      </c>
      <c r="D943" s="341" t="s">
        <v>464</v>
      </c>
      <c r="E943" s="342"/>
    </row>
    <row r="944" spans="1:5">
      <c r="A944" s="340"/>
      <c r="B944" s="340" t="s">
        <v>23</v>
      </c>
      <c r="C944" s="328" t="s">
        <v>512</v>
      </c>
      <c r="E944" s="342"/>
    </row>
    <row r="945" spans="1:5" ht="15.75">
      <c r="A945" s="340"/>
      <c r="B945" s="340" t="s">
        <v>24</v>
      </c>
      <c r="C945" s="328"/>
      <c r="D945" s="341"/>
      <c r="E945" s="342"/>
    </row>
    <row r="946" spans="1:5" ht="15.75">
      <c r="A946" s="340"/>
      <c r="B946" s="340" t="s">
        <v>25</v>
      </c>
      <c r="C946" s="328"/>
      <c r="D946" s="341"/>
      <c r="E946" s="342"/>
    </row>
    <row r="947" spans="1:5" ht="15.75">
      <c r="A947" s="340"/>
      <c r="B947" s="340" t="str">
        <f ca="1">B$56</f>
        <v>S4</v>
      </c>
      <c r="C947" s="328"/>
      <c r="D947" s="341"/>
      <c r="E947" s="342"/>
    </row>
    <row r="948" spans="1:5" ht="15.75">
      <c r="A948" s="332"/>
      <c r="B948" s="332"/>
      <c r="C948" s="343"/>
      <c r="D948" s="334"/>
      <c r="E948" s="335"/>
    </row>
    <row r="949" spans="1:5" ht="102">
      <c r="A949" s="340" t="s">
        <v>811</v>
      </c>
      <c r="B949" s="340"/>
      <c r="C949" s="329" t="s">
        <v>812</v>
      </c>
      <c r="D949" s="341"/>
      <c r="E949" s="342"/>
    </row>
    <row r="950" spans="1:5" ht="15.75">
      <c r="A950" s="340"/>
      <c r="B950" s="340" t="s">
        <v>16</v>
      </c>
      <c r="C950" s="328"/>
      <c r="D950" s="341"/>
      <c r="E950" s="342"/>
    </row>
    <row r="951" spans="1:5" ht="15.75">
      <c r="A951" s="340"/>
      <c r="B951" s="340" t="str">
        <f ca="1">B$52</f>
        <v>MA</v>
      </c>
      <c r="C951" s="344" t="s">
        <v>813</v>
      </c>
      <c r="D951" s="341" t="s">
        <v>464</v>
      </c>
      <c r="E951" s="342"/>
    </row>
    <row r="952" spans="1:5">
      <c r="A952" s="340"/>
      <c r="B952" s="340" t="s">
        <v>23</v>
      </c>
      <c r="C952" s="328" t="s">
        <v>512</v>
      </c>
      <c r="E952" s="342"/>
    </row>
    <row r="953" spans="1:5" ht="15.75">
      <c r="A953" s="340"/>
      <c r="B953" s="340" t="s">
        <v>24</v>
      </c>
      <c r="C953" s="328"/>
      <c r="D953" s="341"/>
      <c r="E953" s="342"/>
    </row>
    <row r="954" spans="1:5" ht="15.75">
      <c r="A954" s="340"/>
      <c r="B954" s="340" t="s">
        <v>25</v>
      </c>
      <c r="C954" s="328"/>
      <c r="D954" s="341"/>
      <c r="E954" s="342"/>
    </row>
    <row r="955" spans="1:5" ht="15.75">
      <c r="A955" s="340"/>
      <c r="B955" s="340" t="str">
        <f ca="1">B$56</f>
        <v>S4</v>
      </c>
      <c r="C955" s="328"/>
      <c r="D955" s="341"/>
      <c r="E955" s="342"/>
    </row>
    <row r="956" spans="1:5" ht="15.75">
      <c r="A956" s="332"/>
      <c r="B956" s="332"/>
      <c r="C956" s="343"/>
      <c r="D956" s="334"/>
      <c r="E956" s="335"/>
    </row>
    <row r="957" spans="1:5" ht="102">
      <c r="A957" s="340" t="s">
        <v>814</v>
      </c>
      <c r="B957" s="340"/>
      <c r="C957" s="329" t="s">
        <v>815</v>
      </c>
      <c r="D957" s="341"/>
      <c r="E957" s="342"/>
    </row>
    <row r="958" spans="1:5" ht="15.75">
      <c r="A958" s="340"/>
      <c r="B958" s="340" t="s">
        <v>16</v>
      </c>
      <c r="C958" s="328"/>
      <c r="D958" s="341"/>
      <c r="E958" s="342"/>
    </row>
    <row r="959" spans="1:5" ht="15.75">
      <c r="A959" s="340"/>
      <c r="B959" s="340" t="s">
        <v>20</v>
      </c>
      <c r="C959" s="328" t="s">
        <v>816</v>
      </c>
      <c r="D959" s="341" t="s">
        <v>464</v>
      </c>
      <c r="E959" s="342"/>
    </row>
    <row r="960" spans="1:5">
      <c r="A960" s="340"/>
      <c r="B960" s="340" t="s">
        <v>23</v>
      </c>
      <c r="C960" s="328" t="s">
        <v>512</v>
      </c>
      <c r="E960" s="342"/>
    </row>
    <row r="961" spans="1:5" ht="15.75">
      <c r="A961" s="340"/>
      <c r="B961" s="340" t="s">
        <v>24</v>
      </c>
      <c r="C961" s="328"/>
      <c r="D961" s="341"/>
      <c r="E961" s="342"/>
    </row>
    <row r="962" spans="1:5" ht="15.75">
      <c r="A962" s="340"/>
      <c r="B962" s="340" t="s">
        <v>25</v>
      </c>
      <c r="C962" s="328"/>
      <c r="D962" s="341"/>
      <c r="E962" s="342"/>
    </row>
    <row r="963" spans="1:5" ht="15.75">
      <c r="A963" s="340"/>
      <c r="B963" s="340" t="str">
        <f ca="1">B$56</f>
        <v>S4</v>
      </c>
      <c r="C963" s="328"/>
      <c r="D963" s="341"/>
      <c r="E963" s="342"/>
    </row>
    <row r="964" spans="1:5" ht="15.75">
      <c r="A964" s="332"/>
      <c r="B964" s="332"/>
      <c r="C964" s="343"/>
      <c r="D964" s="334"/>
      <c r="E964" s="335"/>
    </row>
    <row r="965" spans="1:5" ht="15.75">
      <c r="A965" s="336">
        <v>3.5</v>
      </c>
      <c r="B965" s="336"/>
      <c r="C965" s="331" t="s">
        <v>817</v>
      </c>
      <c r="D965" s="337"/>
      <c r="E965" s="338"/>
    </row>
    <row r="966" spans="1:5" ht="63.75">
      <c r="A966" s="340" t="s">
        <v>818</v>
      </c>
      <c r="B966" s="340"/>
      <c r="C966" s="329" t="s">
        <v>819</v>
      </c>
      <c r="D966" s="341"/>
      <c r="E966" s="342"/>
    </row>
    <row r="967" spans="1:5" ht="15.75">
      <c r="A967" s="340"/>
      <c r="B967" s="340" t="s">
        <v>16</v>
      </c>
      <c r="C967" s="328"/>
      <c r="D967" s="341"/>
      <c r="E967" s="342"/>
    </row>
    <row r="968" spans="1:5" ht="15.75">
      <c r="A968" s="340"/>
      <c r="B968" s="340" t="str">
        <f ca="1">B$52</f>
        <v>MA</v>
      </c>
      <c r="C968" s="344" t="s">
        <v>820</v>
      </c>
      <c r="D968" s="341" t="s">
        <v>464</v>
      </c>
      <c r="E968" s="342"/>
    </row>
    <row r="969" spans="1:5" ht="15.75">
      <c r="A969" s="340"/>
      <c r="B969" s="340" t="s">
        <v>23</v>
      </c>
      <c r="C969" s="328" t="s">
        <v>512</v>
      </c>
      <c r="D969" s="341"/>
      <c r="E969" s="342"/>
    </row>
    <row r="970" spans="1:5" ht="15.75">
      <c r="A970" s="340"/>
      <c r="B970" s="340" t="s">
        <v>24</v>
      </c>
      <c r="C970" s="328"/>
      <c r="D970" s="341"/>
      <c r="E970" s="342"/>
    </row>
    <row r="971" spans="1:5" ht="15.75">
      <c r="A971" s="340"/>
      <c r="B971" s="340" t="s">
        <v>25</v>
      </c>
      <c r="C971" s="328"/>
      <c r="D971" s="341"/>
      <c r="E971" s="342"/>
    </row>
    <row r="972" spans="1:5" ht="15.75">
      <c r="A972" s="340"/>
      <c r="B972" s="340" t="str">
        <f ca="1">B$56</f>
        <v>S4</v>
      </c>
      <c r="C972" s="328"/>
      <c r="D972" s="341"/>
      <c r="E972" s="342"/>
    </row>
    <row r="973" spans="1:5" ht="15.75">
      <c r="A973" s="332"/>
      <c r="B973" s="332"/>
      <c r="C973" s="343"/>
      <c r="D973" s="334"/>
      <c r="E973" s="335"/>
    </row>
    <row r="974" spans="1:5" ht="140.25">
      <c r="A974" s="340" t="s">
        <v>821</v>
      </c>
      <c r="B974" s="340"/>
      <c r="C974" s="329" t="s">
        <v>822</v>
      </c>
      <c r="D974" s="341"/>
      <c r="E974" s="342"/>
    </row>
    <row r="975" spans="1:5" ht="15.75">
      <c r="A975" s="340"/>
      <c r="B975" s="340" t="s">
        <v>16</v>
      </c>
      <c r="C975" s="328"/>
      <c r="D975" s="341"/>
      <c r="E975" s="342"/>
    </row>
    <row r="976" spans="1:5" ht="38.25">
      <c r="A976" s="348"/>
      <c r="B976" s="340" t="str">
        <f ca="1">B$52</f>
        <v>MA</v>
      </c>
      <c r="C976" s="344" t="s">
        <v>823</v>
      </c>
      <c r="D976" s="341" t="s">
        <v>464</v>
      </c>
      <c r="E976" s="342"/>
    </row>
    <row r="977" spans="1:5">
      <c r="A977" s="340"/>
      <c r="B977" s="340" t="s">
        <v>23</v>
      </c>
      <c r="C977" s="328" t="s">
        <v>512</v>
      </c>
      <c r="E977" s="342"/>
    </row>
    <row r="978" spans="1:5" ht="15.75">
      <c r="A978" s="340"/>
      <c r="B978" s="340" t="s">
        <v>24</v>
      </c>
      <c r="C978" s="328"/>
      <c r="D978" s="341"/>
      <c r="E978" s="342"/>
    </row>
    <row r="979" spans="1:5" ht="15.75">
      <c r="A979" s="340"/>
      <c r="B979" s="340" t="s">
        <v>25</v>
      </c>
      <c r="C979" s="328"/>
      <c r="D979" s="341"/>
      <c r="E979" s="342"/>
    </row>
    <row r="980" spans="1:5" ht="15.75">
      <c r="A980" s="340"/>
      <c r="B980" s="340" t="str">
        <f ca="1">B$56</f>
        <v>S4</v>
      </c>
      <c r="C980" s="328"/>
      <c r="D980" s="341"/>
      <c r="E980" s="342"/>
    </row>
    <row r="981" spans="1:5" ht="15.75">
      <c r="A981" s="332"/>
      <c r="B981" s="332"/>
      <c r="C981" s="343"/>
      <c r="D981" s="334"/>
      <c r="E981" s="335"/>
    </row>
    <row r="982" spans="1:5" ht="15.75">
      <c r="A982" s="336">
        <v>3.6</v>
      </c>
      <c r="B982" s="336"/>
      <c r="C982" s="331" t="s">
        <v>824</v>
      </c>
      <c r="D982" s="337"/>
      <c r="E982" s="338"/>
    </row>
    <row r="983" spans="1:5" ht="114.75">
      <c r="A983" s="340" t="s">
        <v>825</v>
      </c>
      <c r="B983" s="340"/>
      <c r="C983" s="329" t="s">
        <v>826</v>
      </c>
      <c r="D983" s="341"/>
      <c r="E983" s="342"/>
    </row>
    <row r="984" spans="1:5" ht="15.75">
      <c r="A984" s="340"/>
      <c r="B984" s="340" t="s">
        <v>16</v>
      </c>
      <c r="C984" s="328"/>
      <c r="D984" s="341"/>
      <c r="E984" s="342"/>
    </row>
    <row r="985" spans="1:5" ht="38.25">
      <c r="A985" s="340"/>
      <c r="B985" s="340" t="str">
        <f ca="1">B$52</f>
        <v>MA</v>
      </c>
      <c r="C985" s="344" t="s">
        <v>827</v>
      </c>
      <c r="D985" s="341" t="s">
        <v>464</v>
      </c>
      <c r="E985" s="342"/>
    </row>
    <row r="986" spans="1:5">
      <c r="A986" s="340"/>
      <c r="B986" s="340" t="s">
        <v>23</v>
      </c>
      <c r="C986" s="328" t="s">
        <v>512</v>
      </c>
      <c r="E986" s="342"/>
    </row>
    <row r="987" spans="1:5" ht="15.75">
      <c r="A987" s="340"/>
      <c r="B987" s="340" t="s">
        <v>24</v>
      </c>
      <c r="C987" s="328"/>
      <c r="D987" s="341"/>
      <c r="E987" s="342"/>
    </row>
    <row r="988" spans="1:5" ht="15.75">
      <c r="A988" s="340"/>
      <c r="B988" s="340" t="s">
        <v>25</v>
      </c>
      <c r="C988" s="328"/>
      <c r="D988" s="341"/>
      <c r="E988" s="342"/>
    </row>
    <row r="989" spans="1:5" ht="15.75">
      <c r="A989" s="340"/>
      <c r="B989" s="340" t="str">
        <f ca="1">B$56</f>
        <v>S4</v>
      </c>
      <c r="C989" s="328"/>
      <c r="D989" s="341"/>
      <c r="E989" s="342"/>
    </row>
    <row r="990" spans="1:5" ht="15.75">
      <c r="A990" s="332"/>
      <c r="B990" s="332"/>
      <c r="C990" s="343"/>
      <c r="D990" s="334"/>
      <c r="E990" s="335"/>
    </row>
    <row r="991" spans="1:5" ht="102">
      <c r="A991" s="340" t="s">
        <v>828</v>
      </c>
      <c r="B991" s="340"/>
      <c r="C991" s="329" t="s">
        <v>829</v>
      </c>
      <c r="D991" s="341"/>
      <c r="E991" s="342"/>
    </row>
    <row r="992" spans="1:5" ht="15.75">
      <c r="A992" s="340"/>
      <c r="B992" s="340" t="s">
        <v>16</v>
      </c>
      <c r="C992" s="328"/>
      <c r="D992" s="341"/>
      <c r="E992" s="342"/>
    </row>
    <row r="993" spans="1:5" ht="15.75">
      <c r="A993" s="340"/>
      <c r="B993" s="340" t="str">
        <f ca="1">B$52</f>
        <v>MA</v>
      </c>
      <c r="C993" s="344" t="s">
        <v>830</v>
      </c>
      <c r="D993" s="341" t="s">
        <v>464</v>
      </c>
      <c r="E993" s="342"/>
    </row>
    <row r="994" spans="1:5">
      <c r="A994" s="340"/>
      <c r="B994" s="340" t="s">
        <v>23</v>
      </c>
      <c r="C994" s="328" t="s">
        <v>512</v>
      </c>
      <c r="E994" s="342"/>
    </row>
    <row r="995" spans="1:5" ht="15.75">
      <c r="A995" s="340"/>
      <c r="B995" s="340" t="s">
        <v>24</v>
      </c>
      <c r="C995" s="328"/>
      <c r="D995" s="341"/>
      <c r="E995" s="342"/>
    </row>
    <row r="996" spans="1:5" ht="15.75">
      <c r="A996" s="340"/>
      <c r="B996" s="340" t="s">
        <v>25</v>
      </c>
      <c r="C996" s="328"/>
      <c r="D996" s="341"/>
      <c r="E996" s="342"/>
    </row>
    <row r="997" spans="1:5" ht="15.75">
      <c r="A997" s="340"/>
      <c r="B997" s="340" t="str">
        <f ca="1">B$56</f>
        <v>S4</v>
      </c>
      <c r="C997" s="328"/>
      <c r="D997" s="341"/>
      <c r="E997" s="342"/>
    </row>
    <row r="998" spans="1:5" ht="15.75">
      <c r="A998" s="332"/>
      <c r="B998" s="332"/>
      <c r="C998" s="343"/>
      <c r="D998" s="334"/>
      <c r="E998" s="335"/>
    </row>
    <row r="999" spans="1:5" ht="15.75">
      <c r="A999" s="336">
        <v>3.7</v>
      </c>
      <c r="B999" s="336"/>
      <c r="C999" s="331" t="s">
        <v>831</v>
      </c>
      <c r="D999" s="337"/>
      <c r="E999" s="338"/>
    </row>
    <row r="1000" spans="1:5" ht="140.25">
      <c r="A1000" s="340" t="s">
        <v>332</v>
      </c>
      <c r="B1000" s="340"/>
      <c r="C1000" s="329" t="s">
        <v>832</v>
      </c>
      <c r="D1000" s="341"/>
      <c r="E1000" s="342"/>
    </row>
    <row r="1001" spans="1:5" ht="15.75">
      <c r="A1001" s="340"/>
      <c r="B1001" s="340" t="s">
        <v>16</v>
      </c>
      <c r="C1001" s="328"/>
      <c r="D1001" s="341"/>
      <c r="E1001" s="342"/>
    </row>
    <row r="1002" spans="1:5" ht="76.5">
      <c r="A1002" s="340"/>
      <c r="B1002" s="340" t="str">
        <f ca="1">B$52</f>
        <v>MA</v>
      </c>
      <c r="C1002" s="354" t="s">
        <v>833</v>
      </c>
      <c r="D1002" s="341" t="s">
        <v>464</v>
      </c>
      <c r="E1002" s="342"/>
    </row>
    <row r="1003" spans="1:5">
      <c r="A1003" s="340"/>
      <c r="B1003" s="340" t="s">
        <v>23</v>
      </c>
      <c r="C1003" s="328" t="s">
        <v>512</v>
      </c>
      <c r="E1003" s="342"/>
    </row>
    <row r="1004" spans="1:5" ht="15.75">
      <c r="A1004" s="340"/>
      <c r="B1004" s="340" t="s">
        <v>24</v>
      </c>
      <c r="C1004" s="328"/>
      <c r="D1004" s="341"/>
      <c r="E1004" s="342"/>
    </row>
    <row r="1005" spans="1:5" ht="15.75">
      <c r="A1005" s="340"/>
      <c r="B1005" s="340" t="s">
        <v>25</v>
      </c>
      <c r="C1005" s="328"/>
      <c r="D1005" s="341"/>
      <c r="E1005" s="342"/>
    </row>
    <row r="1006" spans="1:5" ht="15.75">
      <c r="A1006" s="340"/>
      <c r="B1006" s="340" t="str">
        <f ca="1">B$56</f>
        <v>S4</v>
      </c>
      <c r="C1006" s="328"/>
      <c r="D1006" s="341"/>
      <c r="E1006" s="342"/>
    </row>
    <row r="1007" spans="1:5" ht="15.75">
      <c r="A1007" s="332"/>
      <c r="B1007" s="332"/>
      <c r="C1007" s="343"/>
      <c r="D1007" s="334"/>
      <c r="E1007" s="335"/>
    </row>
    <row r="1008" spans="1:5" ht="102">
      <c r="A1008" s="340" t="s">
        <v>834</v>
      </c>
      <c r="B1008" s="340"/>
      <c r="C1008" s="329" t="s">
        <v>835</v>
      </c>
      <c r="D1008" s="341"/>
      <c r="E1008" s="342"/>
    </row>
    <row r="1009" spans="1:5" ht="15.75">
      <c r="A1009" s="340"/>
      <c r="B1009" s="340" t="s">
        <v>16</v>
      </c>
      <c r="C1009" s="328"/>
      <c r="D1009" s="341"/>
      <c r="E1009" s="342"/>
    </row>
    <row r="1010" spans="1:5" ht="38.25">
      <c r="A1010" s="340"/>
      <c r="B1010" s="340" t="str">
        <f ca="1">B$52</f>
        <v>MA</v>
      </c>
      <c r="C1010" s="344" t="s">
        <v>836</v>
      </c>
      <c r="D1010" s="341" t="s">
        <v>464</v>
      </c>
      <c r="E1010" s="342"/>
    </row>
    <row r="1011" spans="1:5">
      <c r="A1011" s="340"/>
      <c r="B1011" s="340" t="s">
        <v>23</v>
      </c>
      <c r="C1011" s="328" t="s">
        <v>512</v>
      </c>
      <c r="E1011" s="342"/>
    </row>
    <row r="1012" spans="1:5" ht="15.75">
      <c r="A1012" s="340"/>
      <c r="B1012" s="340" t="s">
        <v>24</v>
      </c>
      <c r="C1012" s="328"/>
      <c r="D1012" s="341"/>
      <c r="E1012" s="342"/>
    </row>
    <row r="1013" spans="1:5" ht="15.75">
      <c r="A1013" s="340"/>
      <c r="B1013" s="340" t="s">
        <v>25</v>
      </c>
      <c r="C1013" s="328"/>
      <c r="D1013" s="341"/>
      <c r="E1013" s="342"/>
    </row>
    <row r="1014" spans="1:5" ht="15.75">
      <c r="A1014" s="340"/>
      <c r="B1014" s="340" t="str">
        <f ca="1">B$56</f>
        <v>S4</v>
      </c>
      <c r="C1014" s="328"/>
      <c r="D1014" s="341"/>
      <c r="E1014" s="342"/>
    </row>
    <row r="1015" spans="1:5" ht="15.75">
      <c r="A1015" s="332"/>
      <c r="B1015" s="332"/>
      <c r="C1015" s="343"/>
      <c r="D1015" s="334"/>
      <c r="E1015" s="335"/>
    </row>
    <row r="1016" spans="1:5" ht="15.75">
      <c r="A1016" s="336">
        <v>4</v>
      </c>
      <c r="B1016" s="336"/>
      <c r="C1016" s="331" t="s">
        <v>451</v>
      </c>
      <c r="D1016" s="337"/>
      <c r="E1016" s="339"/>
    </row>
    <row r="1017" spans="1:5" ht="15.75">
      <c r="A1017" s="336">
        <v>4.0999999999999996</v>
      </c>
      <c r="B1017" s="336"/>
      <c r="C1017" s="331" t="s">
        <v>837</v>
      </c>
      <c r="D1017" s="337"/>
      <c r="E1017" s="339"/>
    </row>
    <row r="1018" spans="1:5" ht="242.25">
      <c r="A1018" s="340" t="s">
        <v>838</v>
      </c>
      <c r="B1018" s="340"/>
      <c r="C1018" s="329" t="s">
        <v>839</v>
      </c>
      <c r="D1018" s="341"/>
      <c r="E1018" s="342"/>
    </row>
    <row r="1019" spans="1:5" ht="15.75">
      <c r="A1019" s="340"/>
      <c r="B1019" s="340" t="s">
        <v>16</v>
      </c>
      <c r="C1019" s="328"/>
      <c r="D1019" s="341"/>
      <c r="E1019" s="342"/>
    </row>
    <row r="1020" spans="1:5" ht="15.75">
      <c r="A1020" s="340"/>
      <c r="B1020" s="340" t="str">
        <f ca="1">B$52</f>
        <v>MA</v>
      </c>
      <c r="C1020" s="328" t="s">
        <v>462</v>
      </c>
      <c r="D1020" s="341"/>
      <c r="E1020" s="342"/>
    </row>
    <row r="1021" spans="1:5" ht="76.5">
      <c r="A1021" s="340"/>
      <c r="B1021" s="340" t="s">
        <v>23</v>
      </c>
      <c r="C1021" s="344" t="s">
        <v>840</v>
      </c>
      <c r="D1021" s="341" t="s">
        <v>464</v>
      </c>
      <c r="E1021" s="342"/>
    </row>
    <row r="1022" spans="1:5" ht="15.75">
      <c r="A1022" s="340"/>
      <c r="B1022" s="340" t="s">
        <v>24</v>
      </c>
      <c r="C1022" s="328"/>
      <c r="D1022" s="341"/>
      <c r="E1022" s="342"/>
    </row>
    <row r="1023" spans="1:5" ht="15.75">
      <c r="A1023" s="340"/>
      <c r="B1023" s="340" t="s">
        <v>25</v>
      </c>
      <c r="C1023" s="328"/>
      <c r="D1023" s="341"/>
      <c r="E1023" s="342"/>
    </row>
    <row r="1024" spans="1:5" ht="15.75">
      <c r="A1024" s="340"/>
      <c r="B1024" s="340" t="str">
        <f ca="1">B$56</f>
        <v>S4</v>
      </c>
      <c r="C1024" s="328"/>
      <c r="D1024" s="341"/>
      <c r="E1024" s="342"/>
    </row>
    <row r="1025" spans="1:5" ht="15.75">
      <c r="A1025" s="332"/>
      <c r="B1025" s="332"/>
      <c r="C1025" s="343"/>
      <c r="D1025" s="334"/>
      <c r="E1025" s="335"/>
    </row>
    <row r="1026" spans="1:5" ht="229.5">
      <c r="A1026" s="340" t="s">
        <v>841</v>
      </c>
      <c r="B1026" s="340"/>
      <c r="C1026" s="329" t="s">
        <v>842</v>
      </c>
      <c r="D1026" s="341"/>
      <c r="E1026" s="342"/>
    </row>
    <row r="1027" spans="1:5" ht="15.75">
      <c r="A1027" s="340"/>
      <c r="B1027" s="340" t="s">
        <v>16</v>
      </c>
      <c r="C1027" s="328"/>
      <c r="D1027" s="341"/>
      <c r="E1027" s="342"/>
    </row>
    <row r="1028" spans="1:5" ht="15.75">
      <c r="A1028" s="340"/>
      <c r="B1028" s="340" t="str">
        <f ca="1">B$52</f>
        <v>MA</v>
      </c>
      <c r="C1028" s="328" t="s">
        <v>462</v>
      </c>
      <c r="D1028" s="341"/>
      <c r="E1028" s="342"/>
    </row>
    <row r="1029" spans="1:5" ht="38.25">
      <c r="A1029" s="340"/>
      <c r="B1029" s="340" t="s">
        <v>23</v>
      </c>
      <c r="C1029" s="344" t="s">
        <v>843</v>
      </c>
      <c r="D1029" s="341" t="s">
        <v>464</v>
      </c>
      <c r="E1029" s="342"/>
    </row>
    <row r="1030" spans="1:5" ht="15.75">
      <c r="A1030" s="340"/>
      <c r="B1030" s="340" t="s">
        <v>24</v>
      </c>
      <c r="C1030" s="328"/>
      <c r="D1030" s="341"/>
      <c r="E1030" s="342"/>
    </row>
    <row r="1031" spans="1:5" ht="15.75">
      <c r="A1031" s="340"/>
      <c r="B1031" s="340" t="s">
        <v>25</v>
      </c>
      <c r="C1031" s="328"/>
      <c r="D1031" s="341"/>
      <c r="E1031" s="342"/>
    </row>
    <row r="1032" spans="1:5" ht="15.75">
      <c r="A1032" s="340"/>
      <c r="B1032" s="340" t="str">
        <f ca="1">B$56</f>
        <v>S4</v>
      </c>
      <c r="C1032" s="328"/>
      <c r="D1032" s="341"/>
      <c r="E1032" s="342"/>
    </row>
    <row r="1033" spans="1:5" ht="15.75">
      <c r="A1033" s="332"/>
      <c r="B1033" s="332"/>
      <c r="C1033" s="343"/>
      <c r="D1033" s="334"/>
      <c r="E1033" s="335"/>
    </row>
    <row r="1034" spans="1:5" ht="229.5">
      <c r="A1034" s="340" t="s">
        <v>844</v>
      </c>
      <c r="B1034" s="366"/>
      <c r="C1034" s="329" t="s">
        <v>845</v>
      </c>
      <c r="D1034" s="341"/>
      <c r="E1034" s="342"/>
    </row>
    <row r="1035" spans="1:5" ht="15.75">
      <c r="A1035" s="340"/>
      <c r="B1035" s="340" t="s">
        <v>16</v>
      </c>
      <c r="C1035" s="328"/>
      <c r="D1035" s="341"/>
      <c r="E1035" s="342"/>
    </row>
    <row r="1036" spans="1:5" ht="15.75">
      <c r="A1036" s="348"/>
      <c r="B1036" s="340" t="str">
        <f ca="1">B$52</f>
        <v>MA</v>
      </c>
      <c r="C1036" s="328" t="s">
        <v>462</v>
      </c>
      <c r="D1036" s="341"/>
      <c r="E1036" s="342"/>
    </row>
    <row r="1037" spans="1:5" ht="127.5">
      <c r="A1037" s="340"/>
      <c r="B1037" s="340" t="s">
        <v>23</v>
      </c>
      <c r="C1037" s="344" t="s">
        <v>846</v>
      </c>
      <c r="D1037" s="341" t="s">
        <v>464</v>
      </c>
      <c r="E1037" s="342"/>
    </row>
    <row r="1038" spans="1:5" ht="15.75">
      <c r="A1038" s="340"/>
      <c r="B1038" s="340" t="s">
        <v>24</v>
      </c>
      <c r="C1038" s="328"/>
      <c r="D1038" s="341"/>
      <c r="E1038" s="342"/>
    </row>
    <row r="1039" spans="1:5" ht="15.75">
      <c r="A1039" s="340"/>
      <c r="B1039" s="340" t="s">
        <v>25</v>
      </c>
      <c r="C1039" s="328"/>
      <c r="D1039" s="341"/>
      <c r="E1039" s="342"/>
    </row>
    <row r="1040" spans="1:5" ht="15.75">
      <c r="A1040" s="340"/>
      <c r="B1040" s="340" t="str">
        <f ca="1">B$56</f>
        <v>S4</v>
      </c>
      <c r="C1040" s="328"/>
      <c r="D1040" s="341"/>
      <c r="E1040" s="342"/>
    </row>
    <row r="1041" spans="1:5" ht="15.75">
      <c r="A1041" s="332"/>
      <c r="B1041" s="332"/>
      <c r="C1041" s="343"/>
      <c r="D1041" s="334"/>
      <c r="E1041" s="335"/>
    </row>
    <row r="1042" spans="1:5" ht="229.5">
      <c r="A1042" s="340" t="s">
        <v>847</v>
      </c>
      <c r="B1042" s="340"/>
      <c r="C1042" s="329" t="s">
        <v>848</v>
      </c>
      <c r="D1042" s="341"/>
      <c r="E1042" s="342"/>
    </row>
    <row r="1043" spans="1:5" ht="15.75">
      <c r="A1043" s="340"/>
      <c r="B1043" s="340" t="s">
        <v>16</v>
      </c>
      <c r="C1043" s="344"/>
      <c r="D1043" s="341"/>
      <c r="E1043" s="342"/>
    </row>
    <row r="1044" spans="1:5" ht="15.75">
      <c r="A1044" s="340"/>
      <c r="B1044" s="340" t="str">
        <f ca="1">B$52</f>
        <v>MA</v>
      </c>
      <c r="C1044" s="328" t="s">
        <v>462</v>
      </c>
      <c r="D1044" s="341"/>
      <c r="E1044" s="342"/>
    </row>
    <row r="1045" spans="1:5" ht="127.5">
      <c r="A1045" s="340"/>
      <c r="B1045" s="340" t="s">
        <v>23</v>
      </c>
      <c r="C1045" s="344" t="s">
        <v>846</v>
      </c>
      <c r="D1045" s="341" t="s">
        <v>464</v>
      </c>
      <c r="E1045" s="342"/>
    </row>
    <row r="1046" spans="1:5" ht="15.75">
      <c r="A1046" s="340"/>
      <c r="B1046" s="340" t="s">
        <v>24</v>
      </c>
      <c r="C1046" s="328"/>
      <c r="D1046" s="341"/>
      <c r="E1046" s="342"/>
    </row>
    <row r="1047" spans="1:5" ht="15.75">
      <c r="A1047" s="340"/>
      <c r="B1047" s="340" t="s">
        <v>25</v>
      </c>
      <c r="C1047" s="328"/>
      <c r="D1047" s="341"/>
      <c r="E1047" s="342"/>
    </row>
    <row r="1048" spans="1:5" ht="15.75">
      <c r="A1048" s="340"/>
      <c r="B1048" s="340" t="str">
        <f ca="1">B$56</f>
        <v>S4</v>
      </c>
      <c r="C1048" s="328"/>
      <c r="D1048" s="341"/>
      <c r="E1048" s="342"/>
    </row>
    <row r="1049" spans="1:5" ht="15.75">
      <c r="A1049" s="332"/>
      <c r="B1049" s="332"/>
      <c r="C1049" s="343"/>
      <c r="D1049" s="367"/>
      <c r="E1049" s="335"/>
    </row>
    <row r="1050" spans="1:5" ht="140.25">
      <c r="A1050" s="340" t="s">
        <v>849</v>
      </c>
      <c r="B1050" s="340"/>
      <c r="C1050" s="329" t="s">
        <v>850</v>
      </c>
      <c r="D1050" s="341"/>
      <c r="E1050" s="342"/>
    </row>
    <row r="1051" spans="1:5" ht="15.75">
      <c r="A1051" s="340"/>
      <c r="B1051" s="340" t="s">
        <v>16</v>
      </c>
      <c r="C1051" s="344"/>
      <c r="D1051" s="341"/>
      <c r="E1051" s="342"/>
    </row>
    <row r="1052" spans="1:5" ht="15.75">
      <c r="A1052" s="340"/>
      <c r="B1052" s="340" t="str">
        <f ca="1">B$52</f>
        <v>MA</v>
      </c>
      <c r="C1052" s="328" t="s">
        <v>462</v>
      </c>
      <c r="D1052" s="341"/>
      <c r="E1052" s="342"/>
    </row>
    <row r="1053" spans="1:5" ht="89.25">
      <c r="A1053" s="340"/>
      <c r="B1053" s="340" t="s">
        <v>23</v>
      </c>
      <c r="C1053" s="344" t="s">
        <v>851</v>
      </c>
      <c r="D1053" s="341" t="s">
        <v>464</v>
      </c>
      <c r="E1053" s="342"/>
    </row>
    <row r="1054" spans="1:5" ht="15.75">
      <c r="A1054" s="340"/>
      <c r="B1054" s="340" t="s">
        <v>24</v>
      </c>
      <c r="C1054" s="328"/>
      <c r="D1054" s="341"/>
      <c r="E1054" s="342"/>
    </row>
    <row r="1055" spans="1:5" ht="15.75">
      <c r="A1055" s="340"/>
      <c r="B1055" s="340" t="s">
        <v>25</v>
      </c>
      <c r="C1055" s="328"/>
      <c r="D1055" s="341"/>
      <c r="E1055" s="342"/>
    </row>
    <row r="1056" spans="1:5" ht="15.75">
      <c r="A1056" s="340"/>
      <c r="B1056" s="340" t="str">
        <f ca="1">B$56</f>
        <v>S4</v>
      </c>
      <c r="C1056" s="328"/>
      <c r="D1056" s="341"/>
      <c r="E1056" s="342"/>
    </row>
    <row r="1057" spans="1:5" ht="15.75">
      <c r="A1057" s="332"/>
      <c r="B1057" s="332"/>
      <c r="C1057" s="343"/>
      <c r="D1057" s="367"/>
      <c r="E1057" s="335"/>
    </row>
    <row r="1058" spans="1:5" ht="15.75">
      <c r="A1058" s="336">
        <v>4.2</v>
      </c>
      <c r="B1058" s="336"/>
      <c r="C1058" s="331" t="s">
        <v>852</v>
      </c>
      <c r="D1058" s="337"/>
      <c r="E1058" s="338"/>
    </row>
    <row r="1059" spans="1:5" ht="153">
      <c r="A1059" s="340" t="s">
        <v>853</v>
      </c>
      <c r="B1059" s="340"/>
      <c r="C1059" s="329" t="s">
        <v>854</v>
      </c>
      <c r="D1059" s="341"/>
      <c r="E1059" s="342"/>
    </row>
    <row r="1060" spans="1:5" ht="15.75">
      <c r="A1060" s="340"/>
      <c r="B1060" s="340" t="s">
        <v>16</v>
      </c>
      <c r="C1060" s="344"/>
      <c r="D1060" s="341"/>
      <c r="E1060" s="342"/>
    </row>
    <row r="1061" spans="1:5" ht="15.75">
      <c r="A1061" s="340"/>
      <c r="B1061" s="340" t="str">
        <f ca="1">B$52</f>
        <v>MA</v>
      </c>
      <c r="C1061" s="328" t="s">
        <v>462</v>
      </c>
      <c r="D1061" s="341"/>
      <c r="E1061" s="342"/>
    </row>
    <row r="1062" spans="1:5" ht="38.25">
      <c r="A1062" s="340"/>
      <c r="B1062" s="340" t="s">
        <v>23</v>
      </c>
      <c r="C1062" s="344" t="s">
        <v>855</v>
      </c>
      <c r="D1062" s="341" t="s">
        <v>464</v>
      </c>
      <c r="E1062" s="342"/>
    </row>
    <row r="1063" spans="1:5" ht="15.75">
      <c r="A1063" s="340"/>
      <c r="B1063" s="340" t="s">
        <v>24</v>
      </c>
      <c r="C1063" s="328"/>
      <c r="D1063" s="341"/>
      <c r="E1063" s="342"/>
    </row>
    <row r="1064" spans="1:5" ht="15.75">
      <c r="A1064" s="340"/>
      <c r="B1064" s="340" t="s">
        <v>25</v>
      </c>
      <c r="C1064" s="328"/>
      <c r="D1064" s="341"/>
      <c r="E1064" s="342"/>
    </row>
    <row r="1065" spans="1:5" ht="15.75">
      <c r="A1065" s="340"/>
      <c r="B1065" s="340" t="str">
        <f ca="1">B$56</f>
        <v>S4</v>
      </c>
      <c r="C1065" s="328"/>
      <c r="D1065" s="341"/>
      <c r="E1065" s="342"/>
    </row>
    <row r="1066" spans="1:5" ht="15.75">
      <c r="A1066" s="332"/>
      <c r="B1066" s="332"/>
      <c r="C1066" s="343"/>
      <c r="D1066" s="334"/>
      <c r="E1066" s="335"/>
    </row>
    <row r="1067" spans="1:5" ht="153">
      <c r="A1067" s="340" t="s">
        <v>856</v>
      </c>
      <c r="B1067" s="340"/>
      <c r="C1067" s="329" t="s">
        <v>857</v>
      </c>
      <c r="D1067" s="341"/>
      <c r="E1067" s="342"/>
    </row>
    <row r="1068" spans="1:5" ht="15.75">
      <c r="A1068" s="340"/>
      <c r="B1068" s="340" t="s">
        <v>16</v>
      </c>
      <c r="C1068" s="328"/>
      <c r="D1068" s="341"/>
      <c r="E1068" s="342"/>
    </row>
    <row r="1069" spans="1:5" ht="15.75">
      <c r="A1069" s="340"/>
      <c r="B1069" s="340" t="str">
        <f ca="1">B$52</f>
        <v>MA</v>
      </c>
      <c r="C1069" s="328" t="s">
        <v>462</v>
      </c>
      <c r="D1069" s="341"/>
      <c r="E1069" s="342"/>
    </row>
    <row r="1070" spans="1:5" ht="15.75">
      <c r="A1070" s="340"/>
      <c r="B1070" s="340" t="s">
        <v>23</v>
      </c>
      <c r="C1070" s="328" t="s">
        <v>858</v>
      </c>
      <c r="D1070" s="341" t="s">
        <v>464</v>
      </c>
      <c r="E1070" s="342"/>
    </row>
    <row r="1071" spans="1:5" ht="15.75">
      <c r="A1071" s="340"/>
      <c r="B1071" s="340" t="s">
        <v>24</v>
      </c>
      <c r="C1071" s="328"/>
      <c r="D1071" s="341"/>
      <c r="E1071" s="342"/>
    </row>
    <row r="1072" spans="1:5" ht="15.75">
      <c r="A1072" s="340"/>
      <c r="B1072" s="340" t="s">
        <v>25</v>
      </c>
      <c r="C1072" s="328"/>
      <c r="D1072" s="341"/>
      <c r="E1072" s="342"/>
    </row>
    <row r="1073" spans="1:5" ht="15.75">
      <c r="A1073" s="340"/>
      <c r="B1073" s="340" t="str">
        <f ca="1">B$56</f>
        <v>S4</v>
      </c>
      <c r="C1073" s="328"/>
      <c r="D1073" s="341"/>
      <c r="E1073" s="342"/>
    </row>
    <row r="1074" spans="1:5" ht="15.75">
      <c r="A1074" s="332"/>
      <c r="B1074" s="332"/>
      <c r="C1074" s="343"/>
      <c r="D1074" s="334"/>
      <c r="E1074" s="335"/>
    </row>
    <row r="1075" spans="1:5" ht="153">
      <c r="A1075" s="340" t="s">
        <v>859</v>
      </c>
      <c r="B1075" s="340"/>
      <c r="C1075" s="329" t="s">
        <v>860</v>
      </c>
      <c r="D1075" s="341"/>
      <c r="E1075" s="342"/>
    </row>
    <row r="1076" spans="1:5" ht="15.75">
      <c r="A1076" s="340"/>
      <c r="B1076" s="340" t="s">
        <v>16</v>
      </c>
      <c r="C1076" s="328"/>
      <c r="D1076" s="341"/>
      <c r="E1076" s="342"/>
    </row>
    <row r="1077" spans="1:5" ht="15.75">
      <c r="A1077" s="340"/>
      <c r="B1077" s="340" t="str">
        <f ca="1">B$52</f>
        <v>MA</v>
      </c>
      <c r="C1077" s="328" t="s">
        <v>462</v>
      </c>
      <c r="D1077" s="341"/>
      <c r="E1077" s="342"/>
    </row>
    <row r="1078" spans="1:5" ht="51">
      <c r="A1078" s="340"/>
      <c r="B1078" s="340" t="s">
        <v>23</v>
      </c>
      <c r="C1078" s="328" t="s">
        <v>861</v>
      </c>
      <c r="D1078" s="341" t="s">
        <v>464</v>
      </c>
      <c r="E1078" s="342"/>
    </row>
    <row r="1079" spans="1:5" ht="15.75">
      <c r="A1079" s="340"/>
      <c r="B1079" s="340" t="s">
        <v>24</v>
      </c>
      <c r="C1079" s="328"/>
      <c r="D1079" s="341"/>
      <c r="E1079" s="342"/>
    </row>
    <row r="1080" spans="1:5" ht="15.75">
      <c r="A1080" s="340"/>
      <c r="B1080" s="340" t="s">
        <v>25</v>
      </c>
      <c r="C1080" s="328"/>
      <c r="D1080" s="341"/>
      <c r="E1080" s="342"/>
    </row>
    <row r="1081" spans="1:5" ht="15.75">
      <c r="A1081" s="340"/>
      <c r="B1081" s="340" t="str">
        <f ca="1">B$56</f>
        <v>S4</v>
      </c>
      <c r="C1081" s="328"/>
      <c r="D1081" s="341"/>
      <c r="E1081" s="342"/>
    </row>
    <row r="1082" spans="1:5" ht="15.75">
      <c r="A1082" s="332"/>
      <c r="B1082" s="332"/>
      <c r="C1082" s="343"/>
      <c r="D1082" s="334"/>
      <c r="E1082" s="335"/>
    </row>
    <row r="1083" spans="1:5" ht="15.75">
      <c r="A1083" s="336">
        <v>4.3</v>
      </c>
      <c r="B1083" s="336"/>
      <c r="C1083" s="331" t="s">
        <v>862</v>
      </c>
      <c r="D1083" s="337"/>
      <c r="E1083" s="338"/>
    </row>
    <row r="1084" spans="1:5" ht="140.25">
      <c r="A1084" s="340" t="s">
        <v>863</v>
      </c>
      <c r="B1084" s="340"/>
      <c r="C1084" s="329" t="s">
        <v>864</v>
      </c>
      <c r="D1084" s="341"/>
      <c r="E1084" s="342"/>
    </row>
    <row r="1085" spans="1:5" ht="15.75">
      <c r="A1085" s="340"/>
      <c r="B1085" s="340" t="s">
        <v>16</v>
      </c>
      <c r="C1085" s="328"/>
      <c r="D1085" s="341"/>
      <c r="E1085" s="342"/>
    </row>
    <row r="1086" spans="1:5" ht="15.75">
      <c r="A1086" s="340"/>
      <c r="B1086" s="340" t="str">
        <f ca="1">B$52</f>
        <v>MA</v>
      </c>
      <c r="C1086" s="328" t="s">
        <v>462</v>
      </c>
      <c r="D1086" s="341"/>
      <c r="E1086" s="342"/>
    </row>
    <row r="1087" spans="1:5" ht="63.75">
      <c r="A1087" s="340"/>
      <c r="B1087" s="340" t="s">
        <v>23</v>
      </c>
      <c r="C1087" s="344" t="s">
        <v>865</v>
      </c>
      <c r="D1087" s="341" t="s">
        <v>464</v>
      </c>
      <c r="E1087" s="342"/>
    </row>
    <row r="1088" spans="1:5" ht="15.75">
      <c r="A1088" s="340"/>
      <c r="B1088" s="340" t="s">
        <v>24</v>
      </c>
      <c r="C1088" s="328"/>
      <c r="D1088" s="341"/>
      <c r="E1088" s="342"/>
    </row>
    <row r="1089" spans="1:5" ht="15.75">
      <c r="A1089" s="340"/>
      <c r="B1089" s="340" t="s">
        <v>25</v>
      </c>
      <c r="C1089" s="328"/>
      <c r="D1089" s="341"/>
      <c r="E1089" s="342"/>
    </row>
    <row r="1090" spans="1:5" ht="15.75">
      <c r="A1090" s="340"/>
      <c r="B1090" s="340" t="str">
        <f ca="1">B$56</f>
        <v>S4</v>
      </c>
      <c r="C1090" s="328"/>
      <c r="D1090" s="341"/>
      <c r="E1090" s="342"/>
    </row>
    <row r="1091" spans="1:5" ht="15.75">
      <c r="A1091" s="332"/>
      <c r="B1091" s="332"/>
      <c r="C1091" s="343"/>
      <c r="D1091" s="334"/>
      <c r="E1091" s="335"/>
    </row>
    <row r="1092" spans="1:5" ht="191.25">
      <c r="A1092" s="340" t="s">
        <v>866</v>
      </c>
      <c r="B1092" s="340"/>
      <c r="C1092" s="329" t="s">
        <v>867</v>
      </c>
      <c r="D1092" s="341"/>
      <c r="E1092" s="342"/>
    </row>
    <row r="1093" spans="1:5" ht="15.75">
      <c r="A1093" s="340"/>
      <c r="B1093" s="340" t="s">
        <v>16</v>
      </c>
      <c r="C1093" s="328"/>
      <c r="D1093" s="341"/>
      <c r="E1093" s="342"/>
    </row>
    <row r="1094" spans="1:5" ht="15.75">
      <c r="A1094" s="340"/>
      <c r="B1094" s="340" t="str">
        <f ca="1">B$52</f>
        <v>MA</v>
      </c>
      <c r="C1094" s="328" t="s">
        <v>462</v>
      </c>
      <c r="D1094" s="341"/>
      <c r="E1094" s="342"/>
    </row>
    <row r="1095" spans="1:5" ht="63.75">
      <c r="A1095" s="340"/>
      <c r="B1095" s="340" t="s">
        <v>23</v>
      </c>
      <c r="C1095" s="344" t="s">
        <v>868</v>
      </c>
      <c r="D1095" s="341" t="s">
        <v>464</v>
      </c>
      <c r="E1095" s="342"/>
    </row>
    <row r="1096" spans="1:5" ht="15.75">
      <c r="A1096" s="340"/>
      <c r="B1096" s="340" t="s">
        <v>24</v>
      </c>
      <c r="C1096" s="328"/>
      <c r="D1096" s="341"/>
      <c r="E1096" s="342"/>
    </row>
    <row r="1097" spans="1:5" ht="15.75">
      <c r="A1097" s="340"/>
      <c r="B1097" s="340" t="s">
        <v>25</v>
      </c>
      <c r="C1097" s="328"/>
      <c r="D1097" s="341"/>
      <c r="E1097" s="342"/>
    </row>
    <row r="1098" spans="1:5" ht="15.75">
      <c r="A1098" s="340"/>
      <c r="B1098" s="340" t="str">
        <f ca="1">B$56</f>
        <v>S4</v>
      </c>
      <c r="C1098" s="328"/>
      <c r="D1098" s="341"/>
      <c r="E1098" s="342"/>
    </row>
    <row r="1099" spans="1:5" ht="15.75">
      <c r="A1099" s="332"/>
      <c r="B1099" s="332"/>
      <c r="C1099" s="343"/>
      <c r="D1099" s="334"/>
      <c r="E1099" s="335"/>
    </row>
    <row r="1100" spans="1:5" ht="15.75">
      <c r="A1100" s="336">
        <v>4.4000000000000004</v>
      </c>
      <c r="B1100" s="336"/>
      <c r="C1100" s="331" t="s">
        <v>869</v>
      </c>
      <c r="D1100" s="337"/>
      <c r="E1100" s="338"/>
    </row>
    <row r="1101" spans="1:5" ht="114.75">
      <c r="A1101" s="340" t="s">
        <v>870</v>
      </c>
      <c r="B1101" s="340"/>
      <c r="C1101" s="329" t="s">
        <v>871</v>
      </c>
      <c r="D1101" s="341"/>
      <c r="E1101" s="342"/>
    </row>
    <row r="1102" spans="1:5" ht="15.75">
      <c r="A1102" s="340"/>
      <c r="B1102" s="340" t="s">
        <v>16</v>
      </c>
      <c r="C1102" s="328"/>
      <c r="D1102" s="341"/>
      <c r="E1102" s="342"/>
    </row>
    <row r="1103" spans="1:5" ht="15.75">
      <c r="A1103" s="340"/>
      <c r="B1103" s="340" t="str">
        <f ca="1">B$52</f>
        <v>MA</v>
      </c>
      <c r="C1103" s="328" t="s">
        <v>462</v>
      </c>
      <c r="D1103" s="341"/>
      <c r="E1103" s="342"/>
    </row>
    <row r="1104" spans="1:5" ht="76.5">
      <c r="A1104" s="340"/>
      <c r="B1104" s="340" t="s">
        <v>23</v>
      </c>
      <c r="C1104" s="355" t="s">
        <v>872</v>
      </c>
      <c r="D1104" s="341" t="s">
        <v>464</v>
      </c>
      <c r="E1104" s="342"/>
    </row>
    <row r="1105" spans="1:5" ht="15.75">
      <c r="A1105" s="340"/>
      <c r="B1105" s="340" t="s">
        <v>24</v>
      </c>
      <c r="C1105" s="328"/>
      <c r="D1105" s="341"/>
      <c r="E1105" s="342"/>
    </row>
    <row r="1106" spans="1:5" ht="15.75">
      <c r="A1106" s="340"/>
      <c r="B1106" s="340" t="s">
        <v>25</v>
      </c>
      <c r="C1106" s="328"/>
      <c r="D1106" s="341"/>
      <c r="E1106" s="342"/>
    </row>
    <row r="1107" spans="1:5" ht="15.75">
      <c r="A1107" s="340"/>
      <c r="B1107" s="340" t="str">
        <f ca="1">B$56</f>
        <v>S4</v>
      </c>
      <c r="C1107" s="328"/>
      <c r="D1107" s="341"/>
      <c r="E1107" s="342"/>
    </row>
    <row r="1108" spans="1:5" ht="15.75">
      <c r="A1108" s="332"/>
      <c r="B1108" s="332"/>
      <c r="C1108" s="343"/>
      <c r="D1108" s="334"/>
      <c r="E1108" s="335"/>
    </row>
    <row r="1109" spans="1:5" ht="127.5">
      <c r="A1109" s="340" t="s">
        <v>873</v>
      </c>
      <c r="B1109" s="340"/>
      <c r="C1109" s="329" t="s">
        <v>874</v>
      </c>
      <c r="D1109" s="341"/>
      <c r="E1109" s="342"/>
    </row>
    <row r="1110" spans="1:5" ht="15.75">
      <c r="A1110" s="340"/>
      <c r="B1110" s="340" t="s">
        <v>16</v>
      </c>
      <c r="C1110" s="328"/>
      <c r="D1110" s="341"/>
      <c r="E1110" s="342"/>
    </row>
    <row r="1111" spans="1:5" ht="15.75">
      <c r="A1111" s="340"/>
      <c r="B1111" s="340" t="str">
        <f ca="1">B$52</f>
        <v>MA</v>
      </c>
      <c r="C1111" s="328" t="s">
        <v>462</v>
      </c>
      <c r="D1111" s="341"/>
      <c r="E1111" s="342"/>
    </row>
    <row r="1112" spans="1:5" ht="76.5">
      <c r="A1112" s="340"/>
      <c r="B1112" s="340" t="s">
        <v>23</v>
      </c>
      <c r="C1112" s="355" t="s">
        <v>872</v>
      </c>
      <c r="D1112" s="341" t="s">
        <v>464</v>
      </c>
      <c r="E1112" s="342"/>
    </row>
    <row r="1113" spans="1:5" ht="15.75">
      <c r="A1113" s="340"/>
      <c r="B1113" s="340" t="s">
        <v>24</v>
      </c>
      <c r="C1113" s="328"/>
      <c r="D1113" s="341"/>
      <c r="E1113" s="342"/>
    </row>
    <row r="1114" spans="1:5" ht="15.75">
      <c r="A1114" s="340"/>
      <c r="B1114" s="340" t="s">
        <v>25</v>
      </c>
      <c r="C1114" s="328"/>
      <c r="D1114" s="341"/>
      <c r="E1114" s="342"/>
    </row>
    <row r="1115" spans="1:5" ht="15.75">
      <c r="A1115" s="340"/>
      <c r="B1115" s="340" t="str">
        <f ca="1">B$56</f>
        <v>S4</v>
      </c>
      <c r="C1115" s="328"/>
      <c r="D1115" s="341"/>
      <c r="E1115" s="342"/>
    </row>
    <row r="1116" spans="1:5" ht="15.75">
      <c r="A1116" s="332"/>
      <c r="B1116" s="332"/>
      <c r="C1116" s="343"/>
      <c r="D1116" s="334"/>
      <c r="E1116" s="335"/>
    </row>
    <row r="1117" spans="1:5" ht="114.75">
      <c r="A1117" s="340" t="s">
        <v>875</v>
      </c>
      <c r="B1117" s="340"/>
      <c r="C1117" s="329" t="s">
        <v>876</v>
      </c>
      <c r="D1117" s="341"/>
      <c r="E1117" s="342"/>
    </row>
    <row r="1118" spans="1:5" ht="15.75">
      <c r="A1118" s="340"/>
      <c r="B1118" s="340" t="s">
        <v>16</v>
      </c>
      <c r="C1118" s="328"/>
      <c r="D1118" s="341"/>
      <c r="E1118" s="342"/>
    </row>
    <row r="1119" spans="1:5" ht="15.75">
      <c r="A1119" s="340"/>
      <c r="B1119" s="340" t="str">
        <f ca="1">B$52</f>
        <v>MA</v>
      </c>
      <c r="C1119" s="328" t="s">
        <v>462</v>
      </c>
      <c r="D1119" s="341"/>
      <c r="E1119" s="342"/>
    </row>
    <row r="1120" spans="1:5" ht="76.5">
      <c r="A1120" s="340"/>
      <c r="B1120" s="340" t="s">
        <v>23</v>
      </c>
      <c r="C1120" s="328" t="s">
        <v>877</v>
      </c>
      <c r="D1120" s="341" t="s">
        <v>464</v>
      </c>
      <c r="E1120" s="342"/>
    </row>
    <row r="1121" spans="1:5" ht="15.75">
      <c r="A1121" s="340"/>
      <c r="B1121" s="340" t="s">
        <v>24</v>
      </c>
      <c r="C1121" s="328"/>
      <c r="D1121" s="341"/>
      <c r="E1121" s="342"/>
    </row>
    <row r="1122" spans="1:5" ht="15.75">
      <c r="A1122" s="340"/>
      <c r="B1122" s="340" t="s">
        <v>25</v>
      </c>
      <c r="C1122" s="328"/>
      <c r="D1122" s="341"/>
      <c r="E1122" s="342"/>
    </row>
    <row r="1123" spans="1:5" ht="15.75">
      <c r="A1123" s="340"/>
      <c r="B1123" s="340" t="str">
        <f ca="1">B$56</f>
        <v>S4</v>
      </c>
      <c r="C1123" s="328"/>
      <c r="D1123" s="341"/>
      <c r="E1123" s="342"/>
    </row>
    <row r="1124" spans="1:5" ht="15.75">
      <c r="A1124" s="332"/>
      <c r="B1124" s="359"/>
      <c r="C1124" s="343"/>
      <c r="D1124" s="334"/>
      <c r="E1124" s="335"/>
    </row>
    <row r="1125" spans="1:5" ht="153">
      <c r="A1125" s="340" t="s">
        <v>878</v>
      </c>
      <c r="B1125" s="340"/>
      <c r="C1125" s="329" t="s">
        <v>879</v>
      </c>
      <c r="D1125" s="341"/>
      <c r="E1125" s="342"/>
    </row>
    <row r="1126" spans="1:5" ht="15.75">
      <c r="A1126" s="340"/>
      <c r="B1126" s="340" t="s">
        <v>16</v>
      </c>
      <c r="C1126" s="328"/>
      <c r="D1126" s="341"/>
      <c r="E1126" s="342"/>
    </row>
    <row r="1127" spans="1:5" ht="15.75">
      <c r="A1127" s="340"/>
      <c r="B1127" s="340" t="str">
        <f ca="1">B$52</f>
        <v>MA</v>
      </c>
      <c r="C1127" s="328" t="s">
        <v>462</v>
      </c>
      <c r="D1127" s="341"/>
      <c r="E1127" s="342"/>
    </row>
    <row r="1128" spans="1:5" ht="51">
      <c r="A1128" s="340"/>
      <c r="B1128" s="340" t="s">
        <v>23</v>
      </c>
      <c r="C1128" s="344" t="s">
        <v>880</v>
      </c>
      <c r="D1128" s="341" t="s">
        <v>464</v>
      </c>
      <c r="E1128" s="342"/>
    </row>
    <row r="1129" spans="1:5" ht="15.75">
      <c r="A1129" s="340"/>
      <c r="B1129" s="340" t="s">
        <v>24</v>
      </c>
      <c r="C1129" s="328"/>
      <c r="D1129" s="341"/>
      <c r="E1129" s="342"/>
    </row>
    <row r="1130" spans="1:5" ht="15.75">
      <c r="A1130" s="340"/>
      <c r="B1130" s="340" t="s">
        <v>25</v>
      </c>
      <c r="C1130" s="328"/>
      <c r="D1130" s="341"/>
      <c r="E1130" s="342"/>
    </row>
    <row r="1131" spans="1:5" ht="15.75">
      <c r="A1131" s="340"/>
      <c r="B1131" s="340" t="str">
        <f ca="1">B$56</f>
        <v>S4</v>
      </c>
      <c r="C1131" s="328"/>
      <c r="D1131" s="341"/>
      <c r="E1131" s="342"/>
    </row>
    <row r="1132" spans="1:5" ht="15.75">
      <c r="A1132" s="368"/>
      <c r="B1132" s="368"/>
      <c r="C1132" s="369"/>
      <c r="D1132" s="370"/>
      <c r="E1132" s="371"/>
    </row>
    <row r="1133" spans="1:5" ht="114.75">
      <c r="A1133" s="340" t="s">
        <v>881</v>
      </c>
      <c r="B1133" s="340"/>
      <c r="C1133" s="329" t="s">
        <v>882</v>
      </c>
      <c r="D1133" s="341"/>
      <c r="E1133" s="342"/>
    </row>
    <row r="1134" spans="1:5" ht="15.75">
      <c r="A1134" s="340"/>
      <c r="B1134" s="340" t="s">
        <v>16</v>
      </c>
      <c r="C1134" s="328"/>
      <c r="D1134" s="341"/>
      <c r="E1134" s="342"/>
    </row>
    <row r="1135" spans="1:5" ht="15.75">
      <c r="A1135" s="340"/>
      <c r="B1135" s="340" t="str">
        <f ca="1">B$52</f>
        <v>MA</v>
      </c>
      <c r="C1135" s="328" t="s">
        <v>462</v>
      </c>
      <c r="D1135" s="341"/>
      <c r="E1135" s="342"/>
    </row>
    <row r="1136" spans="1:5" ht="76.5">
      <c r="A1136" s="340"/>
      <c r="B1136" s="340" t="s">
        <v>23</v>
      </c>
      <c r="C1136" s="328" t="s">
        <v>883</v>
      </c>
      <c r="D1136" s="341" t="s">
        <v>464</v>
      </c>
      <c r="E1136" s="342"/>
    </row>
    <row r="1137" spans="1:5" ht="15.75">
      <c r="A1137" s="340"/>
      <c r="B1137" s="340" t="s">
        <v>24</v>
      </c>
      <c r="C1137" s="328"/>
      <c r="D1137" s="341"/>
      <c r="E1137" s="342"/>
    </row>
    <row r="1138" spans="1:5" ht="15.75">
      <c r="A1138" s="340"/>
      <c r="B1138" s="340" t="s">
        <v>25</v>
      </c>
      <c r="C1138" s="328"/>
      <c r="D1138" s="341"/>
      <c r="E1138" s="342"/>
    </row>
    <row r="1139" spans="1:5" ht="15.75">
      <c r="A1139" s="340"/>
      <c r="B1139" s="340" t="str">
        <f ca="1">B$56</f>
        <v>S4</v>
      </c>
      <c r="C1139" s="328"/>
      <c r="D1139" s="341"/>
      <c r="E1139" s="342"/>
    </row>
    <row r="1140" spans="1:5" ht="15.75">
      <c r="A1140" s="332"/>
      <c r="B1140" s="332"/>
      <c r="C1140" s="343"/>
      <c r="D1140" s="334"/>
      <c r="E1140" s="335"/>
    </row>
    <row r="1141" spans="1:5" ht="140.25">
      <c r="A1141" s="340" t="s">
        <v>884</v>
      </c>
      <c r="B1141" s="340"/>
      <c r="C1141" s="329" t="s">
        <v>885</v>
      </c>
      <c r="D1141" s="341"/>
      <c r="E1141" s="342"/>
    </row>
    <row r="1142" spans="1:5" ht="15.75">
      <c r="A1142" s="340"/>
      <c r="B1142" s="340" t="s">
        <v>16</v>
      </c>
      <c r="C1142" s="328"/>
      <c r="D1142" s="341"/>
      <c r="E1142" s="342"/>
    </row>
    <row r="1143" spans="1:5" ht="15.75">
      <c r="A1143" s="340"/>
      <c r="B1143" s="340" t="str">
        <f ca="1">B$52</f>
        <v>MA</v>
      </c>
      <c r="C1143" s="328" t="s">
        <v>462</v>
      </c>
      <c r="D1143" s="341"/>
      <c r="E1143" s="342"/>
    </row>
    <row r="1144" spans="1:5" ht="25.5">
      <c r="A1144" s="340"/>
      <c r="B1144" s="340" t="s">
        <v>23</v>
      </c>
      <c r="C1144" s="344" t="s">
        <v>886</v>
      </c>
      <c r="D1144" s="341" t="s">
        <v>464</v>
      </c>
      <c r="E1144" s="342"/>
    </row>
    <row r="1145" spans="1:5" ht="15.75">
      <c r="A1145" s="340"/>
      <c r="B1145" s="340" t="s">
        <v>24</v>
      </c>
      <c r="C1145" s="328"/>
      <c r="D1145" s="341"/>
      <c r="E1145" s="342"/>
    </row>
    <row r="1146" spans="1:5" ht="15.75">
      <c r="A1146" s="340"/>
      <c r="B1146" s="340" t="s">
        <v>25</v>
      </c>
      <c r="C1146" s="328"/>
      <c r="D1146" s="341"/>
      <c r="E1146" s="342"/>
    </row>
    <row r="1147" spans="1:5" ht="15.75">
      <c r="A1147" s="340"/>
      <c r="B1147" s="340" t="str">
        <f ca="1">B$56</f>
        <v>S4</v>
      </c>
      <c r="C1147" s="328"/>
      <c r="D1147" s="341"/>
      <c r="E1147" s="342"/>
    </row>
    <row r="1148" spans="1:5" ht="15.75">
      <c r="A1148" s="332"/>
      <c r="B1148" s="332"/>
      <c r="C1148" s="343"/>
      <c r="D1148" s="334"/>
      <c r="E1148" s="335"/>
    </row>
    <row r="1149" spans="1:5" ht="15.75">
      <c r="A1149" s="336">
        <v>4.5</v>
      </c>
      <c r="B1149" s="336"/>
      <c r="C1149" s="331" t="s">
        <v>887</v>
      </c>
      <c r="D1149" s="337"/>
      <c r="E1149" s="338"/>
    </row>
    <row r="1150" spans="1:5" ht="114.75">
      <c r="A1150" s="340" t="s">
        <v>888</v>
      </c>
      <c r="B1150" s="340"/>
      <c r="C1150" s="329" t="s">
        <v>889</v>
      </c>
      <c r="D1150" s="341"/>
      <c r="E1150" s="342"/>
    </row>
    <row r="1151" spans="1:5" ht="15.75">
      <c r="A1151" s="340"/>
      <c r="B1151" s="340" t="s">
        <v>16</v>
      </c>
      <c r="C1151" s="328"/>
      <c r="D1151" s="341"/>
      <c r="E1151" s="342"/>
    </row>
    <row r="1152" spans="1:5" ht="15.75">
      <c r="A1152" s="340"/>
      <c r="B1152" s="340" t="str">
        <f ca="1">B$52</f>
        <v>MA</v>
      </c>
      <c r="C1152" s="328" t="s">
        <v>462</v>
      </c>
      <c r="D1152" s="341"/>
      <c r="E1152" s="342"/>
    </row>
    <row r="1153" spans="1:5" ht="15.75">
      <c r="A1153" s="340"/>
      <c r="B1153" s="340" t="s">
        <v>23</v>
      </c>
      <c r="C1153" s="344" t="s">
        <v>890</v>
      </c>
      <c r="D1153" s="341" t="s">
        <v>464</v>
      </c>
      <c r="E1153" s="342"/>
    </row>
    <row r="1154" spans="1:5" ht="15.75">
      <c r="A1154" s="340"/>
      <c r="B1154" s="340" t="s">
        <v>24</v>
      </c>
      <c r="C1154" s="328"/>
      <c r="D1154" s="341"/>
      <c r="E1154" s="342"/>
    </row>
    <row r="1155" spans="1:5" ht="15.75">
      <c r="A1155" s="340"/>
      <c r="B1155" s="340" t="s">
        <v>25</v>
      </c>
      <c r="C1155" s="328"/>
      <c r="D1155" s="341"/>
      <c r="E1155" s="342"/>
    </row>
    <row r="1156" spans="1:5" ht="15.75">
      <c r="A1156" s="340"/>
      <c r="B1156" s="340" t="str">
        <f ca="1">B$56</f>
        <v>S4</v>
      </c>
      <c r="C1156" s="328"/>
      <c r="D1156" s="341"/>
      <c r="E1156" s="342"/>
    </row>
    <row r="1157" spans="1:5" ht="15.75">
      <c r="A1157" s="332"/>
      <c r="B1157" s="332"/>
      <c r="C1157" s="343"/>
      <c r="D1157" s="334"/>
      <c r="E1157" s="335"/>
    </row>
    <row r="1158" spans="1:5" ht="114.75">
      <c r="A1158" s="340" t="s">
        <v>891</v>
      </c>
      <c r="B1158" s="340"/>
      <c r="C1158" s="329" t="s">
        <v>892</v>
      </c>
      <c r="D1158" s="341"/>
      <c r="E1158" s="342"/>
    </row>
    <row r="1159" spans="1:5" ht="15.75">
      <c r="A1159" s="340"/>
      <c r="B1159" s="340" t="s">
        <v>16</v>
      </c>
      <c r="C1159" s="328"/>
      <c r="D1159" s="341"/>
      <c r="E1159" s="342"/>
    </row>
    <row r="1160" spans="1:5" ht="15.75">
      <c r="A1160" s="340"/>
      <c r="B1160" s="340" t="str">
        <f ca="1">B$52</f>
        <v>MA</v>
      </c>
      <c r="C1160" s="328" t="s">
        <v>462</v>
      </c>
      <c r="D1160" s="341"/>
      <c r="E1160" s="342"/>
    </row>
    <row r="1161" spans="1:5" ht="25.5">
      <c r="A1161" s="340"/>
      <c r="B1161" s="340" t="s">
        <v>23</v>
      </c>
      <c r="C1161" s="344" t="s">
        <v>893</v>
      </c>
      <c r="D1161" s="341" t="s">
        <v>464</v>
      </c>
      <c r="E1161" s="342"/>
    </row>
    <row r="1162" spans="1:5" ht="15.75">
      <c r="A1162" s="340"/>
      <c r="B1162" s="340" t="s">
        <v>24</v>
      </c>
      <c r="C1162" s="328"/>
      <c r="D1162" s="341"/>
      <c r="E1162" s="342"/>
    </row>
    <row r="1163" spans="1:5" ht="15.75">
      <c r="A1163" s="340"/>
      <c r="B1163" s="340" t="s">
        <v>25</v>
      </c>
      <c r="C1163" s="328"/>
      <c r="D1163" s="341"/>
      <c r="E1163" s="342"/>
    </row>
    <row r="1164" spans="1:5" ht="15.75">
      <c r="A1164" s="340"/>
      <c r="B1164" s="340" t="str">
        <f ca="1">B$56</f>
        <v>S4</v>
      </c>
      <c r="C1164" s="328"/>
      <c r="D1164" s="341"/>
      <c r="E1164" s="342"/>
    </row>
    <row r="1165" spans="1:5" ht="15.75">
      <c r="A1165" s="332"/>
      <c r="B1165" s="332"/>
      <c r="C1165" s="343"/>
      <c r="D1165" s="334"/>
      <c r="E1165" s="335"/>
    </row>
    <row r="1166" spans="1:5" ht="15.75">
      <c r="A1166" s="336">
        <v>4.5999999999999996</v>
      </c>
      <c r="B1166" s="336"/>
      <c r="C1166" s="331" t="s">
        <v>894</v>
      </c>
      <c r="D1166" s="337"/>
      <c r="E1166" s="338"/>
    </row>
    <row r="1167" spans="1:5" ht="140.25">
      <c r="A1167" s="340" t="s">
        <v>895</v>
      </c>
      <c r="B1167" s="340"/>
      <c r="C1167" s="329" t="s">
        <v>896</v>
      </c>
      <c r="D1167" s="341"/>
      <c r="E1167" s="342"/>
    </row>
    <row r="1168" spans="1:5" ht="15.75">
      <c r="A1168" s="340"/>
      <c r="B1168" s="340" t="s">
        <v>16</v>
      </c>
      <c r="C1168" s="328"/>
      <c r="D1168" s="341"/>
      <c r="E1168" s="342"/>
    </row>
    <row r="1169" spans="1:5" ht="15.75">
      <c r="A1169" s="340"/>
      <c r="B1169" s="340" t="str">
        <f ca="1">B$52</f>
        <v>MA</v>
      </c>
      <c r="C1169" s="328" t="s">
        <v>462</v>
      </c>
      <c r="D1169" s="341"/>
      <c r="E1169" s="342"/>
    </row>
    <row r="1170" spans="1:5" ht="25.5">
      <c r="A1170" s="340"/>
      <c r="B1170" s="340" t="s">
        <v>23</v>
      </c>
      <c r="C1170" s="345" t="s">
        <v>897</v>
      </c>
      <c r="D1170" s="341" t="s">
        <v>464</v>
      </c>
      <c r="E1170" s="342"/>
    </row>
    <row r="1171" spans="1:5" ht="15.75">
      <c r="A1171" s="340"/>
      <c r="B1171" s="340" t="s">
        <v>24</v>
      </c>
      <c r="C1171" s="328"/>
      <c r="D1171" s="341"/>
      <c r="E1171" s="342"/>
    </row>
    <row r="1172" spans="1:5" ht="15.75">
      <c r="A1172" s="340"/>
      <c r="B1172" s="340" t="s">
        <v>25</v>
      </c>
      <c r="C1172" s="328"/>
      <c r="D1172" s="341"/>
      <c r="E1172" s="342"/>
    </row>
    <row r="1173" spans="1:5" ht="15.75">
      <c r="A1173" s="340"/>
      <c r="B1173" s="340" t="str">
        <f ca="1">B$56</f>
        <v>S4</v>
      </c>
      <c r="C1173" s="328"/>
      <c r="D1173" s="341"/>
      <c r="E1173" s="342"/>
    </row>
    <row r="1174" spans="1:5" ht="15.75">
      <c r="A1174" s="332"/>
      <c r="B1174" s="332"/>
      <c r="C1174" s="343"/>
      <c r="D1174" s="334"/>
      <c r="E1174" s="335"/>
    </row>
    <row r="1175" spans="1:5" ht="114.75">
      <c r="A1175" s="340" t="s">
        <v>898</v>
      </c>
      <c r="B1175" s="340"/>
      <c r="C1175" s="329" t="s">
        <v>899</v>
      </c>
      <c r="D1175" s="341"/>
      <c r="E1175" s="342"/>
    </row>
    <row r="1176" spans="1:5" ht="15.75">
      <c r="A1176" s="340"/>
      <c r="B1176" s="340" t="s">
        <v>16</v>
      </c>
      <c r="C1176" s="328"/>
      <c r="D1176" s="341"/>
      <c r="E1176" s="342"/>
    </row>
    <row r="1177" spans="1:5" ht="15.75">
      <c r="A1177" s="340"/>
      <c r="B1177" s="340" t="str">
        <f ca="1">B$52</f>
        <v>MA</v>
      </c>
      <c r="C1177" s="328" t="s">
        <v>462</v>
      </c>
      <c r="D1177" s="341"/>
      <c r="E1177" s="342"/>
    </row>
    <row r="1178" spans="1:5" ht="51">
      <c r="A1178" s="340"/>
      <c r="B1178" s="340" t="s">
        <v>23</v>
      </c>
      <c r="C1178" s="345" t="s">
        <v>900</v>
      </c>
      <c r="D1178" s="341" t="s">
        <v>464</v>
      </c>
      <c r="E1178" s="342"/>
    </row>
    <row r="1179" spans="1:5" ht="15.75">
      <c r="A1179" s="340"/>
      <c r="B1179" s="340" t="s">
        <v>24</v>
      </c>
      <c r="C1179" s="328"/>
      <c r="D1179" s="341"/>
      <c r="E1179" s="342"/>
    </row>
    <row r="1180" spans="1:5" ht="15.75">
      <c r="A1180" s="340"/>
      <c r="B1180" s="340" t="s">
        <v>25</v>
      </c>
      <c r="C1180" s="328"/>
      <c r="D1180" s="341"/>
      <c r="E1180" s="342"/>
    </row>
    <row r="1181" spans="1:5" ht="15.75">
      <c r="A1181" s="340"/>
      <c r="B1181" s="340" t="str">
        <f ca="1">B$56</f>
        <v>S4</v>
      </c>
      <c r="C1181" s="328"/>
      <c r="D1181" s="341"/>
      <c r="E1181" s="342"/>
    </row>
    <row r="1182" spans="1:5" ht="15.75">
      <c r="A1182" s="332"/>
      <c r="B1182" s="332"/>
      <c r="C1182" s="343"/>
      <c r="D1182" s="334"/>
      <c r="E1182" s="335"/>
    </row>
    <row r="1183" spans="1:5" ht="140.25">
      <c r="A1183" s="340" t="s">
        <v>901</v>
      </c>
      <c r="B1183" s="340"/>
      <c r="C1183" s="329" t="s">
        <v>902</v>
      </c>
      <c r="D1183" s="341"/>
      <c r="E1183" s="342"/>
    </row>
    <row r="1184" spans="1:5" ht="15.75">
      <c r="A1184" s="340"/>
      <c r="B1184" s="340" t="s">
        <v>16</v>
      </c>
      <c r="C1184" s="328"/>
      <c r="D1184" s="341"/>
      <c r="E1184" s="342"/>
    </row>
    <row r="1185" spans="1:5" ht="15.75">
      <c r="A1185" s="340"/>
      <c r="B1185" s="340" t="str">
        <f ca="1">B$52</f>
        <v>MA</v>
      </c>
      <c r="C1185" s="328" t="s">
        <v>462</v>
      </c>
      <c r="D1185" s="341"/>
      <c r="E1185" s="342"/>
    </row>
    <row r="1186" spans="1:5" ht="38.25">
      <c r="A1186" s="340"/>
      <c r="B1186" s="340" t="s">
        <v>23</v>
      </c>
      <c r="C1186" s="349" t="s">
        <v>903</v>
      </c>
      <c r="D1186" s="341" t="s">
        <v>464</v>
      </c>
      <c r="E1186" s="342"/>
    </row>
    <row r="1187" spans="1:5" ht="15.75">
      <c r="A1187" s="340"/>
      <c r="B1187" s="340" t="s">
        <v>24</v>
      </c>
      <c r="C1187" s="328"/>
      <c r="D1187" s="341"/>
      <c r="E1187" s="342"/>
    </row>
    <row r="1188" spans="1:5" ht="15.75">
      <c r="A1188" s="340"/>
      <c r="B1188" s="340" t="s">
        <v>25</v>
      </c>
      <c r="C1188" s="328"/>
      <c r="D1188" s="341"/>
      <c r="E1188" s="342"/>
    </row>
    <row r="1189" spans="1:5" ht="15.75">
      <c r="A1189" s="340"/>
      <c r="B1189" s="340" t="str">
        <f ca="1">B$56</f>
        <v>S4</v>
      </c>
      <c r="C1189" s="328"/>
      <c r="D1189" s="341"/>
      <c r="E1189" s="342"/>
    </row>
    <row r="1190" spans="1:5" ht="15.75">
      <c r="A1190" s="332"/>
      <c r="B1190" s="332"/>
      <c r="C1190" s="343"/>
      <c r="D1190" s="334"/>
      <c r="E1190" s="335"/>
    </row>
    <row r="1191" spans="1:5" ht="114.75">
      <c r="A1191" s="340" t="s">
        <v>904</v>
      </c>
      <c r="B1191" s="340"/>
      <c r="C1191" s="329" t="s">
        <v>905</v>
      </c>
      <c r="D1191" s="341"/>
      <c r="E1191" s="342"/>
    </row>
    <row r="1192" spans="1:5" ht="15.75">
      <c r="A1192" s="340"/>
      <c r="B1192" s="340" t="s">
        <v>16</v>
      </c>
      <c r="C1192" s="328"/>
      <c r="D1192" s="341"/>
      <c r="E1192" s="342"/>
    </row>
    <row r="1193" spans="1:5" ht="15.75">
      <c r="A1193" s="340"/>
      <c r="B1193" s="340" t="str">
        <f ca="1">B$52</f>
        <v>MA</v>
      </c>
      <c r="C1193" s="328" t="s">
        <v>462</v>
      </c>
      <c r="D1193" s="341"/>
      <c r="E1193" s="342"/>
    </row>
    <row r="1194" spans="1:5" ht="25.5">
      <c r="A1194" s="340"/>
      <c r="B1194" s="340" t="s">
        <v>23</v>
      </c>
      <c r="C1194" s="345" t="s">
        <v>906</v>
      </c>
      <c r="D1194" s="341" t="s">
        <v>464</v>
      </c>
      <c r="E1194" s="342"/>
    </row>
    <row r="1195" spans="1:5" ht="15.75">
      <c r="A1195" s="340"/>
      <c r="B1195" s="340" t="s">
        <v>24</v>
      </c>
      <c r="C1195" s="328"/>
      <c r="D1195" s="341"/>
      <c r="E1195" s="342"/>
    </row>
    <row r="1196" spans="1:5" ht="15.75">
      <c r="A1196" s="340"/>
      <c r="B1196" s="340" t="s">
        <v>25</v>
      </c>
      <c r="C1196" s="328"/>
      <c r="D1196" s="341"/>
      <c r="E1196" s="342"/>
    </row>
    <row r="1197" spans="1:5" ht="15.75">
      <c r="A1197" s="340"/>
      <c r="B1197" s="340" t="str">
        <f ca="1">B$56</f>
        <v>S4</v>
      </c>
      <c r="C1197" s="328"/>
      <c r="D1197" s="341"/>
      <c r="E1197" s="342"/>
    </row>
    <row r="1198" spans="1:5" ht="15.75">
      <c r="A1198" s="332"/>
      <c r="B1198" s="332"/>
      <c r="C1198" s="343"/>
      <c r="D1198" s="334"/>
      <c r="E1198" s="335"/>
    </row>
    <row r="1199" spans="1:5" ht="127.5">
      <c r="A1199" s="340" t="s">
        <v>907</v>
      </c>
      <c r="B1199" s="340"/>
      <c r="C1199" s="329" t="s">
        <v>908</v>
      </c>
      <c r="D1199" s="341"/>
      <c r="E1199" s="342"/>
    </row>
    <row r="1200" spans="1:5" ht="15.75">
      <c r="A1200" s="340"/>
      <c r="B1200" s="340" t="s">
        <v>16</v>
      </c>
      <c r="C1200" s="328"/>
      <c r="D1200" s="341"/>
      <c r="E1200" s="342"/>
    </row>
    <row r="1201" spans="1:5" ht="15.75">
      <c r="A1201" s="340"/>
      <c r="B1201" s="340" t="str">
        <f ca="1">B$52</f>
        <v>MA</v>
      </c>
      <c r="C1201" s="328" t="s">
        <v>462</v>
      </c>
      <c r="D1201" s="341"/>
      <c r="E1201" s="342"/>
    </row>
    <row r="1202" spans="1:5" ht="25.5">
      <c r="A1202" s="340"/>
      <c r="B1202" s="340" t="s">
        <v>23</v>
      </c>
      <c r="C1202" s="345" t="s">
        <v>909</v>
      </c>
      <c r="D1202" s="341" t="s">
        <v>464</v>
      </c>
      <c r="E1202" s="342"/>
    </row>
    <row r="1203" spans="1:5" ht="15.75">
      <c r="A1203" s="340"/>
      <c r="B1203" s="340" t="s">
        <v>24</v>
      </c>
      <c r="C1203" s="328"/>
      <c r="D1203" s="341"/>
      <c r="E1203" s="342"/>
    </row>
    <row r="1204" spans="1:5" ht="15.75">
      <c r="A1204" s="340"/>
      <c r="B1204" s="340" t="s">
        <v>25</v>
      </c>
      <c r="C1204" s="328"/>
      <c r="D1204" s="341"/>
      <c r="E1204" s="342"/>
    </row>
    <row r="1205" spans="1:5" ht="15.75">
      <c r="A1205" s="340"/>
      <c r="B1205" s="340" t="str">
        <f ca="1">B$56</f>
        <v>S4</v>
      </c>
      <c r="C1205" s="328"/>
      <c r="D1205" s="341"/>
      <c r="E1205" s="342"/>
    </row>
    <row r="1206" spans="1:5" ht="15.75">
      <c r="A1206" s="332"/>
      <c r="B1206" s="332"/>
      <c r="C1206" s="343"/>
      <c r="D1206" s="334"/>
      <c r="E1206" s="335"/>
    </row>
    <row r="1207" spans="1:5" ht="15.75">
      <c r="A1207" s="336">
        <v>4.7</v>
      </c>
      <c r="B1207" s="336"/>
      <c r="C1207" s="331" t="s">
        <v>910</v>
      </c>
      <c r="D1207" s="337"/>
      <c r="E1207" s="338"/>
    </row>
    <row r="1208" spans="1:5" ht="102">
      <c r="A1208" s="340" t="s">
        <v>911</v>
      </c>
      <c r="B1208" s="340"/>
      <c r="C1208" s="329" t="s">
        <v>912</v>
      </c>
      <c r="D1208" s="341"/>
      <c r="E1208" s="342"/>
    </row>
    <row r="1209" spans="1:5" ht="15.75">
      <c r="A1209" s="340"/>
      <c r="B1209" s="340" t="s">
        <v>16</v>
      </c>
      <c r="C1209" s="328"/>
      <c r="D1209" s="341"/>
      <c r="E1209" s="342"/>
    </row>
    <row r="1210" spans="1:5" ht="15.75">
      <c r="A1210" s="340"/>
      <c r="B1210" s="340" t="str">
        <f ca="1">B$52</f>
        <v>MA</v>
      </c>
      <c r="C1210" s="328" t="s">
        <v>462</v>
      </c>
      <c r="D1210" s="341"/>
      <c r="E1210" s="342"/>
    </row>
    <row r="1211" spans="1:5" ht="38.25">
      <c r="A1211" s="340"/>
      <c r="B1211" s="340" t="s">
        <v>23</v>
      </c>
      <c r="C1211" s="344" t="s">
        <v>913</v>
      </c>
      <c r="D1211" s="341" t="s">
        <v>464</v>
      </c>
      <c r="E1211" s="342"/>
    </row>
    <row r="1212" spans="1:5" ht="15.75">
      <c r="A1212" s="340"/>
      <c r="B1212" s="340" t="s">
        <v>24</v>
      </c>
      <c r="C1212" s="328"/>
      <c r="D1212" s="341"/>
      <c r="E1212" s="342"/>
    </row>
    <row r="1213" spans="1:5" ht="15.75">
      <c r="A1213" s="340"/>
      <c r="B1213" s="340" t="s">
        <v>25</v>
      </c>
      <c r="C1213" s="328"/>
      <c r="D1213" s="341"/>
      <c r="E1213" s="342"/>
    </row>
    <row r="1214" spans="1:5" ht="15.75">
      <c r="A1214" s="340"/>
      <c r="B1214" s="340" t="str">
        <f ca="1">B$56</f>
        <v>S4</v>
      </c>
      <c r="C1214" s="328"/>
      <c r="D1214" s="341"/>
      <c r="E1214" s="342"/>
    </row>
    <row r="1215" spans="1:5" ht="15.75">
      <c r="A1215" s="332"/>
      <c r="B1215" s="332"/>
      <c r="C1215" s="343"/>
      <c r="D1215" s="334"/>
      <c r="E1215" s="335"/>
    </row>
    <row r="1216" spans="1:5" ht="114.75">
      <c r="A1216" s="340" t="s">
        <v>914</v>
      </c>
      <c r="B1216" s="340"/>
      <c r="C1216" s="329" t="s">
        <v>915</v>
      </c>
      <c r="D1216" s="341"/>
      <c r="E1216" s="342"/>
    </row>
    <row r="1217" spans="1:5" ht="15.75">
      <c r="A1217" s="340"/>
      <c r="B1217" s="340" t="s">
        <v>16</v>
      </c>
      <c r="C1217" s="328"/>
      <c r="D1217" s="341"/>
      <c r="E1217" s="342"/>
    </row>
    <row r="1218" spans="1:5" ht="15.75">
      <c r="A1218" s="340"/>
      <c r="B1218" s="340" t="str">
        <f ca="1">B$52</f>
        <v>MA</v>
      </c>
      <c r="C1218" s="328" t="s">
        <v>462</v>
      </c>
      <c r="D1218" s="341"/>
      <c r="E1218" s="342"/>
    </row>
    <row r="1219" spans="1:5" ht="63.75">
      <c r="A1219" s="340"/>
      <c r="B1219" s="340" t="s">
        <v>23</v>
      </c>
      <c r="C1219" s="344" t="s">
        <v>916</v>
      </c>
      <c r="D1219" s="341" t="s">
        <v>464</v>
      </c>
      <c r="E1219" s="342"/>
    </row>
    <row r="1220" spans="1:5" ht="15.75">
      <c r="A1220" s="340"/>
      <c r="B1220" s="340" t="s">
        <v>24</v>
      </c>
      <c r="C1220" s="328"/>
      <c r="D1220" s="341"/>
      <c r="E1220" s="342"/>
    </row>
    <row r="1221" spans="1:5" ht="15.75">
      <c r="A1221" s="340"/>
      <c r="B1221" s="340" t="s">
        <v>25</v>
      </c>
      <c r="C1221" s="328"/>
      <c r="D1221" s="341"/>
      <c r="E1221" s="342"/>
    </row>
    <row r="1222" spans="1:5" ht="15.75">
      <c r="A1222" s="340"/>
      <c r="B1222" s="340" t="str">
        <f ca="1">B$56</f>
        <v>S4</v>
      </c>
      <c r="C1222" s="328"/>
      <c r="D1222" s="341"/>
      <c r="E1222" s="342"/>
    </row>
    <row r="1223" spans="1:5" ht="15.75">
      <c r="A1223" s="332"/>
      <c r="B1223" s="332"/>
      <c r="C1223" s="343"/>
      <c r="D1223" s="334"/>
      <c r="E1223" s="335"/>
    </row>
    <row r="1224" spans="1:5" ht="15.75">
      <c r="A1224" s="336">
        <v>4.8</v>
      </c>
      <c r="B1224" s="336"/>
      <c r="C1224" s="331" t="s">
        <v>917</v>
      </c>
      <c r="D1224" s="337"/>
      <c r="E1224" s="338"/>
    </row>
    <row r="1225" spans="1:5" ht="178.5">
      <c r="A1225" s="340" t="s">
        <v>918</v>
      </c>
      <c r="B1225" s="340"/>
      <c r="C1225" s="329" t="s">
        <v>919</v>
      </c>
      <c r="D1225" s="341"/>
      <c r="E1225" s="342"/>
    </row>
    <row r="1226" spans="1:5" ht="15.75">
      <c r="A1226" s="340"/>
      <c r="B1226" s="340" t="s">
        <v>16</v>
      </c>
      <c r="C1226" s="328"/>
      <c r="D1226" s="341"/>
      <c r="E1226" s="342"/>
    </row>
    <row r="1227" spans="1:5" ht="15.75">
      <c r="A1227" s="340"/>
      <c r="B1227" s="340" t="str">
        <f ca="1">B$52</f>
        <v>MA</v>
      </c>
      <c r="C1227" s="328" t="s">
        <v>462</v>
      </c>
      <c r="D1227" s="341"/>
      <c r="E1227" s="342"/>
    </row>
    <row r="1228" spans="1:5" ht="76.5">
      <c r="A1228" s="340"/>
      <c r="B1228" s="340" t="s">
        <v>23</v>
      </c>
      <c r="C1228" s="344" t="s">
        <v>920</v>
      </c>
      <c r="D1228" s="341" t="s">
        <v>464</v>
      </c>
      <c r="E1228" s="342"/>
    </row>
    <row r="1229" spans="1:5" ht="15.75">
      <c r="A1229" s="340"/>
      <c r="B1229" s="340" t="s">
        <v>24</v>
      </c>
      <c r="C1229" s="328"/>
      <c r="D1229" s="341"/>
      <c r="E1229" s="342"/>
    </row>
    <row r="1230" spans="1:5" ht="15.75">
      <c r="A1230" s="340"/>
      <c r="B1230" s="340" t="s">
        <v>25</v>
      </c>
      <c r="C1230" s="328"/>
      <c r="D1230" s="341"/>
      <c r="E1230" s="342"/>
    </row>
    <row r="1231" spans="1:5" ht="15.75">
      <c r="A1231" s="340"/>
      <c r="B1231" s="340" t="str">
        <f ca="1">B$56</f>
        <v>S4</v>
      </c>
      <c r="C1231" s="328"/>
      <c r="D1231" s="341"/>
      <c r="E1231" s="342"/>
    </row>
    <row r="1232" spans="1:5" ht="15.75">
      <c r="A1232" s="332"/>
      <c r="B1232" s="332"/>
      <c r="C1232" s="343"/>
      <c r="D1232" s="334"/>
      <c r="E1232" s="335"/>
    </row>
    <row r="1233" spans="1:5" ht="15.75">
      <c r="A1233" s="336">
        <v>4.9000000000000004</v>
      </c>
      <c r="B1233" s="336"/>
      <c r="C1233" s="331" t="s">
        <v>921</v>
      </c>
      <c r="D1233" s="337"/>
      <c r="E1233" s="338"/>
    </row>
    <row r="1234" spans="1:5" ht="178.5">
      <c r="A1234" s="340" t="s">
        <v>922</v>
      </c>
      <c r="B1234" s="340"/>
      <c r="C1234" s="329" t="s">
        <v>923</v>
      </c>
      <c r="D1234" s="341"/>
      <c r="E1234" s="342"/>
    </row>
    <row r="1235" spans="1:5" ht="15.75">
      <c r="A1235" s="340"/>
      <c r="B1235" s="340" t="s">
        <v>16</v>
      </c>
      <c r="C1235" s="328"/>
      <c r="D1235" s="341"/>
      <c r="E1235" s="342"/>
    </row>
    <row r="1236" spans="1:5" ht="15.75">
      <c r="A1236" s="348"/>
      <c r="B1236" s="340" t="str">
        <f ca="1">B$52</f>
        <v>MA</v>
      </c>
      <c r="C1236" s="328" t="s">
        <v>462</v>
      </c>
      <c r="D1236" s="341"/>
      <c r="E1236" s="342"/>
    </row>
    <row r="1237" spans="1:5" ht="51">
      <c r="A1237" s="340"/>
      <c r="B1237" s="340" t="s">
        <v>23</v>
      </c>
      <c r="C1237" s="328" t="s">
        <v>924</v>
      </c>
      <c r="D1237" s="341" t="s">
        <v>464</v>
      </c>
      <c r="E1237" s="342"/>
    </row>
    <row r="1238" spans="1:5" ht="15.75">
      <c r="A1238" s="340"/>
      <c r="B1238" s="340" t="s">
        <v>24</v>
      </c>
      <c r="C1238" s="328"/>
      <c r="D1238" s="341"/>
      <c r="E1238" s="342"/>
    </row>
    <row r="1239" spans="1:5" ht="15.75">
      <c r="A1239" s="340"/>
      <c r="B1239" s="340" t="s">
        <v>25</v>
      </c>
      <c r="C1239" s="328"/>
      <c r="D1239" s="341"/>
      <c r="E1239" s="342"/>
    </row>
    <row r="1240" spans="1:5" ht="15.75">
      <c r="A1240" s="340"/>
      <c r="B1240" s="340" t="str">
        <f ca="1">B$56</f>
        <v>S4</v>
      </c>
      <c r="C1240" s="328"/>
      <c r="D1240" s="341"/>
      <c r="E1240" s="342"/>
    </row>
    <row r="1241" spans="1:5" ht="15.75">
      <c r="A1241" s="332"/>
      <c r="B1241" s="332"/>
      <c r="C1241" s="343"/>
      <c r="D1241" s="334"/>
      <c r="E1241" s="335"/>
    </row>
    <row r="1242" spans="1:5" ht="15.75">
      <c r="A1242" s="336">
        <v>5</v>
      </c>
      <c r="B1242" s="336"/>
      <c r="C1242" s="331" t="s">
        <v>452</v>
      </c>
      <c r="D1242" s="337"/>
      <c r="E1242" s="338"/>
    </row>
    <row r="1243" spans="1:5" ht="15.75">
      <c r="A1243" s="336">
        <v>5.0999999999999996</v>
      </c>
      <c r="B1243" s="336"/>
      <c r="C1243" s="331" t="s">
        <v>925</v>
      </c>
      <c r="D1243" s="337"/>
      <c r="E1243" s="338"/>
    </row>
    <row r="1244" spans="1:5" ht="127.5">
      <c r="A1244" s="340" t="s">
        <v>926</v>
      </c>
      <c r="B1244" s="340"/>
      <c r="C1244" s="329" t="s">
        <v>927</v>
      </c>
      <c r="D1244" s="341"/>
      <c r="E1244" s="342"/>
    </row>
    <row r="1245" spans="1:5" ht="15.75">
      <c r="A1245" s="340"/>
      <c r="B1245" s="340" t="s">
        <v>16</v>
      </c>
      <c r="C1245" s="328"/>
      <c r="D1245" s="341"/>
      <c r="E1245" s="342"/>
    </row>
    <row r="1246" spans="1:5" ht="15.75">
      <c r="A1246" s="340"/>
      <c r="B1246" s="340" t="str">
        <f ca="1">B$52</f>
        <v>MA</v>
      </c>
      <c r="C1246" s="328" t="s">
        <v>462</v>
      </c>
      <c r="D1246" s="341"/>
      <c r="E1246" s="342"/>
    </row>
    <row r="1247" spans="1:5" ht="15.75">
      <c r="A1247" s="340"/>
      <c r="B1247" s="340" t="s">
        <v>23</v>
      </c>
      <c r="C1247" s="372" t="s">
        <v>928</v>
      </c>
      <c r="D1247" s="341"/>
      <c r="E1247" s="342"/>
    </row>
    <row r="1248" spans="1:5" ht="15.75">
      <c r="A1248" s="340"/>
      <c r="B1248" s="340" t="s">
        <v>24</v>
      </c>
      <c r="C1248" s="328"/>
      <c r="D1248" s="341"/>
      <c r="E1248" s="342"/>
    </row>
    <row r="1249" spans="1:5" ht="15.75">
      <c r="A1249" s="340"/>
      <c r="B1249" s="340" t="s">
        <v>25</v>
      </c>
      <c r="C1249" s="328"/>
      <c r="D1249" s="341"/>
      <c r="E1249" s="342"/>
    </row>
    <row r="1250" spans="1:5" ht="15.75">
      <c r="A1250" s="340"/>
      <c r="B1250" s="340" t="str">
        <f ca="1">B$56</f>
        <v>S4</v>
      </c>
      <c r="C1250" s="328"/>
      <c r="D1250" s="341"/>
      <c r="E1250" s="342"/>
    </row>
    <row r="1251" spans="1:5" ht="15.75">
      <c r="A1251" s="332"/>
      <c r="B1251" s="332"/>
      <c r="C1251" s="343"/>
      <c r="D1251" s="334"/>
      <c r="E1251" s="335"/>
    </row>
    <row r="1252" spans="1:5" ht="102">
      <c r="A1252" s="340" t="s">
        <v>929</v>
      </c>
      <c r="B1252" s="340"/>
      <c r="C1252" s="329" t="s">
        <v>930</v>
      </c>
      <c r="D1252" s="341"/>
      <c r="E1252" s="342"/>
    </row>
    <row r="1253" spans="1:5" ht="15.75">
      <c r="A1253" s="340"/>
      <c r="B1253" s="340" t="s">
        <v>16</v>
      </c>
      <c r="C1253" s="328"/>
      <c r="D1253" s="341"/>
      <c r="E1253" s="342"/>
    </row>
    <row r="1254" spans="1:5" ht="15.75">
      <c r="A1254" s="340"/>
      <c r="B1254" s="340" t="str">
        <f ca="1">B$52</f>
        <v>MA</v>
      </c>
      <c r="C1254" s="328" t="s">
        <v>462</v>
      </c>
      <c r="D1254" s="341"/>
      <c r="E1254" s="342"/>
    </row>
    <row r="1255" spans="1:5" ht="15.75">
      <c r="A1255" s="340"/>
      <c r="B1255" s="340" t="s">
        <v>23</v>
      </c>
      <c r="C1255" s="372" t="s">
        <v>928</v>
      </c>
      <c r="D1255" s="341"/>
      <c r="E1255" s="342"/>
    </row>
    <row r="1256" spans="1:5" ht="15.75">
      <c r="A1256" s="340"/>
      <c r="B1256" s="340" t="s">
        <v>24</v>
      </c>
      <c r="C1256" s="328"/>
      <c r="D1256" s="341"/>
      <c r="E1256" s="342"/>
    </row>
    <row r="1257" spans="1:5" ht="15.75">
      <c r="A1257" s="340"/>
      <c r="B1257" s="340" t="s">
        <v>25</v>
      </c>
      <c r="C1257" s="328"/>
      <c r="D1257" s="341"/>
      <c r="E1257" s="342"/>
    </row>
    <row r="1258" spans="1:5" ht="15.75">
      <c r="A1258" s="340"/>
      <c r="B1258" s="340" t="str">
        <f ca="1">B$56</f>
        <v>S4</v>
      </c>
      <c r="C1258" s="328"/>
      <c r="D1258" s="341"/>
      <c r="E1258" s="342"/>
    </row>
    <row r="1259" spans="1:5" ht="15.75">
      <c r="A1259" s="332"/>
      <c r="B1259" s="332"/>
      <c r="C1259" s="343"/>
      <c r="D1259" s="334"/>
      <c r="E1259" s="335"/>
    </row>
    <row r="1260" spans="1:5" ht="178.5">
      <c r="A1260" s="340" t="s">
        <v>931</v>
      </c>
      <c r="B1260" s="340"/>
      <c r="C1260" s="329" t="s">
        <v>932</v>
      </c>
      <c r="D1260" s="341"/>
      <c r="E1260" s="342"/>
    </row>
    <row r="1261" spans="1:5" ht="15.75">
      <c r="A1261" s="340"/>
      <c r="B1261" s="340" t="s">
        <v>16</v>
      </c>
      <c r="C1261" s="328"/>
      <c r="D1261" s="341"/>
      <c r="E1261" s="342"/>
    </row>
    <row r="1262" spans="1:5" ht="15.75">
      <c r="A1262" s="340"/>
      <c r="B1262" s="340" t="str">
        <f ca="1">B$52</f>
        <v>MA</v>
      </c>
      <c r="C1262" s="328" t="s">
        <v>462</v>
      </c>
      <c r="D1262" s="341"/>
      <c r="E1262" s="342"/>
    </row>
    <row r="1263" spans="1:5" ht="15.75">
      <c r="A1263" s="340"/>
      <c r="B1263" s="340" t="s">
        <v>23</v>
      </c>
      <c r="C1263" s="372" t="s">
        <v>928</v>
      </c>
      <c r="D1263" s="341"/>
      <c r="E1263" s="342"/>
    </row>
    <row r="1264" spans="1:5" ht="15.75">
      <c r="A1264" s="340"/>
      <c r="B1264" s="340" t="s">
        <v>24</v>
      </c>
      <c r="C1264" s="328"/>
      <c r="D1264" s="341"/>
      <c r="E1264" s="342"/>
    </row>
    <row r="1265" spans="1:5" ht="15.75">
      <c r="A1265" s="340"/>
      <c r="B1265" s="340" t="s">
        <v>25</v>
      </c>
      <c r="C1265" s="328"/>
      <c r="D1265" s="341"/>
      <c r="E1265" s="342"/>
    </row>
    <row r="1266" spans="1:5" ht="15.75">
      <c r="A1266" s="340"/>
      <c r="B1266" s="340" t="str">
        <f ca="1">B$56</f>
        <v>S4</v>
      </c>
      <c r="C1266" s="328"/>
      <c r="D1266" s="341"/>
      <c r="E1266" s="342"/>
    </row>
    <row r="1267" spans="1:5" ht="15.75">
      <c r="A1267" s="332"/>
      <c r="B1267" s="332"/>
      <c r="C1267" s="343"/>
      <c r="D1267" s="334"/>
      <c r="E1267" s="335"/>
    </row>
    <row r="1268" spans="1:5" ht="191.25">
      <c r="A1268" s="340" t="s">
        <v>933</v>
      </c>
      <c r="B1268" s="340"/>
      <c r="C1268" s="329" t="s">
        <v>934</v>
      </c>
      <c r="D1268" s="341"/>
      <c r="E1268" s="342"/>
    </row>
    <row r="1269" spans="1:5" ht="15.75">
      <c r="A1269" s="340"/>
      <c r="B1269" s="340" t="s">
        <v>16</v>
      </c>
      <c r="C1269" s="328"/>
      <c r="D1269" s="341"/>
      <c r="E1269" s="342"/>
    </row>
    <row r="1270" spans="1:5" ht="15.75">
      <c r="A1270" s="340"/>
      <c r="B1270" s="340" t="str">
        <f ca="1">B$52</f>
        <v>MA</v>
      </c>
      <c r="C1270" s="328" t="s">
        <v>462</v>
      </c>
      <c r="D1270" s="341"/>
      <c r="E1270" s="342"/>
    </row>
    <row r="1271" spans="1:5" ht="15.75">
      <c r="A1271" s="340"/>
      <c r="B1271" s="340" t="s">
        <v>23</v>
      </c>
      <c r="C1271" s="372" t="s">
        <v>928</v>
      </c>
      <c r="D1271" s="341"/>
      <c r="E1271" s="342"/>
    </row>
    <row r="1272" spans="1:5" ht="15.75">
      <c r="A1272" s="340"/>
      <c r="B1272" s="340" t="s">
        <v>24</v>
      </c>
      <c r="C1272" s="328"/>
      <c r="D1272" s="341"/>
      <c r="E1272" s="342"/>
    </row>
    <row r="1273" spans="1:5" ht="15.75">
      <c r="A1273" s="340"/>
      <c r="B1273" s="340" t="s">
        <v>25</v>
      </c>
      <c r="C1273" s="328"/>
      <c r="D1273" s="341"/>
      <c r="E1273" s="342"/>
    </row>
    <row r="1274" spans="1:5" ht="15.75">
      <c r="A1274" s="340"/>
      <c r="B1274" s="340" t="str">
        <f ca="1">B$56</f>
        <v>S4</v>
      </c>
      <c r="C1274" s="328"/>
      <c r="D1274" s="341"/>
      <c r="E1274" s="342"/>
    </row>
    <row r="1275" spans="1:5" ht="15.75">
      <c r="A1275" s="332"/>
      <c r="B1275" s="332"/>
      <c r="C1275" s="343"/>
      <c r="D1275" s="334"/>
      <c r="E1275" s="335"/>
    </row>
    <row r="1276" spans="1:5" ht="15.75">
      <c r="A1276" s="336">
        <v>5.2</v>
      </c>
      <c r="B1276" s="336"/>
      <c r="C1276" s="331" t="s">
        <v>935</v>
      </c>
      <c r="D1276" s="337"/>
      <c r="E1276" s="339"/>
    </row>
    <row r="1277" spans="1:5" ht="153">
      <c r="A1277" s="340" t="s">
        <v>936</v>
      </c>
      <c r="B1277" s="340"/>
      <c r="C1277" s="329" t="s">
        <v>937</v>
      </c>
      <c r="D1277" s="341"/>
      <c r="E1277" s="342"/>
    </row>
    <row r="1278" spans="1:5" ht="15.75">
      <c r="A1278" s="340"/>
      <c r="B1278" s="340" t="s">
        <v>16</v>
      </c>
      <c r="C1278" s="328"/>
      <c r="D1278" s="341"/>
      <c r="E1278" s="342"/>
    </row>
    <row r="1279" spans="1:5" ht="15.75">
      <c r="A1279" s="340"/>
      <c r="B1279" s="340" t="str">
        <f ca="1">B$52</f>
        <v>MA</v>
      </c>
      <c r="C1279" s="328" t="s">
        <v>462</v>
      </c>
      <c r="D1279" s="341"/>
      <c r="E1279" s="342"/>
    </row>
    <row r="1280" spans="1:5" ht="15.75">
      <c r="A1280" s="340"/>
      <c r="B1280" s="340" t="s">
        <v>23</v>
      </c>
      <c r="C1280" s="372" t="s">
        <v>928</v>
      </c>
      <c r="D1280" s="341"/>
      <c r="E1280" s="342"/>
    </row>
    <row r="1281" spans="1:5" ht="15.75">
      <c r="A1281" s="340"/>
      <c r="B1281" s="340" t="s">
        <v>24</v>
      </c>
      <c r="C1281" s="328"/>
      <c r="D1281" s="341"/>
      <c r="E1281" s="342"/>
    </row>
    <row r="1282" spans="1:5" ht="15.75">
      <c r="A1282" s="340"/>
      <c r="B1282" s="340" t="s">
        <v>25</v>
      </c>
      <c r="C1282" s="328"/>
      <c r="D1282" s="341"/>
      <c r="E1282" s="342"/>
    </row>
    <row r="1283" spans="1:5" ht="15.75">
      <c r="A1283" s="340"/>
      <c r="B1283" s="340" t="str">
        <f ca="1">B$56</f>
        <v>S4</v>
      </c>
      <c r="C1283" s="328"/>
      <c r="D1283" s="341"/>
      <c r="E1283" s="342"/>
    </row>
    <row r="1284" spans="1:5" ht="15.75">
      <c r="A1284" s="332"/>
      <c r="B1284" s="332"/>
      <c r="C1284" s="343"/>
      <c r="D1284" s="334"/>
      <c r="E1284" s="335"/>
    </row>
    <row r="1285" spans="1:5" ht="114.75">
      <c r="A1285" s="340" t="s">
        <v>938</v>
      </c>
      <c r="B1285" s="340"/>
      <c r="C1285" s="329" t="s">
        <v>939</v>
      </c>
      <c r="D1285" s="341"/>
      <c r="E1285" s="342"/>
    </row>
    <row r="1286" spans="1:5" ht="15.75">
      <c r="A1286" s="340"/>
      <c r="B1286" s="340" t="s">
        <v>16</v>
      </c>
      <c r="C1286" s="328"/>
      <c r="D1286" s="341"/>
      <c r="E1286" s="342"/>
    </row>
    <row r="1287" spans="1:5" ht="15.75">
      <c r="A1287" s="340"/>
      <c r="B1287" s="340" t="str">
        <f ca="1">B$52</f>
        <v>MA</v>
      </c>
      <c r="C1287" s="328" t="s">
        <v>462</v>
      </c>
      <c r="D1287" s="341"/>
      <c r="E1287" s="342"/>
    </row>
    <row r="1288" spans="1:5" ht="15.75">
      <c r="A1288" s="340"/>
      <c r="B1288" s="340" t="s">
        <v>23</v>
      </c>
      <c r="C1288" s="372" t="s">
        <v>928</v>
      </c>
      <c r="D1288" s="341"/>
      <c r="E1288" s="342"/>
    </row>
    <row r="1289" spans="1:5" ht="15.75">
      <c r="A1289" s="340"/>
      <c r="B1289" s="340" t="s">
        <v>24</v>
      </c>
      <c r="C1289" s="328"/>
      <c r="D1289" s="341"/>
      <c r="E1289" s="342"/>
    </row>
    <row r="1290" spans="1:5" ht="15.75">
      <c r="A1290" s="340"/>
      <c r="B1290" s="340" t="s">
        <v>25</v>
      </c>
      <c r="C1290" s="328"/>
      <c r="D1290" s="341"/>
      <c r="E1290" s="342"/>
    </row>
    <row r="1291" spans="1:5" ht="15.75">
      <c r="A1291" s="340"/>
      <c r="B1291" s="340" t="str">
        <f ca="1">B$56</f>
        <v>S4</v>
      </c>
      <c r="C1291" s="328"/>
      <c r="D1291" s="341"/>
      <c r="E1291" s="342"/>
    </row>
    <row r="1292" spans="1:5" ht="15.75">
      <c r="A1292" s="332"/>
      <c r="B1292" s="332"/>
      <c r="C1292" s="343"/>
      <c r="D1292" s="334"/>
      <c r="E1292" s="335"/>
    </row>
    <row r="1293" spans="1:5" ht="15.75">
      <c r="A1293" s="336">
        <v>5.3</v>
      </c>
      <c r="B1293" s="336"/>
      <c r="C1293" s="331" t="s">
        <v>940</v>
      </c>
      <c r="D1293" s="337"/>
      <c r="E1293" s="339"/>
    </row>
    <row r="1294" spans="1:5" ht="153">
      <c r="A1294" s="340" t="s">
        <v>941</v>
      </c>
      <c r="B1294" s="340"/>
      <c r="C1294" s="329" t="s">
        <v>942</v>
      </c>
      <c r="D1294" s="341"/>
      <c r="E1294" s="342"/>
    </row>
    <row r="1295" spans="1:5" ht="15.75">
      <c r="A1295" s="340"/>
      <c r="B1295" s="340" t="s">
        <v>16</v>
      </c>
      <c r="C1295" s="328"/>
      <c r="D1295" s="341"/>
      <c r="E1295" s="342"/>
    </row>
    <row r="1296" spans="1:5" ht="15.75">
      <c r="A1296" s="340"/>
      <c r="B1296" s="340" t="str">
        <f ca="1">B$52</f>
        <v>MA</v>
      </c>
      <c r="C1296" s="328" t="s">
        <v>462</v>
      </c>
      <c r="D1296" s="341"/>
      <c r="E1296" s="342"/>
    </row>
    <row r="1297" spans="1:5" ht="15.75">
      <c r="A1297" s="340"/>
      <c r="B1297" s="340" t="s">
        <v>23</v>
      </c>
      <c r="C1297" s="372" t="s">
        <v>928</v>
      </c>
      <c r="D1297" s="341"/>
      <c r="E1297" s="342"/>
    </row>
    <row r="1298" spans="1:5" ht="15.75">
      <c r="A1298" s="340"/>
      <c r="B1298" s="340" t="s">
        <v>24</v>
      </c>
      <c r="C1298" s="328"/>
      <c r="D1298" s="341"/>
      <c r="E1298" s="342"/>
    </row>
    <row r="1299" spans="1:5" ht="15.75">
      <c r="A1299" s="340"/>
      <c r="B1299" s="340" t="s">
        <v>25</v>
      </c>
      <c r="C1299" s="328"/>
      <c r="D1299" s="341"/>
      <c r="E1299" s="342"/>
    </row>
    <row r="1300" spans="1:5" ht="15.75">
      <c r="A1300" s="340"/>
      <c r="B1300" s="340" t="str">
        <f ca="1">B$56</f>
        <v>S4</v>
      </c>
      <c r="C1300" s="328"/>
      <c r="D1300" s="341"/>
      <c r="E1300" s="342"/>
    </row>
    <row r="1301" spans="1:5" ht="15.75">
      <c r="A1301" s="332"/>
      <c r="B1301" s="332"/>
      <c r="C1301" s="343"/>
      <c r="D1301" s="334"/>
      <c r="E1301" s="335"/>
    </row>
    <row r="1302" spans="1:5" ht="15.75">
      <c r="A1302" s="336">
        <v>5.4</v>
      </c>
      <c r="B1302" s="336"/>
      <c r="C1302" s="331" t="s">
        <v>943</v>
      </c>
      <c r="D1302" s="337"/>
      <c r="E1302" s="338"/>
    </row>
    <row r="1303" spans="1:5" ht="255">
      <c r="A1303" s="340" t="s">
        <v>944</v>
      </c>
      <c r="B1303" s="340"/>
      <c r="C1303" s="329" t="s">
        <v>945</v>
      </c>
      <c r="D1303" s="341"/>
      <c r="E1303" s="342"/>
    </row>
    <row r="1304" spans="1:5" ht="15.75">
      <c r="A1304" s="340"/>
      <c r="B1304" s="340" t="s">
        <v>16</v>
      </c>
      <c r="C1304" s="328"/>
      <c r="D1304" s="341"/>
      <c r="E1304" s="342"/>
    </row>
    <row r="1305" spans="1:5" ht="15.75">
      <c r="A1305" s="340"/>
      <c r="B1305" s="340" t="str">
        <f ca="1">B$52</f>
        <v>MA</v>
      </c>
      <c r="C1305" s="328" t="s">
        <v>462</v>
      </c>
      <c r="D1305" s="341"/>
      <c r="E1305" s="342"/>
    </row>
    <row r="1306" spans="1:5" ht="15.75">
      <c r="A1306" s="340"/>
      <c r="B1306" s="340" t="s">
        <v>23</v>
      </c>
      <c r="C1306" s="372" t="s">
        <v>928</v>
      </c>
      <c r="D1306" s="341"/>
      <c r="E1306" s="342"/>
    </row>
    <row r="1307" spans="1:5" ht="15.75">
      <c r="A1307" s="340"/>
      <c r="B1307" s="340" t="s">
        <v>24</v>
      </c>
      <c r="C1307" s="328"/>
      <c r="D1307" s="341"/>
      <c r="E1307" s="342"/>
    </row>
    <row r="1308" spans="1:5" ht="15.75">
      <c r="A1308" s="340"/>
      <c r="B1308" s="340" t="s">
        <v>25</v>
      </c>
      <c r="C1308" s="328"/>
      <c r="D1308" s="341"/>
      <c r="E1308" s="342"/>
    </row>
    <row r="1309" spans="1:5" ht="15.75">
      <c r="A1309" s="340"/>
      <c r="B1309" s="340" t="str">
        <f ca="1">B$56</f>
        <v>S4</v>
      </c>
      <c r="C1309" s="328"/>
      <c r="D1309" s="341"/>
      <c r="E1309" s="342"/>
    </row>
    <row r="1310" spans="1:5" ht="15.75">
      <c r="A1310" s="332"/>
      <c r="B1310" s="332"/>
      <c r="C1310" s="343"/>
      <c r="D1310" s="334"/>
      <c r="E1310" s="335"/>
    </row>
    <row r="1311" spans="1:5" ht="216.75">
      <c r="A1311" s="340" t="s">
        <v>946</v>
      </c>
      <c r="B1311" s="340"/>
      <c r="C1311" s="329" t="s">
        <v>947</v>
      </c>
      <c r="D1311" s="341"/>
      <c r="E1311" s="342"/>
    </row>
    <row r="1312" spans="1:5" ht="15.75">
      <c r="A1312" s="340"/>
      <c r="B1312" s="340" t="s">
        <v>16</v>
      </c>
      <c r="C1312" s="328"/>
      <c r="D1312" s="341"/>
      <c r="E1312" s="342"/>
    </row>
    <row r="1313" spans="1:5" ht="15.75">
      <c r="A1313" s="340"/>
      <c r="B1313" s="340" t="str">
        <f ca="1">B$52</f>
        <v>MA</v>
      </c>
      <c r="C1313" s="328" t="s">
        <v>462</v>
      </c>
      <c r="D1313" s="341"/>
      <c r="E1313" s="342"/>
    </row>
    <row r="1314" spans="1:5" ht="15.75">
      <c r="A1314" s="340"/>
      <c r="B1314" s="340" t="s">
        <v>23</v>
      </c>
      <c r="C1314" s="372" t="s">
        <v>928</v>
      </c>
      <c r="D1314" s="341"/>
      <c r="E1314" s="342"/>
    </row>
    <row r="1315" spans="1:5" ht="15.75">
      <c r="A1315" s="340"/>
      <c r="B1315" s="340" t="s">
        <v>24</v>
      </c>
      <c r="C1315" s="328"/>
      <c r="D1315" s="341"/>
      <c r="E1315" s="342"/>
    </row>
    <row r="1316" spans="1:5" ht="15.75">
      <c r="A1316" s="340"/>
      <c r="B1316" s="340" t="s">
        <v>25</v>
      </c>
      <c r="C1316" s="328"/>
      <c r="D1316" s="341"/>
      <c r="E1316" s="342"/>
    </row>
    <row r="1317" spans="1:5" ht="15.75">
      <c r="A1317" s="340"/>
      <c r="B1317" s="340" t="str">
        <f ca="1">B$56</f>
        <v>S4</v>
      </c>
      <c r="C1317" s="328"/>
      <c r="D1317" s="341"/>
      <c r="E1317" s="342"/>
    </row>
    <row r="1318" spans="1:5" ht="15.75">
      <c r="A1318" s="332"/>
      <c r="B1318" s="332"/>
      <c r="C1318" s="343"/>
      <c r="D1318" s="334"/>
      <c r="E1318" s="335"/>
    </row>
    <row r="1319" spans="1:5" ht="216.75">
      <c r="A1319" s="340" t="s">
        <v>948</v>
      </c>
      <c r="B1319" s="340"/>
      <c r="C1319" s="329" t="s">
        <v>949</v>
      </c>
      <c r="D1319" s="341"/>
      <c r="E1319" s="342"/>
    </row>
    <row r="1320" spans="1:5" ht="15.75">
      <c r="A1320" s="340"/>
      <c r="B1320" s="340" t="s">
        <v>16</v>
      </c>
      <c r="C1320" s="328"/>
      <c r="D1320" s="341"/>
      <c r="E1320" s="342"/>
    </row>
    <row r="1321" spans="1:5" ht="15.75">
      <c r="A1321" s="340"/>
      <c r="B1321" s="340" t="str">
        <f ca="1">B$52</f>
        <v>MA</v>
      </c>
      <c r="C1321" s="328" t="s">
        <v>462</v>
      </c>
      <c r="D1321" s="341"/>
      <c r="E1321" s="342"/>
    </row>
    <row r="1322" spans="1:5" ht="15.75">
      <c r="A1322" s="340"/>
      <c r="B1322" s="340" t="s">
        <v>23</v>
      </c>
      <c r="C1322" s="372" t="s">
        <v>928</v>
      </c>
      <c r="D1322" s="341"/>
      <c r="E1322" s="342"/>
    </row>
    <row r="1323" spans="1:5" ht="15.75">
      <c r="A1323" s="340"/>
      <c r="B1323" s="340" t="s">
        <v>24</v>
      </c>
      <c r="C1323" s="328"/>
      <c r="D1323" s="341"/>
      <c r="E1323" s="342"/>
    </row>
    <row r="1324" spans="1:5" ht="15.75">
      <c r="A1324" s="340"/>
      <c r="B1324" s="340" t="s">
        <v>25</v>
      </c>
      <c r="C1324" s="328"/>
      <c r="D1324" s="341"/>
      <c r="E1324" s="342"/>
    </row>
    <row r="1325" spans="1:5" ht="15.75">
      <c r="A1325" s="340"/>
      <c r="B1325" s="340" t="str">
        <f ca="1">B$56</f>
        <v>S4</v>
      </c>
      <c r="C1325" s="328"/>
      <c r="D1325" s="341"/>
      <c r="E1325" s="342"/>
    </row>
    <row r="1326" spans="1:5" ht="15.75">
      <c r="A1326" s="332"/>
      <c r="B1326" s="332"/>
      <c r="C1326" s="343"/>
      <c r="D1326" s="334"/>
      <c r="E1326" s="335"/>
    </row>
    <row r="1327" spans="1:5" ht="15.75">
      <c r="A1327" s="336">
        <v>5.5</v>
      </c>
      <c r="B1327" s="336"/>
      <c r="C1327" s="331" t="s">
        <v>950</v>
      </c>
      <c r="D1327" s="337"/>
      <c r="E1327" s="338"/>
    </row>
    <row r="1328" spans="1:5" ht="153">
      <c r="A1328" s="340" t="s">
        <v>951</v>
      </c>
      <c r="B1328" s="340"/>
      <c r="C1328" s="329" t="s">
        <v>952</v>
      </c>
      <c r="D1328" s="341"/>
      <c r="E1328" s="342"/>
    </row>
    <row r="1329" spans="1:5" ht="15.75">
      <c r="A1329" s="340"/>
      <c r="B1329" s="340" t="s">
        <v>16</v>
      </c>
      <c r="C1329" s="328"/>
      <c r="D1329" s="341"/>
      <c r="E1329" s="342"/>
    </row>
    <row r="1330" spans="1:5" ht="15.75">
      <c r="A1330" s="340"/>
      <c r="B1330" s="340" t="str">
        <f ca="1">B$52</f>
        <v>MA</v>
      </c>
      <c r="C1330" s="328" t="s">
        <v>462</v>
      </c>
      <c r="D1330" s="341"/>
      <c r="E1330" s="342"/>
    </row>
    <row r="1331" spans="1:5" ht="15.75">
      <c r="A1331" s="340"/>
      <c r="B1331" s="340" t="s">
        <v>23</v>
      </c>
      <c r="C1331" s="372" t="s">
        <v>928</v>
      </c>
      <c r="D1331" s="341"/>
      <c r="E1331" s="342"/>
    </row>
    <row r="1332" spans="1:5" ht="15.75">
      <c r="A1332" s="340"/>
      <c r="B1332" s="340" t="s">
        <v>24</v>
      </c>
      <c r="C1332" s="328"/>
      <c r="D1332" s="341"/>
      <c r="E1332" s="342"/>
    </row>
    <row r="1333" spans="1:5" ht="15.75">
      <c r="A1333" s="340"/>
      <c r="B1333" s="340" t="s">
        <v>25</v>
      </c>
      <c r="C1333" s="328"/>
      <c r="D1333" s="341"/>
      <c r="E1333" s="342"/>
    </row>
    <row r="1334" spans="1:5" ht="15.75">
      <c r="A1334" s="340"/>
      <c r="B1334" s="340" t="str">
        <f ca="1">B$56</f>
        <v>S4</v>
      </c>
      <c r="C1334" s="328"/>
      <c r="D1334" s="341"/>
      <c r="E1334" s="342"/>
    </row>
    <row r="1335" spans="1:5" ht="15.75">
      <c r="A1335" s="332"/>
      <c r="B1335" s="332"/>
      <c r="C1335" s="343"/>
      <c r="D1335" s="334"/>
      <c r="E1335" s="335"/>
    </row>
    <row r="1336" spans="1:5" ht="89.25">
      <c r="A1336" s="340" t="s">
        <v>953</v>
      </c>
      <c r="B1336" s="340"/>
      <c r="C1336" s="329" t="s">
        <v>954</v>
      </c>
      <c r="D1336" s="341"/>
      <c r="E1336" s="342"/>
    </row>
    <row r="1337" spans="1:5" ht="15.75">
      <c r="A1337" s="340"/>
      <c r="B1337" s="340" t="s">
        <v>16</v>
      </c>
      <c r="C1337" s="328"/>
      <c r="D1337" s="341"/>
      <c r="E1337" s="342"/>
    </row>
    <row r="1338" spans="1:5" ht="15.75">
      <c r="A1338" s="340"/>
      <c r="B1338" s="340" t="str">
        <f ca="1">B$52</f>
        <v>MA</v>
      </c>
      <c r="C1338" s="328" t="s">
        <v>462</v>
      </c>
      <c r="D1338" s="341"/>
      <c r="E1338" s="342"/>
    </row>
    <row r="1339" spans="1:5" ht="15.75">
      <c r="A1339" s="340"/>
      <c r="B1339" s="340" t="s">
        <v>23</v>
      </c>
      <c r="C1339" s="372" t="s">
        <v>928</v>
      </c>
      <c r="D1339" s="341"/>
      <c r="E1339" s="342"/>
    </row>
    <row r="1340" spans="1:5" ht="15.75">
      <c r="A1340" s="340"/>
      <c r="B1340" s="340" t="s">
        <v>24</v>
      </c>
      <c r="C1340" s="328"/>
      <c r="D1340" s="341"/>
      <c r="E1340" s="342"/>
    </row>
    <row r="1341" spans="1:5" ht="15.75">
      <c r="A1341" s="340"/>
      <c r="B1341" s="340" t="s">
        <v>25</v>
      </c>
      <c r="C1341" s="328"/>
      <c r="D1341" s="341"/>
      <c r="E1341" s="342"/>
    </row>
    <row r="1342" spans="1:5" ht="15.75">
      <c r="A1342" s="340"/>
      <c r="B1342" s="340" t="str">
        <f ca="1">B$56</f>
        <v>S4</v>
      </c>
      <c r="C1342" s="328"/>
      <c r="D1342" s="341"/>
      <c r="E1342" s="342"/>
    </row>
    <row r="1343" spans="1:5" ht="15.75">
      <c r="A1343" s="332"/>
      <c r="B1343" s="332"/>
      <c r="C1343" s="343"/>
      <c r="D1343" s="334"/>
      <c r="E1343" s="335"/>
    </row>
    <row r="1344" spans="1:5" ht="15.75">
      <c r="A1344" s="361">
        <v>5.6</v>
      </c>
      <c r="B1344" s="336"/>
      <c r="C1344" s="331" t="s">
        <v>955</v>
      </c>
      <c r="D1344" s="337"/>
      <c r="E1344" s="338"/>
    </row>
    <row r="1345" spans="1:5" ht="63.75">
      <c r="A1345" s="340" t="s">
        <v>956</v>
      </c>
      <c r="B1345" s="340"/>
      <c r="C1345" s="329" t="s">
        <v>957</v>
      </c>
      <c r="D1345" s="341"/>
      <c r="E1345" s="342"/>
    </row>
    <row r="1346" spans="1:5" ht="15.75">
      <c r="A1346" s="340"/>
      <c r="B1346" s="340" t="s">
        <v>16</v>
      </c>
      <c r="C1346" s="328"/>
      <c r="D1346" s="341"/>
      <c r="E1346" s="342"/>
    </row>
    <row r="1347" spans="1:5" ht="15.75">
      <c r="A1347" s="340"/>
      <c r="B1347" s="340" t="str">
        <f ca="1">B$52</f>
        <v>MA</v>
      </c>
      <c r="C1347" s="328" t="s">
        <v>462</v>
      </c>
      <c r="D1347" s="341"/>
      <c r="E1347" s="342"/>
    </row>
    <row r="1348" spans="1:5" ht="15.75">
      <c r="A1348" s="340"/>
      <c r="B1348" s="340" t="s">
        <v>23</v>
      </c>
      <c r="C1348" s="372" t="s">
        <v>928</v>
      </c>
      <c r="D1348" s="341"/>
      <c r="E1348" s="342"/>
    </row>
    <row r="1349" spans="1:5" ht="15.75">
      <c r="A1349" s="340"/>
      <c r="B1349" s="340" t="s">
        <v>24</v>
      </c>
      <c r="C1349" s="328"/>
      <c r="D1349" s="341"/>
      <c r="E1349" s="342"/>
    </row>
    <row r="1350" spans="1:5" ht="15.75">
      <c r="A1350" s="340"/>
      <c r="B1350" s="340" t="s">
        <v>25</v>
      </c>
      <c r="C1350" s="328"/>
      <c r="D1350" s="341"/>
      <c r="E1350" s="342"/>
    </row>
    <row r="1351" spans="1:5" ht="15.75">
      <c r="A1351" s="340"/>
      <c r="B1351" s="340" t="str">
        <f ca="1">B$56</f>
        <v>S4</v>
      </c>
      <c r="C1351" s="328"/>
      <c r="D1351" s="341"/>
      <c r="E1351" s="342"/>
    </row>
    <row r="1352" spans="1:5" ht="15.75">
      <c r="A1352" s="332"/>
      <c r="B1352" s="332"/>
      <c r="C1352" s="343"/>
      <c r="D1352" s="334"/>
      <c r="E1352" s="335"/>
    </row>
    <row r="1353" spans="1:5" ht="63.75">
      <c r="A1353" s="340" t="s">
        <v>958</v>
      </c>
      <c r="B1353" s="340"/>
      <c r="C1353" s="329" t="s">
        <v>959</v>
      </c>
      <c r="D1353" s="341"/>
      <c r="E1353" s="342"/>
    </row>
    <row r="1354" spans="1:5" ht="15.75">
      <c r="A1354" s="340"/>
      <c r="B1354" s="340" t="s">
        <v>16</v>
      </c>
      <c r="C1354" s="328"/>
      <c r="D1354" s="341"/>
      <c r="E1354" s="342"/>
    </row>
    <row r="1355" spans="1:5" ht="15.75">
      <c r="A1355" s="340"/>
      <c r="B1355" s="340" t="str">
        <f ca="1">B$52</f>
        <v>MA</v>
      </c>
      <c r="C1355" s="328" t="s">
        <v>462</v>
      </c>
      <c r="D1355" s="341"/>
      <c r="E1355" s="342"/>
    </row>
    <row r="1356" spans="1:5" ht="15.75">
      <c r="A1356" s="340"/>
      <c r="B1356" s="340" t="s">
        <v>23</v>
      </c>
      <c r="C1356" s="372" t="s">
        <v>928</v>
      </c>
      <c r="D1356" s="341"/>
      <c r="E1356" s="342"/>
    </row>
    <row r="1357" spans="1:5" ht="15.75">
      <c r="A1357" s="340"/>
      <c r="B1357" s="340" t="s">
        <v>24</v>
      </c>
      <c r="C1357" s="328"/>
      <c r="D1357" s="341"/>
      <c r="E1357" s="342"/>
    </row>
    <row r="1358" spans="1:5" ht="15.75">
      <c r="A1358" s="340"/>
      <c r="B1358" s="340" t="s">
        <v>25</v>
      </c>
      <c r="C1358" s="328"/>
      <c r="D1358" s="341"/>
      <c r="E1358" s="342"/>
    </row>
    <row r="1359" spans="1:5" ht="15.75">
      <c r="A1359" s="340"/>
      <c r="B1359" s="340" t="str">
        <f ca="1">B$56</f>
        <v>S4</v>
      </c>
      <c r="C1359" s="328"/>
      <c r="D1359" s="341"/>
      <c r="E1359" s="342"/>
    </row>
    <row r="1360" spans="1:5" ht="15.75">
      <c r="A1360" s="332"/>
      <c r="B1360" s="332"/>
      <c r="C1360" s="343"/>
      <c r="D1360" s="334"/>
      <c r="E1360" s="335"/>
    </row>
    <row r="1361" spans="1:5" ht="76.5">
      <c r="A1361" s="340" t="s">
        <v>960</v>
      </c>
      <c r="B1361" s="340"/>
      <c r="C1361" s="329" t="s">
        <v>961</v>
      </c>
      <c r="D1361" s="341"/>
      <c r="E1361" s="342"/>
    </row>
    <row r="1362" spans="1:5" ht="15.75">
      <c r="A1362" s="340"/>
      <c r="B1362" s="340" t="s">
        <v>16</v>
      </c>
      <c r="C1362" s="328"/>
      <c r="D1362" s="341"/>
      <c r="E1362" s="342"/>
    </row>
    <row r="1363" spans="1:5" ht="15.75">
      <c r="A1363" s="340"/>
      <c r="B1363" s="340" t="str">
        <f ca="1">B$52</f>
        <v>MA</v>
      </c>
      <c r="C1363" s="328" t="s">
        <v>462</v>
      </c>
      <c r="D1363" s="341"/>
      <c r="E1363" s="342"/>
    </row>
    <row r="1364" spans="1:5" ht="15.75">
      <c r="A1364" s="340"/>
      <c r="B1364" s="340" t="s">
        <v>23</v>
      </c>
      <c r="C1364" s="372" t="s">
        <v>928</v>
      </c>
      <c r="D1364" s="341"/>
      <c r="E1364" s="342"/>
    </row>
    <row r="1365" spans="1:5" ht="15.75">
      <c r="A1365" s="340"/>
      <c r="B1365" s="340" t="s">
        <v>24</v>
      </c>
      <c r="C1365" s="328"/>
      <c r="D1365" s="341"/>
      <c r="E1365" s="342"/>
    </row>
    <row r="1366" spans="1:5" ht="15.75">
      <c r="A1366" s="340"/>
      <c r="B1366" s="340" t="s">
        <v>25</v>
      </c>
      <c r="C1366" s="328"/>
      <c r="D1366" s="341"/>
      <c r="E1366" s="342"/>
    </row>
    <row r="1367" spans="1:5" ht="15.75">
      <c r="A1367" s="340"/>
      <c r="B1367" s="340" t="str">
        <f ca="1">B$56</f>
        <v>S4</v>
      </c>
      <c r="C1367" s="328"/>
      <c r="D1367" s="341"/>
      <c r="E1367" s="342"/>
    </row>
    <row r="1368" spans="1:5" ht="15.75">
      <c r="A1368" s="332"/>
      <c r="B1368" s="332"/>
      <c r="C1368" s="343"/>
      <c r="D1368" s="334"/>
      <c r="E1368" s="335"/>
    </row>
    <row r="1369" spans="1:5" ht="76.5">
      <c r="A1369" s="340" t="s">
        <v>962</v>
      </c>
      <c r="B1369" s="340"/>
      <c r="C1369" s="329" t="s">
        <v>963</v>
      </c>
      <c r="D1369" s="341"/>
      <c r="E1369" s="342"/>
    </row>
    <row r="1370" spans="1:5" ht="15.75">
      <c r="A1370" s="340"/>
      <c r="B1370" s="340" t="s">
        <v>16</v>
      </c>
      <c r="C1370" s="328"/>
      <c r="D1370" s="341"/>
      <c r="E1370" s="342"/>
    </row>
    <row r="1371" spans="1:5" ht="15.75">
      <c r="A1371" s="340"/>
      <c r="B1371" s="340" t="str">
        <f ca="1">B$52</f>
        <v>MA</v>
      </c>
      <c r="C1371" s="328" t="s">
        <v>462</v>
      </c>
      <c r="D1371" s="341"/>
      <c r="E1371" s="342"/>
    </row>
    <row r="1372" spans="1:5" ht="15.75">
      <c r="A1372" s="340"/>
      <c r="B1372" s="340" t="s">
        <v>23</v>
      </c>
      <c r="C1372" s="372" t="s">
        <v>928</v>
      </c>
      <c r="D1372" s="341"/>
      <c r="E1372" s="342"/>
    </row>
    <row r="1373" spans="1:5" ht="15.75">
      <c r="A1373" s="340"/>
      <c r="B1373" s="340" t="s">
        <v>24</v>
      </c>
      <c r="C1373" s="328"/>
      <c r="D1373" s="341"/>
      <c r="E1373" s="342"/>
    </row>
    <row r="1374" spans="1:5" ht="15.75">
      <c r="A1374" s="340"/>
      <c r="B1374" s="340" t="s">
        <v>25</v>
      </c>
      <c r="C1374" s="328"/>
      <c r="D1374" s="341"/>
      <c r="E1374" s="342"/>
    </row>
    <row r="1375" spans="1:5" ht="15.75">
      <c r="A1375" s="340"/>
      <c r="B1375" s="340" t="str">
        <f ca="1">B$56</f>
        <v>S4</v>
      </c>
      <c r="C1375" s="328"/>
      <c r="D1375" s="341"/>
      <c r="E1375" s="342"/>
    </row>
    <row r="1376" spans="1:5" ht="15.75">
      <c r="A1376" s="332"/>
      <c r="B1376" s="332"/>
      <c r="C1376" s="343"/>
      <c r="D1376" s="334"/>
      <c r="E1376" s="335"/>
    </row>
    <row r="1377" spans="1:5" ht="63.75">
      <c r="A1377" s="340" t="s">
        <v>964</v>
      </c>
      <c r="B1377" s="340"/>
      <c r="C1377" s="329" t="s">
        <v>965</v>
      </c>
      <c r="D1377" s="341"/>
      <c r="E1377" s="342"/>
    </row>
    <row r="1378" spans="1:5" ht="15.75">
      <c r="A1378" s="340"/>
      <c r="B1378" s="340" t="s">
        <v>16</v>
      </c>
      <c r="C1378" s="328"/>
      <c r="D1378" s="341"/>
      <c r="E1378" s="342"/>
    </row>
    <row r="1379" spans="1:5" ht="15.75">
      <c r="A1379" s="340"/>
      <c r="B1379" s="340" t="str">
        <f ca="1">B$52</f>
        <v>MA</v>
      </c>
      <c r="C1379" s="328" t="s">
        <v>462</v>
      </c>
      <c r="D1379" s="341"/>
      <c r="E1379" s="342"/>
    </row>
    <row r="1380" spans="1:5" ht="15.75">
      <c r="A1380" s="340"/>
      <c r="B1380" s="340" t="s">
        <v>23</v>
      </c>
      <c r="C1380" s="372" t="s">
        <v>928</v>
      </c>
      <c r="D1380" s="341"/>
      <c r="E1380" s="342"/>
    </row>
    <row r="1381" spans="1:5" ht="15.75">
      <c r="A1381" s="340"/>
      <c r="B1381" s="340" t="s">
        <v>24</v>
      </c>
      <c r="C1381" s="328"/>
      <c r="D1381" s="341"/>
      <c r="E1381" s="342"/>
    </row>
    <row r="1382" spans="1:5" ht="15.75">
      <c r="A1382" s="340"/>
      <c r="B1382" s="340" t="s">
        <v>25</v>
      </c>
      <c r="C1382" s="328"/>
      <c r="D1382" s="341"/>
      <c r="E1382" s="342"/>
    </row>
    <row r="1383" spans="1:5" ht="15.75">
      <c r="A1383" s="340"/>
      <c r="B1383" s="340" t="str">
        <f ca="1">B$56</f>
        <v>S4</v>
      </c>
      <c r="C1383" s="328"/>
      <c r="D1383" s="341"/>
      <c r="E1383" s="342"/>
    </row>
    <row r="1384" spans="1:5" ht="15.75">
      <c r="A1384" s="332"/>
      <c r="B1384" s="332"/>
      <c r="C1384" s="343"/>
      <c r="D1384" s="334"/>
      <c r="E1384" s="335"/>
    </row>
    <row r="1385" spans="1:5" ht="15.75">
      <c r="A1385" s="336">
        <v>5.7</v>
      </c>
      <c r="B1385" s="336"/>
      <c r="C1385" s="331" t="s">
        <v>966</v>
      </c>
      <c r="D1385" s="337"/>
      <c r="E1385" s="338"/>
    </row>
    <row r="1386" spans="1:5" ht="76.5">
      <c r="A1386" s="340" t="s">
        <v>967</v>
      </c>
      <c r="B1386" s="340"/>
      <c r="C1386" s="329" t="s">
        <v>968</v>
      </c>
      <c r="D1386" s="341"/>
      <c r="E1386" s="342"/>
    </row>
    <row r="1387" spans="1:5" ht="15.75">
      <c r="A1387" s="340"/>
      <c r="B1387" s="340" t="s">
        <v>16</v>
      </c>
      <c r="C1387" s="328"/>
      <c r="D1387" s="341"/>
      <c r="E1387" s="342"/>
    </row>
    <row r="1388" spans="1:5" ht="15.75">
      <c r="A1388" s="340"/>
      <c r="B1388" s="340" t="str">
        <f ca="1">B$52</f>
        <v>MA</v>
      </c>
      <c r="C1388" s="328" t="s">
        <v>462</v>
      </c>
      <c r="D1388" s="341"/>
      <c r="E1388" s="342"/>
    </row>
    <row r="1389" spans="1:5" ht="15.75">
      <c r="A1389" s="340"/>
      <c r="B1389" s="340" t="s">
        <v>23</v>
      </c>
      <c r="C1389" s="372" t="s">
        <v>928</v>
      </c>
      <c r="D1389" s="341"/>
      <c r="E1389" s="342"/>
    </row>
    <row r="1390" spans="1:5" ht="15.75">
      <c r="A1390" s="340"/>
      <c r="B1390" s="340" t="s">
        <v>24</v>
      </c>
      <c r="C1390" s="328"/>
      <c r="D1390" s="341"/>
      <c r="E1390" s="342"/>
    </row>
    <row r="1391" spans="1:5" ht="15.75">
      <c r="A1391" s="340"/>
      <c r="B1391" s="340" t="s">
        <v>25</v>
      </c>
      <c r="C1391" s="328"/>
      <c r="D1391" s="341"/>
      <c r="E1391" s="342"/>
    </row>
    <row r="1392" spans="1:5" ht="15.75">
      <c r="A1392" s="340"/>
      <c r="B1392" s="340" t="str">
        <f ca="1">B$56</f>
        <v>S4</v>
      </c>
      <c r="C1392" s="328"/>
      <c r="D1392" s="341"/>
      <c r="E1392" s="342"/>
    </row>
    <row r="1393" spans="1:5" ht="15.75">
      <c r="A1393" s="373"/>
      <c r="B1393" s="373"/>
      <c r="C1393" s="357"/>
      <c r="D1393" s="334"/>
      <c r="E1393" s="335"/>
    </row>
    <row r="1394" spans="1:5" ht="15.75">
      <c r="A1394" s="332"/>
      <c r="B1394" s="332"/>
      <c r="C1394" s="343"/>
      <c r="D1394" s="334"/>
      <c r="E1394" s="335"/>
    </row>
    <row r="1395" spans="1:5" ht="15.75">
      <c r="A1395" s="332"/>
      <c r="B1395" s="332"/>
      <c r="C1395" s="343"/>
      <c r="D1395" s="334"/>
      <c r="E1395" s="335"/>
    </row>
    <row r="1396" spans="1:5" ht="15.75">
      <c r="A1396" s="332"/>
      <c r="B1396" s="332"/>
      <c r="C1396" s="343"/>
      <c r="D1396" s="334"/>
      <c r="E1396" s="335"/>
    </row>
    <row r="1397" spans="1:5" ht="15.75">
      <c r="A1397" s="332"/>
      <c r="B1397" s="332"/>
      <c r="C1397" s="343"/>
      <c r="D1397" s="334"/>
      <c r="E1397" s="335"/>
    </row>
    <row r="1398" spans="1:5" ht="15.75">
      <c r="A1398" s="332"/>
      <c r="B1398" s="332"/>
      <c r="C1398" s="343"/>
      <c r="D1398" s="334"/>
      <c r="E1398" s="335"/>
    </row>
    <row r="1399" spans="1:5" ht="15.75">
      <c r="A1399" s="332"/>
      <c r="B1399" s="332"/>
      <c r="C1399" s="343"/>
      <c r="D1399" s="334"/>
      <c r="E1399" s="335"/>
    </row>
    <row r="1400" spans="1:5" ht="15.75">
      <c r="A1400" s="332"/>
      <c r="B1400" s="332"/>
      <c r="C1400" s="343"/>
      <c r="D1400" s="334"/>
      <c r="E1400" s="335"/>
    </row>
    <row r="1401" spans="1:5" ht="15.75">
      <c r="A1401" s="332"/>
      <c r="B1401" s="332"/>
      <c r="C1401" s="343"/>
      <c r="D1401" s="334"/>
      <c r="E1401" s="335"/>
    </row>
  </sheetData>
  <mergeCells count="1">
    <mergeCell ref="A12:E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32A0-CAD4-4B0C-974A-EF49E304FF5D}">
  <sheetPr>
    <tabColor rgb="FF92D050"/>
  </sheetPr>
  <dimension ref="A1:I20"/>
  <sheetViews>
    <sheetView view="pageBreakPreview" topLeftCell="A5" zoomScaleNormal="100" zoomScaleSheetLayoutView="100" workbookViewId="0">
      <selection activeCell="G14" sqref="G14"/>
    </sheetView>
  </sheetViews>
  <sheetFormatPr defaultColWidth="9.140625" defaultRowHeight="14.25"/>
  <cols>
    <col min="1" max="2" width="12.7109375" style="397" customWidth="1"/>
    <col min="3" max="3" width="11.140625" style="397" customWidth="1"/>
    <col min="4" max="4" width="12.7109375" style="507" customWidth="1"/>
    <col min="5" max="5" width="7.42578125" style="507" customWidth="1"/>
    <col min="6" max="6" width="9.28515625" style="507" customWidth="1"/>
    <col min="7" max="7" width="39.5703125" style="507" customWidth="1"/>
    <col min="8" max="8" width="35.7109375" style="507" customWidth="1"/>
    <col min="9" max="9" width="5.85546875" style="512" customWidth="1"/>
    <col min="10" max="16384" width="9.140625" style="507"/>
  </cols>
  <sheetData>
    <row r="1" spans="1:9" ht="15" customHeight="1">
      <c r="A1" s="636" t="s">
        <v>1617</v>
      </c>
      <c r="B1" s="637"/>
      <c r="C1" s="637"/>
      <c r="D1" s="637"/>
      <c r="E1" s="637"/>
      <c r="F1" s="637"/>
      <c r="G1" s="637"/>
      <c r="H1" s="638"/>
      <c r="I1" s="506"/>
    </row>
    <row r="2" spans="1:9" ht="76.5" customHeight="1">
      <c r="A2" s="508" t="s">
        <v>1618</v>
      </c>
      <c r="B2" s="508" t="s">
        <v>1619</v>
      </c>
      <c r="C2" s="509" t="s">
        <v>1620</v>
      </c>
      <c r="D2" s="509" t="s">
        <v>1621</v>
      </c>
      <c r="E2" s="509" t="s">
        <v>266</v>
      </c>
      <c r="F2" s="509" t="s">
        <v>1622</v>
      </c>
      <c r="G2" s="509" t="s">
        <v>1623</v>
      </c>
      <c r="H2" s="509" t="s">
        <v>1624</v>
      </c>
      <c r="I2" s="506"/>
    </row>
    <row r="3" spans="1:9" ht="204">
      <c r="A3" s="510" t="s">
        <v>1625</v>
      </c>
      <c r="B3" s="510">
        <v>4</v>
      </c>
      <c r="C3" s="511" t="s">
        <v>1626</v>
      </c>
      <c r="D3" s="511" t="s">
        <v>1627</v>
      </c>
      <c r="E3" s="510">
        <v>7.2</v>
      </c>
      <c r="F3" s="510" t="s">
        <v>1628</v>
      </c>
      <c r="G3" s="511" t="s">
        <v>1629</v>
      </c>
      <c r="H3" s="511" t="s">
        <v>1630</v>
      </c>
    </row>
    <row r="4" spans="1:9" ht="42.75">
      <c r="A4" s="513" t="s">
        <v>445</v>
      </c>
      <c r="B4" s="513">
        <v>1</v>
      </c>
      <c r="C4" s="513" t="s">
        <v>1631</v>
      </c>
      <c r="D4" s="514" t="s">
        <v>736</v>
      </c>
      <c r="E4" s="514" t="s">
        <v>1045</v>
      </c>
      <c r="F4" s="514" t="s">
        <v>1632</v>
      </c>
      <c r="G4" s="515" t="s">
        <v>1633</v>
      </c>
      <c r="H4" s="516" t="s">
        <v>1634</v>
      </c>
    </row>
    <row r="5" spans="1:9" ht="71.25">
      <c r="A5" s="513" t="s">
        <v>23</v>
      </c>
      <c r="B5" s="513">
        <v>1</v>
      </c>
      <c r="C5" s="517" t="s">
        <v>1635</v>
      </c>
      <c r="D5" s="513" t="s">
        <v>1636</v>
      </c>
      <c r="E5" s="513" t="s">
        <v>1637</v>
      </c>
      <c r="F5" s="514" t="s">
        <v>1628</v>
      </c>
      <c r="G5" s="515" t="s">
        <v>1638</v>
      </c>
      <c r="H5" s="513" t="s">
        <v>1639</v>
      </c>
    </row>
    <row r="6" spans="1:9" ht="57">
      <c r="A6" s="513" t="s">
        <v>23</v>
      </c>
      <c r="B6" s="513">
        <v>2</v>
      </c>
      <c r="C6" s="513" t="s">
        <v>1640</v>
      </c>
      <c r="D6" s="513" t="s">
        <v>1641</v>
      </c>
      <c r="E6" s="513" t="s">
        <v>1642</v>
      </c>
      <c r="F6" s="514" t="s">
        <v>1643</v>
      </c>
      <c r="G6" s="518" t="s">
        <v>1644</v>
      </c>
      <c r="H6" s="513" t="s">
        <v>1634</v>
      </c>
    </row>
    <row r="7" spans="1:9" ht="42.75">
      <c r="A7" s="513" t="s">
        <v>23</v>
      </c>
      <c r="B7" s="513">
        <v>3</v>
      </c>
      <c r="C7" s="513" t="s">
        <v>1640</v>
      </c>
      <c r="D7" s="513" t="s">
        <v>1645</v>
      </c>
      <c r="E7" s="513" t="s">
        <v>1045</v>
      </c>
      <c r="F7" s="514" t="s">
        <v>1643</v>
      </c>
      <c r="G7" s="519" t="s">
        <v>1646</v>
      </c>
      <c r="H7" s="513" t="s">
        <v>1634</v>
      </c>
    </row>
    <row r="8" spans="1:9" ht="42.75">
      <c r="A8" s="513" t="s">
        <v>23</v>
      </c>
      <c r="B8" s="513">
        <v>4</v>
      </c>
      <c r="C8" s="513" t="s">
        <v>1631</v>
      </c>
      <c r="D8" s="513" t="s">
        <v>736</v>
      </c>
      <c r="E8" s="513" t="s">
        <v>1045</v>
      </c>
      <c r="F8" s="514" t="s">
        <v>1643</v>
      </c>
      <c r="G8" s="513" t="s">
        <v>1647</v>
      </c>
      <c r="H8" s="513" t="s">
        <v>1634</v>
      </c>
    </row>
    <row r="9" spans="1:9" ht="28.5">
      <c r="A9" s="513" t="s">
        <v>24</v>
      </c>
      <c r="B9" s="513">
        <v>1</v>
      </c>
      <c r="C9" s="513" t="s">
        <v>1640</v>
      </c>
      <c r="D9" s="513" t="s">
        <v>736</v>
      </c>
      <c r="E9" s="513" t="s">
        <v>1045</v>
      </c>
      <c r="F9" s="514" t="s">
        <v>1643</v>
      </c>
      <c r="G9" s="513" t="s">
        <v>1648</v>
      </c>
      <c r="H9" s="513" t="s">
        <v>1634</v>
      </c>
    </row>
    <row r="10" spans="1:9" ht="156.75">
      <c r="A10" s="513" t="s">
        <v>24</v>
      </c>
      <c r="B10" s="513">
        <v>2</v>
      </c>
      <c r="C10" s="513" t="s">
        <v>1640</v>
      </c>
      <c r="D10" s="514" t="s">
        <v>736</v>
      </c>
      <c r="E10" s="513" t="s">
        <v>1045</v>
      </c>
      <c r="F10" s="514" t="s">
        <v>1643</v>
      </c>
      <c r="G10" s="520" t="s">
        <v>1649</v>
      </c>
      <c r="H10" s="513" t="s">
        <v>1634</v>
      </c>
    </row>
    <row r="11" spans="1:9" ht="28.5">
      <c r="A11" s="521" t="s">
        <v>1650</v>
      </c>
      <c r="B11" s="521"/>
      <c r="C11" s="521"/>
      <c r="D11" s="522"/>
      <c r="E11" s="522"/>
      <c r="F11" s="522"/>
      <c r="G11" s="522"/>
      <c r="H11" s="522"/>
    </row>
    <row r="12" spans="1:9">
      <c r="A12" s="521"/>
      <c r="B12" s="521"/>
      <c r="C12" s="521"/>
      <c r="D12" s="522"/>
      <c r="E12" s="522"/>
      <c r="F12" s="522"/>
      <c r="G12" s="522"/>
      <c r="H12" s="522"/>
    </row>
    <row r="13" spans="1:9">
      <c r="A13" s="521"/>
      <c r="B13" s="521"/>
      <c r="C13" s="521"/>
      <c r="D13" s="522"/>
      <c r="E13" s="522"/>
      <c r="F13" s="522"/>
      <c r="G13" s="522"/>
      <c r="H13" s="522"/>
    </row>
    <row r="14" spans="1:9">
      <c r="A14" s="521"/>
      <c r="B14" s="521"/>
      <c r="C14" s="521"/>
      <c r="D14" s="522"/>
      <c r="E14" s="522"/>
      <c r="F14" s="522"/>
      <c r="G14" s="522"/>
      <c r="H14" s="522"/>
    </row>
    <row r="15" spans="1:9">
      <c r="A15" s="521"/>
      <c r="B15" s="521"/>
      <c r="C15" s="521"/>
      <c r="D15" s="522"/>
      <c r="E15" s="522"/>
      <c r="F15" s="522"/>
      <c r="G15" s="522"/>
      <c r="H15" s="522"/>
    </row>
    <row r="16" spans="1:9">
      <c r="A16" s="521"/>
      <c r="B16" s="521"/>
      <c r="C16" s="521"/>
      <c r="D16" s="522"/>
      <c r="E16" s="522"/>
      <c r="F16" s="522"/>
      <c r="G16" s="522"/>
      <c r="H16" s="522"/>
    </row>
    <row r="17" spans="1:8">
      <c r="A17" s="521"/>
      <c r="B17" s="521"/>
      <c r="C17" s="521"/>
      <c r="D17" s="522"/>
      <c r="E17" s="522"/>
      <c r="F17" s="522"/>
      <c r="G17" s="522"/>
      <c r="H17" s="522"/>
    </row>
    <row r="18" spans="1:8">
      <c r="A18" s="521"/>
      <c r="B18" s="521"/>
      <c r="C18" s="521"/>
      <c r="D18" s="522"/>
      <c r="E18" s="522"/>
      <c r="F18" s="522"/>
      <c r="G18" s="522"/>
      <c r="H18" s="522"/>
    </row>
    <row r="19" spans="1:8">
      <c r="A19" s="521"/>
      <c r="B19" s="521"/>
      <c r="C19" s="521"/>
      <c r="D19" s="522"/>
      <c r="E19" s="522"/>
      <c r="F19" s="522"/>
      <c r="G19" s="522"/>
      <c r="H19" s="522"/>
    </row>
    <row r="20" spans="1:8">
      <c r="A20" s="521"/>
      <c r="B20" s="521"/>
      <c r="C20" s="521"/>
      <c r="D20" s="522"/>
      <c r="E20" s="522"/>
      <c r="F20" s="522"/>
      <c r="G20" s="522"/>
      <c r="H20" s="522"/>
    </row>
  </sheetData>
  <mergeCells count="1">
    <mergeCell ref="A1:H1"/>
  </mergeCells>
  <pageMargins left="0.75" right="0.75" top="1" bottom="1" header="0.5" footer="0.5"/>
  <pageSetup paperSize="9" scale="93" orientation="landscape" r:id="rId1"/>
  <headerFooter alignWithMargins="0"/>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4" ma:contentTypeDescription="Create a new document." ma:contentTypeScope="" ma:versionID="99a7a2b5d5ec99aec266f7600f6fb668">
  <xsd:schema xmlns:xsd="http://www.w3.org/2001/XMLSchema" xmlns:xs="http://www.w3.org/2001/XMLSchema" xmlns:p="http://schemas.microsoft.com/office/2006/metadata/properties" xmlns:ns2="1da562b7-1f10-43e3-8305-f01a56e7c6fe" targetNamespace="http://schemas.microsoft.com/office/2006/metadata/properties" ma:root="true" ma:fieldsID="caaba4b80d03615a39b4bcb59f75dc53" ns2:_="">
    <xsd:import namespace="1da562b7-1f10-43e3-8305-f01a56e7c6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FFF16A-3582-401E-B60A-1E610D2D3687}">
  <ds:schemaRefs>
    <ds:schemaRef ds:uri="http://purl.org/dc/terms/"/>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1da562b7-1f10-43e3-8305-f01a56e7c6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44BB8E6-DD88-4C6D-9526-720CEDBC60A0}">
  <ds:schemaRefs>
    <ds:schemaRef ds:uri="http://schemas.microsoft.com/sharepoint/v3/contenttype/forms"/>
  </ds:schemaRefs>
</ds:datastoreItem>
</file>

<file path=customXml/itemProps3.xml><?xml version="1.0" encoding="utf-8"?>
<ds:datastoreItem xmlns:ds="http://schemas.openxmlformats.org/officeDocument/2006/customXml" ds:itemID="{4B280E5F-F190-42DC-BE01-DC46E98077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Cover</vt:lpstr>
      <vt:lpstr>1 Basic info</vt:lpstr>
      <vt:lpstr>2 Findings</vt:lpstr>
      <vt:lpstr>3 MA Cert process</vt:lpstr>
      <vt:lpstr>6 S2 field surveillances</vt:lpstr>
      <vt:lpstr>A6 Group checklist</vt:lpstr>
      <vt:lpstr>7 S2 desk surveillance GROUPS</vt:lpstr>
      <vt:lpstr>A1 UKWAS 4.0 (2018)</vt:lpstr>
      <vt:lpstr>A2 Consultation</vt:lpstr>
      <vt:lpstr>A3 Species list</vt:lpstr>
      <vt:lpstr>A7 Members &amp; FMUs </vt:lpstr>
      <vt:lpstr>A8a sampling</vt:lpstr>
      <vt:lpstr>A11a Cert Decsn</vt:lpstr>
      <vt:lpstr>A12a Product schedule</vt:lpstr>
      <vt:lpstr>A14a Product Codes</vt:lpstr>
      <vt:lpstr>A15 Opening and Closing Meeting</vt:lpstr>
      <vt:lpstr>Sheet1</vt:lpstr>
      <vt:lpstr>'1 Basic info'!Print_Area</vt:lpstr>
      <vt:lpstr>'2 Findings'!Print_Area</vt:lpstr>
      <vt:lpstr>'3 MA Cert process'!Print_Area</vt:lpstr>
      <vt:lpstr>'6 S2 field surveillances'!Print_Area</vt:lpstr>
      <vt:lpstr>'7 S2 desk surveillance GROUPS'!Print_Area</vt:lpstr>
      <vt:lpstr>'A12a Product schedule'!Print_Area</vt:lpstr>
      <vt:lpstr>'A7 Members &amp; FMUs '!Print_Area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Kirsty Laing</cp:lastModifiedBy>
  <cp:revision/>
  <cp:lastPrinted>2021-02-23T11:28:05Z</cp:lastPrinted>
  <dcterms:created xsi:type="dcterms:W3CDTF">2005-01-24T17:03:19Z</dcterms:created>
  <dcterms:modified xsi:type="dcterms:W3CDTF">2021-02-23T11:28:15Z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ies>
</file>