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W:\Forestry\Masters\Certification Records\CURRENT LICENSEES\001194 Bell Ingram LLP\2020 S3\"/>
    </mc:Choice>
  </mc:AlternateContent>
  <xr:revisionPtr revIDLastSave="0" documentId="13_ncr:1_{63AF0DFD-530B-4321-9B1F-4931577B902D}" xr6:coauthVersionLast="45" xr6:coauthVersionMax="45" xr10:uidLastSave="{00000000-0000-0000-0000-000000000000}"/>
  <bookViews>
    <workbookView xWindow="-120" yWindow="-120" windowWidth="29040" windowHeight="15840" tabRatio="949" xr2:uid="{00000000-000D-0000-FFFF-FFFF00000000}"/>
  </bookViews>
  <sheets>
    <sheet name="Cover" sheetId="91" r:id="rId1"/>
    <sheet name="1 Basic info" sheetId="74" r:id="rId2"/>
    <sheet name="2 Findings" sheetId="75" r:id="rId3"/>
    <sheet name="3 MA Cert process" sheetId="3" r:id="rId4"/>
    <sheet name="5 MA Org Structure+Management" sheetId="66" r:id="rId5"/>
    <sheet name="7 S2" sheetId="76" r:id="rId6"/>
    <sheet name="8 S3" sheetId="51" r:id="rId7"/>
    <sheet name="9 S4" sheetId="49" r:id="rId8"/>
    <sheet name="A1 Checklist" sheetId="90" r:id="rId9"/>
    <sheet name="A2 Stakeholder Summary" sheetId="59" r:id="rId10"/>
    <sheet name="A3 Species list" sheetId="16" r:id="rId11"/>
    <sheet name="A6 Group Checklist" sheetId="78" r:id="rId12"/>
    <sheet name="A7 Members &amp; FMUs UPDATED" sheetId="87" r:id="rId13"/>
    <sheet name="PEFC UK sampling" sheetId="83" r:id="rId14"/>
    <sheet name="A11a Cert Decsn" sheetId="42" r:id="rId15"/>
    <sheet name="A12a Product schedule" sheetId="53" r:id="rId16"/>
    <sheet name="A14a Product Codes" sheetId="58" r:id="rId17"/>
    <sheet name="A15 Opening and Closing Meeting" sheetId="67" r:id="rId18"/>
    <sheet name="Sheet1" sheetId="72" r:id="rId19"/>
  </sheets>
  <externalReferences>
    <externalReference r:id="rId20"/>
    <externalReference r:id="rId21"/>
  </externalReferences>
  <definedNames>
    <definedName name="_xlnm._FilterDatabase" localSheetId="1" hidden="1">'1 Basic info'!$K$1:$K$109</definedName>
    <definedName name="_xlnm._FilterDatabase" localSheetId="2" hidden="1">'2 Findings'!$A$5:$K$8</definedName>
    <definedName name="_xlnm._FilterDatabase" localSheetId="8" hidden="1">'A1 Checklist'!$E$1:$E$1401</definedName>
    <definedName name="_xlnm._FilterDatabase" localSheetId="12" hidden="1">'A7 Members &amp; FMUs UPDATED'!$A$10:$Y$39</definedName>
    <definedName name="_xlnm.Print_Area" localSheetId="1">'1 Basic info'!$A$1:$D$91</definedName>
    <definedName name="_xlnm.Print_Area" localSheetId="2">'2 Findings'!$A$2:$L$45</definedName>
    <definedName name="_xlnm.Print_Area" localSheetId="3">'3 MA Cert process'!$A$1:$C$99</definedName>
    <definedName name="_xlnm.Print_Area" localSheetId="4">'5 MA Org Structure+Management'!$A$1:$C$31</definedName>
    <definedName name="_xlnm.Print_Area" localSheetId="5">'7 S2'!$A$1:$C$67</definedName>
    <definedName name="_xlnm.Print_Area" localSheetId="7">'9 S4'!$A$1:$C$64</definedName>
    <definedName name="_xlnm.Print_Area" localSheetId="8">'A1 Checklist'!$A$1:$G$1401</definedName>
    <definedName name="_xlnm.Print_Area" localSheetId="15">'A12a Product schedule'!$A$1:$D$38</definedName>
    <definedName name="_xlnm.Print_Area" localSheetId="12">'A7 Members &amp; FMUs UPDATED'!$A$3:$X$49</definedName>
    <definedName name="_xlnm.Print_Area" localSheetId="0" xml:space="preserve">            Cover!$A$1:$F$32,Cover!$G:$G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74" l="1"/>
  <c r="B11" i="53" l="1"/>
  <c r="B9" i="53"/>
  <c r="B8" i="53"/>
  <c r="B7" i="53"/>
  <c r="C1400" i="90" l="1"/>
  <c r="C1399" i="90"/>
  <c r="C1398" i="90"/>
  <c r="C1397" i="90"/>
  <c r="C1396" i="90"/>
  <c r="C1391" i="90"/>
  <c r="C1390" i="90"/>
  <c r="C1389" i="90"/>
  <c r="C1388" i="90"/>
  <c r="C1387" i="90"/>
  <c r="C1383" i="90"/>
  <c r="C1382" i="90"/>
  <c r="C1381" i="90"/>
  <c r="C1380" i="90"/>
  <c r="C1379" i="90"/>
  <c r="C1375" i="90"/>
  <c r="C1374" i="90"/>
  <c r="C1373" i="90"/>
  <c r="C1372" i="90"/>
  <c r="C1371" i="90"/>
  <c r="C1367" i="90"/>
  <c r="C1366" i="90"/>
  <c r="C1365" i="90"/>
  <c r="C1364" i="90"/>
  <c r="C1363" i="90"/>
  <c r="C1359" i="90"/>
  <c r="C1358" i="90"/>
  <c r="C1357" i="90"/>
  <c r="C1356" i="90"/>
  <c r="C1355" i="90"/>
  <c r="C1350" i="90"/>
  <c r="C1349" i="90"/>
  <c r="C1348" i="90"/>
  <c r="C1347" i="90"/>
  <c r="C1346" i="90"/>
  <c r="C1342" i="90"/>
  <c r="C1341" i="90"/>
  <c r="C1340" i="90"/>
  <c r="C1339" i="90"/>
  <c r="C1338" i="90"/>
  <c r="C1333" i="90"/>
  <c r="C1332" i="90"/>
  <c r="C1331" i="90"/>
  <c r="C1330" i="90"/>
  <c r="C1329" i="90"/>
  <c r="C1325" i="90"/>
  <c r="C1324" i="90"/>
  <c r="C1323" i="90"/>
  <c r="C1322" i="90"/>
  <c r="C1321" i="90"/>
  <c r="C1317" i="90"/>
  <c r="C1316" i="90"/>
  <c r="C1315" i="90"/>
  <c r="C1314" i="90"/>
  <c r="C1313" i="90"/>
  <c r="C1308" i="90"/>
  <c r="C1307" i="90"/>
  <c r="C1306" i="90"/>
  <c r="C1305" i="90"/>
  <c r="C1304" i="90"/>
  <c r="C1299" i="90"/>
  <c r="C1298" i="90"/>
  <c r="C1297" i="90"/>
  <c r="C1296" i="90"/>
  <c r="C1295" i="90"/>
  <c r="C1291" i="90"/>
  <c r="C1290" i="90"/>
  <c r="C1289" i="90"/>
  <c r="C1288" i="90"/>
  <c r="C1287" i="90"/>
  <c r="C1282" i="90"/>
  <c r="C1281" i="90"/>
  <c r="C1280" i="90"/>
  <c r="C1279" i="90"/>
  <c r="C1278" i="90"/>
  <c r="C1274" i="90"/>
  <c r="C1273" i="90"/>
  <c r="C1272" i="90"/>
  <c r="C1271" i="90"/>
  <c r="C1270" i="90"/>
  <c r="C1266" i="90"/>
  <c r="C1265" i="90"/>
  <c r="C1264" i="90"/>
  <c r="C1263" i="90"/>
  <c r="C1262" i="90"/>
  <c r="C1258" i="90"/>
  <c r="C1257" i="90"/>
  <c r="C1256" i="90"/>
  <c r="C1255" i="90"/>
  <c r="C1254" i="90"/>
  <c r="C1248" i="90"/>
  <c r="C1247" i="90"/>
  <c r="C1246" i="90"/>
  <c r="C1245" i="90"/>
  <c r="C1244" i="90"/>
  <c r="C1239" i="90"/>
  <c r="C1238" i="90"/>
  <c r="C1237" i="90"/>
  <c r="C1236" i="90"/>
  <c r="C1235" i="90"/>
  <c r="C1230" i="90"/>
  <c r="C1229" i="90"/>
  <c r="C1228" i="90"/>
  <c r="C1227" i="90"/>
  <c r="C1226" i="90"/>
  <c r="C1222" i="90"/>
  <c r="C1221" i="90"/>
  <c r="C1220" i="90"/>
  <c r="C1219" i="90"/>
  <c r="C1218" i="90"/>
  <c r="C1213" i="90"/>
  <c r="C1212" i="90"/>
  <c r="C1211" i="90"/>
  <c r="C1210" i="90"/>
  <c r="C1209" i="90"/>
  <c r="C1205" i="90"/>
  <c r="C1204" i="90"/>
  <c r="C1203" i="90"/>
  <c r="C1202" i="90"/>
  <c r="C1201" i="90"/>
  <c r="C1197" i="90"/>
  <c r="C1196" i="90"/>
  <c r="C1195" i="90"/>
  <c r="C1194" i="90"/>
  <c r="C1193" i="90"/>
  <c r="C1189" i="90"/>
  <c r="C1188" i="90"/>
  <c r="C1187" i="90"/>
  <c r="C1186" i="90"/>
  <c r="C1185" i="90"/>
  <c r="C1181" i="90"/>
  <c r="C1180" i="90"/>
  <c r="C1179" i="90"/>
  <c r="C1178" i="90"/>
  <c r="C1177" i="90"/>
  <c r="C1172" i="90"/>
  <c r="C1171" i="90"/>
  <c r="C1170" i="90"/>
  <c r="C1169" i="90"/>
  <c r="C1168" i="90"/>
  <c r="C1164" i="90"/>
  <c r="C1163" i="90"/>
  <c r="C1162" i="90"/>
  <c r="C1161" i="90"/>
  <c r="C1160" i="90"/>
  <c r="C1155" i="90"/>
  <c r="C1154" i="90"/>
  <c r="C1153" i="90"/>
  <c r="C1152" i="90"/>
  <c r="C1151" i="90"/>
  <c r="C1147" i="90"/>
  <c r="C1146" i="90"/>
  <c r="C1145" i="90"/>
  <c r="C1144" i="90"/>
  <c r="C1143" i="90"/>
  <c r="C1139" i="90"/>
  <c r="C1138" i="90"/>
  <c r="C1137" i="90"/>
  <c r="C1136" i="90"/>
  <c r="C1135" i="90"/>
  <c r="C1131" i="90"/>
  <c r="C1130" i="90"/>
  <c r="C1129" i="90"/>
  <c r="C1128" i="90"/>
  <c r="C1127" i="90"/>
  <c r="C1123" i="90"/>
  <c r="C1122" i="90"/>
  <c r="C1121" i="90"/>
  <c r="C1120" i="90"/>
  <c r="C1119" i="90"/>
  <c r="C1115" i="90"/>
  <c r="C1114" i="90"/>
  <c r="C1113" i="90"/>
  <c r="C1112" i="90"/>
  <c r="C1111" i="90"/>
  <c r="C1106" i="90"/>
  <c r="C1105" i="90"/>
  <c r="C1104" i="90"/>
  <c r="C1103" i="90"/>
  <c r="C1102" i="90"/>
  <c r="C1098" i="90"/>
  <c r="C1097" i="90"/>
  <c r="C1096" i="90"/>
  <c r="C1095" i="90"/>
  <c r="C1094" i="90"/>
  <c r="C1089" i="90"/>
  <c r="C1088" i="90"/>
  <c r="C1087" i="90"/>
  <c r="C1086" i="90"/>
  <c r="C1085" i="90"/>
  <c r="C1081" i="90"/>
  <c r="C1080" i="90"/>
  <c r="C1079" i="90"/>
  <c r="C1078" i="90"/>
  <c r="C1077" i="90"/>
  <c r="C1073" i="90"/>
  <c r="C1072" i="90"/>
  <c r="C1071" i="90"/>
  <c r="C1070" i="90"/>
  <c r="C1069" i="90"/>
  <c r="C1064" i="90"/>
  <c r="C1063" i="90"/>
  <c r="C1062" i="90"/>
  <c r="C1061" i="90"/>
  <c r="C1060" i="90"/>
  <c r="C1056" i="90"/>
  <c r="C1055" i="90"/>
  <c r="C1054" i="90"/>
  <c r="C1053" i="90"/>
  <c r="C1052" i="90"/>
  <c r="C1048" i="90"/>
  <c r="C1047" i="90"/>
  <c r="C1046" i="90"/>
  <c r="C1045" i="90"/>
  <c r="C1044" i="90"/>
  <c r="C1040" i="90"/>
  <c r="C1039" i="90"/>
  <c r="C1038" i="90"/>
  <c r="C1037" i="90"/>
  <c r="C1036" i="90"/>
  <c r="C1032" i="90"/>
  <c r="C1031" i="90"/>
  <c r="C1030" i="90"/>
  <c r="C1029" i="90"/>
  <c r="C1028" i="90"/>
  <c r="C1022" i="90"/>
  <c r="C1021" i="90"/>
  <c r="C1020" i="90"/>
  <c r="C1019" i="90"/>
  <c r="C1018" i="90"/>
  <c r="C1014" i="90"/>
  <c r="C1013" i="90"/>
  <c r="C1012" i="90"/>
  <c r="C1011" i="90"/>
  <c r="C1010" i="90"/>
  <c r="C1005" i="90"/>
  <c r="C1004" i="90"/>
  <c r="C1003" i="90"/>
  <c r="C1002" i="90"/>
  <c r="C1001" i="90"/>
  <c r="C997" i="90"/>
  <c r="C996" i="90"/>
  <c r="C995" i="90"/>
  <c r="C994" i="90"/>
  <c r="C993" i="90"/>
  <c r="C988" i="90"/>
  <c r="C987" i="90"/>
  <c r="C986" i="90"/>
  <c r="C985" i="90"/>
  <c r="C984" i="90"/>
  <c r="C980" i="90"/>
  <c r="C979" i="90"/>
  <c r="C978" i="90"/>
  <c r="C977" i="90"/>
  <c r="C976" i="90"/>
  <c r="C971" i="90"/>
  <c r="C970" i="90"/>
  <c r="C969" i="90"/>
  <c r="C968" i="90"/>
  <c r="C963" i="90"/>
  <c r="C962" i="90"/>
  <c r="C961" i="90"/>
  <c r="C960" i="90"/>
  <c r="C959" i="90"/>
  <c r="C955" i="90"/>
  <c r="C954" i="90"/>
  <c r="C953" i="90"/>
  <c r="C952" i="90"/>
  <c r="C951" i="90"/>
  <c r="C947" i="90"/>
  <c r="C946" i="90"/>
  <c r="C945" i="90"/>
  <c r="C944" i="90"/>
  <c r="C943" i="90"/>
  <c r="C939" i="90"/>
  <c r="C938" i="90"/>
  <c r="C937" i="90"/>
  <c r="C936" i="90"/>
  <c r="C935" i="90"/>
  <c r="C931" i="90"/>
  <c r="C930" i="90"/>
  <c r="C929" i="90"/>
  <c r="C928" i="90"/>
  <c r="C927" i="90"/>
  <c r="C923" i="90"/>
  <c r="C922" i="90"/>
  <c r="C921" i="90"/>
  <c r="C920" i="90"/>
  <c r="C919" i="90"/>
  <c r="C915" i="90"/>
  <c r="C914" i="90"/>
  <c r="C913" i="90"/>
  <c r="C912" i="90"/>
  <c r="C911" i="90"/>
  <c r="C907" i="90"/>
  <c r="C906" i="90"/>
  <c r="C905" i="90"/>
  <c r="C904" i="90"/>
  <c r="C903" i="90"/>
  <c r="C899" i="90"/>
  <c r="C898" i="90"/>
  <c r="C897" i="90"/>
  <c r="C896" i="90"/>
  <c r="C895" i="90"/>
  <c r="C891" i="90"/>
  <c r="C890" i="90"/>
  <c r="C889" i="90"/>
  <c r="C888" i="90"/>
  <c r="C887" i="90"/>
  <c r="C883" i="90"/>
  <c r="C882" i="90"/>
  <c r="C881" i="90"/>
  <c r="C880" i="90"/>
  <c r="C879" i="90"/>
  <c r="C875" i="90"/>
  <c r="C874" i="90"/>
  <c r="C873" i="90"/>
  <c r="C872" i="90"/>
  <c r="C871" i="90"/>
  <c r="C867" i="90"/>
  <c r="C866" i="90"/>
  <c r="C865" i="90"/>
  <c r="C864" i="90"/>
  <c r="C863" i="90"/>
  <c r="C859" i="90"/>
  <c r="C858" i="90"/>
  <c r="C857" i="90"/>
  <c r="C856" i="90"/>
  <c r="C855" i="90"/>
  <c r="C850" i="90"/>
  <c r="C849" i="90"/>
  <c r="C848" i="90"/>
  <c r="C847" i="90"/>
  <c r="C846" i="90"/>
  <c r="C842" i="90"/>
  <c r="C841" i="90"/>
  <c r="C840" i="90"/>
  <c r="C839" i="90"/>
  <c r="C838" i="90"/>
  <c r="C833" i="90"/>
  <c r="C832" i="90"/>
  <c r="C831" i="90"/>
  <c r="C830" i="90"/>
  <c r="C829" i="90"/>
  <c r="C825" i="90"/>
  <c r="C824" i="90"/>
  <c r="C823" i="90"/>
  <c r="C822" i="90"/>
  <c r="C821" i="90"/>
  <c r="C817" i="90"/>
  <c r="C816" i="90"/>
  <c r="C815" i="90"/>
  <c r="C814" i="90"/>
  <c r="C813" i="90"/>
  <c r="C809" i="90"/>
  <c r="C808" i="90"/>
  <c r="C807" i="90"/>
  <c r="C806" i="90"/>
  <c r="C805" i="90"/>
  <c r="C801" i="90"/>
  <c r="C800" i="90"/>
  <c r="C799" i="90"/>
  <c r="C798" i="90"/>
  <c r="C797" i="90"/>
  <c r="C792" i="90"/>
  <c r="C791" i="90"/>
  <c r="C790" i="90"/>
  <c r="C789" i="90"/>
  <c r="C788" i="90"/>
  <c r="C784" i="90"/>
  <c r="C783" i="90"/>
  <c r="C782" i="90"/>
  <c r="C781" i="90"/>
  <c r="C780" i="90"/>
  <c r="C776" i="90"/>
  <c r="C775" i="90"/>
  <c r="C774" i="90"/>
  <c r="C773" i="90"/>
  <c r="C772" i="90"/>
  <c r="C768" i="90"/>
  <c r="C767" i="90"/>
  <c r="C766" i="90"/>
  <c r="C765" i="90"/>
  <c r="C764" i="90"/>
  <c r="C758" i="90"/>
  <c r="C757" i="90"/>
  <c r="C756" i="90"/>
  <c r="C755" i="90"/>
  <c r="C754" i="90"/>
  <c r="C750" i="90"/>
  <c r="C749" i="90"/>
  <c r="C748" i="90"/>
  <c r="C747" i="90"/>
  <c r="C746" i="90"/>
  <c r="C742" i="90"/>
  <c r="C741" i="90"/>
  <c r="C740" i="90"/>
  <c r="C739" i="90"/>
  <c r="C738" i="90"/>
  <c r="C734" i="90"/>
  <c r="C733" i="90"/>
  <c r="C732" i="90"/>
  <c r="C731" i="90"/>
  <c r="C730" i="90"/>
  <c r="C726" i="90"/>
  <c r="C725" i="90"/>
  <c r="C724" i="90"/>
  <c r="C723" i="90"/>
  <c r="C722" i="90"/>
  <c r="C718" i="90"/>
  <c r="C717" i="90"/>
  <c r="C716" i="90"/>
  <c r="C715" i="90"/>
  <c r="C714" i="90"/>
  <c r="C709" i="90"/>
  <c r="C708" i="90"/>
  <c r="C707" i="90"/>
  <c r="C706" i="90"/>
  <c r="C705" i="90"/>
  <c r="C700" i="90"/>
  <c r="C699" i="90"/>
  <c r="C698" i="90"/>
  <c r="C697" i="90"/>
  <c r="C696" i="90"/>
  <c r="C692" i="90"/>
  <c r="C691" i="90"/>
  <c r="C690" i="90"/>
  <c r="C689" i="90"/>
  <c r="C688" i="90"/>
  <c r="C684" i="90"/>
  <c r="C683" i="90"/>
  <c r="C682" i="90"/>
  <c r="C681" i="90"/>
  <c r="C680" i="90"/>
  <c r="C676" i="90"/>
  <c r="C675" i="90"/>
  <c r="C674" i="90"/>
  <c r="C673" i="90"/>
  <c r="C672" i="90"/>
  <c r="C668" i="90"/>
  <c r="C667" i="90"/>
  <c r="C666" i="90"/>
  <c r="C665" i="90"/>
  <c r="C664" i="90"/>
  <c r="C660" i="90"/>
  <c r="C659" i="90"/>
  <c r="C658" i="90"/>
  <c r="C657" i="90"/>
  <c r="C656" i="90"/>
  <c r="C651" i="90"/>
  <c r="C650" i="90"/>
  <c r="C649" i="90"/>
  <c r="C648" i="90"/>
  <c r="C647" i="90"/>
  <c r="C643" i="90"/>
  <c r="C642" i="90"/>
  <c r="C641" i="90"/>
  <c r="C640" i="90"/>
  <c r="C639" i="90"/>
  <c r="C634" i="90"/>
  <c r="C633" i="90"/>
  <c r="C632" i="90"/>
  <c r="C631" i="90"/>
  <c r="C630" i="90"/>
  <c r="C626" i="90"/>
  <c r="C625" i="90"/>
  <c r="C624" i="90"/>
  <c r="C623" i="90"/>
  <c r="C622" i="90"/>
  <c r="C618" i="90"/>
  <c r="C617" i="90"/>
  <c r="C616" i="90"/>
  <c r="C615" i="90"/>
  <c r="C614" i="90"/>
  <c r="C610" i="90"/>
  <c r="C609" i="90"/>
  <c r="C608" i="90"/>
  <c r="C607" i="90"/>
  <c r="C606" i="90"/>
  <c r="C601" i="90"/>
  <c r="C600" i="90"/>
  <c r="C599" i="90"/>
  <c r="C598" i="90"/>
  <c r="C597" i="90"/>
  <c r="C593" i="90"/>
  <c r="C592" i="90"/>
  <c r="C591" i="90"/>
  <c r="C590" i="90"/>
  <c r="C589" i="90"/>
  <c r="C585" i="90"/>
  <c r="C584" i="90"/>
  <c r="C583" i="90"/>
  <c r="C582" i="90"/>
  <c r="C581" i="90"/>
  <c r="C577" i="90"/>
  <c r="C576" i="90"/>
  <c r="C575" i="90"/>
  <c r="C574" i="90"/>
  <c r="C573" i="90"/>
  <c r="C568" i="90"/>
  <c r="C567" i="90"/>
  <c r="C566" i="90"/>
  <c r="C565" i="90"/>
  <c r="C564" i="90"/>
  <c r="C560" i="90"/>
  <c r="C559" i="90"/>
  <c r="C558" i="90"/>
  <c r="C557" i="90"/>
  <c r="C556" i="90"/>
  <c r="C552" i="90"/>
  <c r="C551" i="90"/>
  <c r="C550" i="90"/>
  <c r="C549" i="90"/>
  <c r="C548" i="90"/>
  <c r="C543" i="90"/>
  <c r="C542" i="90"/>
  <c r="C541" i="90"/>
  <c r="C540" i="90"/>
  <c r="C539" i="90"/>
  <c r="C535" i="90"/>
  <c r="C534" i="90"/>
  <c r="C533" i="90"/>
  <c r="C532" i="90"/>
  <c r="C531" i="90"/>
  <c r="C527" i="90"/>
  <c r="C526" i="90"/>
  <c r="C525" i="90"/>
  <c r="C524" i="90"/>
  <c r="C523" i="90"/>
  <c r="C518" i="90"/>
  <c r="C517" i="90"/>
  <c r="C516" i="90"/>
  <c r="C515" i="90"/>
  <c r="C514" i="90"/>
  <c r="C509" i="90"/>
  <c r="C508" i="90"/>
  <c r="C507" i="90"/>
  <c r="C506" i="90"/>
  <c r="C505" i="90"/>
  <c r="C500" i="90"/>
  <c r="C499" i="90"/>
  <c r="C498" i="90"/>
  <c r="C497" i="90"/>
  <c r="C496" i="90"/>
  <c r="C492" i="90"/>
  <c r="C491" i="90"/>
  <c r="C490" i="90"/>
  <c r="C489" i="90"/>
  <c r="C488" i="90"/>
  <c r="C484" i="90"/>
  <c r="C483" i="90"/>
  <c r="C482" i="90"/>
  <c r="C481" i="90"/>
  <c r="C480" i="90"/>
  <c r="C476" i="90"/>
  <c r="C475" i="90"/>
  <c r="C474" i="90"/>
  <c r="C473" i="90"/>
  <c r="C472" i="90"/>
  <c r="C468" i="90"/>
  <c r="C467" i="90"/>
  <c r="C466" i="90"/>
  <c r="C465" i="90"/>
  <c r="C464" i="90"/>
  <c r="C459" i="90"/>
  <c r="C458" i="90"/>
  <c r="C457" i="90"/>
  <c r="C456" i="90"/>
  <c r="C455" i="90"/>
  <c r="C451" i="90"/>
  <c r="C450" i="90"/>
  <c r="C449" i="90"/>
  <c r="C448" i="90"/>
  <c r="C447" i="90"/>
  <c r="C443" i="90"/>
  <c r="C442" i="90"/>
  <c r="C441" i="90"/>
  <c r="C440" i="90"/>
  <c r="C439" i="90"/>
  <c r="C435" i="90"/>
  <c r="C434" i="90"/>
  <c r="C433" i="90"/>
  <c r="C432" i="90"/>
  <c r="C431" i="90"/>
  <c r="C427" i="90"/>
  <c r="C426" i="90"/>
  <c r="C425" i="90"/>
  <c r="C424" i="90"/>
  <c r="C423" i="90"/>
  <c r="C418" i="90"/>
  <c r="C417" i="90"/>
  <c r="C416" i="90"/>
  <c r="C415" i="90"/>
  <c r="C414" i="90"/>
  <c r="C410" i="90"/>
  <c r="C409" i="90"/>
  <c r="C408" i="90"/>
  <c r="C407" i="90"/>
  <c r="C406" i="90"/>
  <c r="C402" i="90"/>
  <c r="C401" i="90"/>
  <c r="C400" i="90"/>
  <c r="C399" i="90"/>
  <c r="C398" i="90"/>
  <c r="C394" i="90"/>
  <c r="C393" i="90"/>
  <c r="C392" i="90"/>
  <c r="C391" i="90"/>
  <c r="C390" i="90"/>
  <c r="C386" i="90"/>
  <c r="C385" i="90"/>
  <c r="C384" i="90"/>
  <c r="C383" i="90"/>
  <c r="C382" i="90"/>
  <c r="C378" i="90"/>
  <c r="C377" i="90"/>
  <c r="C376" i="90"/>
  <c r="C375" i="90"/>
  <c r="C374" i="90"/>
  <c r="C370" i="90"/>
  <c r="C369" i="90"/>
  <c r="C368" i="90"/>
  <c r="C367" i="90"/>
  <c r="C366" i="90"/>
  <c r="C362" i="90"/>
  <c r="C361" i="90"/>
  <c r="C360" i="90"/>
  <c r="C359" i="90"/>
  <c r="C358" i="90"/>
  <c r="C354" i="90"/>
  <c r="C353" i="90"/>
  <c r="C352" i="90"/>
  <c r="C351" i="90"/>
  <c r="C350" i="90"/>
  <c r="C345" i="90"/>
  <c r="C344" i="90"/>
  <c r="C343" i="90"/>
  <c r="C342" i="90"/>
  <c r="C341" i="90"/>
  <c r="C337" i="90"/>
  <c r="C336" i="90"/>
  <c r="C335" i="90"/>
  <c r="C334" i="90"/>
  <c r="C333" i="90"/>
  <c r="C329" i="90"/>
  <c r="C328" i="90"/>
  <c r="C327" i="90"/>
  <c r="C326" i="90"/>
  <c r="C325" i="90"/>
  <c r="C321" i="90"/>
  <c r="C320" i="90"/>
  <c r="C319" i="90"/>
  <c r="C318" i="90"/>
  <c r="C317" i="90"/>
  <c r="C313" i="90"/>
  <c r="C312" i="90"/>
  <c r="C311" i="90"/>
  <c r="C310" i="90"/>
  <c r="C309" i="90"/>
  <c r="C305" i="90"/>
  <c r="C304" i="90"/>
  <c r="C303" i="90"/>
  <c r="C302" i="90"/>
  <c r="C301" i="90"/>
  <c r="C297" i="90"/>
  <c r="C296" i="90"/>
  <c r="C295" i="90"/>
  <c r="C294" i="90"/>
  <c r="C293" i="90"/>
  <c r="C289" i="90"/>
  <c r="C288" i="90"/>
  <c r="C287" i="90"/>
  <c r="C286" i="90"/>
  <c r="C285" i="90"/>
  <c r="C281" i="90"/>
  <c r="C280" i="90"/>
  <c r="C279" i="90"/>
  <c r="C278" i="90"/>
  <c r="C277" i="90"/>
  <c r="C273" i="90"/>
  <c r="C272" i="90"/>
  <c r="C271" i="90"/>
  <c r="C270" i="90"/>
  <c r="C269" i="90"/>
  <c r="C265" i="90"/>
  <c r="C264" i="90"/>
  <c r="C263" i="90"/>
  <c r="C262" i="90"/>
  <c r="C261" i="90"/>
  <c r="C257" i="90"/>
  <c r="C256" i="90"/>
  <c r="C255" i="90"/>
  <c r="C254" i="90"/>
  <c r="C253" i="90"/>
  <c r="C249" i="90"/>
  <c r="C248" i="90"/>
  <c r="C247" i="90"/>
  <c r="C246" i="90"/>
  <c r="C245" i="90"/>
  <c r="C241" i="90"/>
  <c r="C240" i="90"/>
  <c r="C239" i="90"/>
  <c r="C238" i="90"/>
  <c r="C237" i="90"/>
  <c r="C233" i="90"/>
  <c r="C232" i="90"/>
  <c r="C231" i="90"/>
  <c r="C230" i="90"/>
  <c r="C229" i="90"/>
  <c r="C225" i="90"/>
  <c r="C224" i="90"/>
  <c r="C223" i="90"/>
  <c r="C222" i="90"/>
  <c r="C221" i="90"/>
  <c r="C216" i="90"/>
  <c r="C215" i="90"/>
  <c r="C214" i="90"/>
  <c r="C213" i="90"/>
  <c r="C212" i="90"/>
  <c r="C208" i="90"/>
  <c r="C207" i="90"/>
  <c r="C206" i="90"/>
  <c r="C205" i="90"/>
  <c r="C204" i="90"/>
  <c r="C200" i="90"/>
  <c r="C199" i="90"/>
  <c r="C198" i="90"/>
  <c r="C197" i="90"/>
  <c r="C196" i="90"/>
  <c r="C192" i="90"/>
  <c r="C191" i="90"/>
  <c r="C190" i="90"/>
  <c r="C189" i="90"/>
  <c r="C188" i="90"/>
  <c r="C184" i="90"/>
  <c r="C183" i="90"/>
  <c r="C182" i="90"/>
  <c r="C181" i="90"/>
  <c r="C180" i="90"/>
  <c r="C174" i="90"/>
  <c r="C173" i="90"/>
  <c r="C172" i="90"/>
  <c r="C171" i="90"/>
  <c r="C170" i="90"/>
  <c r="C165" i="90"/>
  <c r="C164" i="90"/>
  <c r="C163" i="90"/>
  <c r="C162" i="90"/>
  <c r="C161" i="90"/>
  <c r="C156" i="90"/>
  <c r="C155" i="90"/>
  <c r="C154" i="90"/>
  <c r="C153" i="90"/>
  <c r="C152" i="90"/>
  <c r="C148" i="90"/>
  <c r="C147" i="90"/>
  <c r="C146" i="90"/>
  <c r="C145" i="90"/>
  <c r="C144" i="90"/>
  <c r="C140" i="90"/>
  <c r="C139" i="90"/>
  <c r="C138" i="90"/>
  <c r="C137" i="90"/>
  <c r="C136" i="90"/>
  <c r="C132" i="90"/>
  <c r="C131" i="90"/>
  <c r="C130" i="90"/>
  <c r="C129" i="90"/>
  <c r="C128" i="90"/>
  <c r="C124" i="90"/>
  <c r="C123" i="90"/>
  <c r="C122" i="90"/>
  <c r="C121" i="90"/>
  <c r="C120" i="90"/>
  <c r="C116" i="90"/>
  <c r="C115" i="90"/>
  <c r="C114" i="90"/>
  <c r="C113" i="90"/>
  <c r="C112" i="90"/>
  <c r="C108" i="90"/>
  <c r="C107" i="90"/>
  <c r="C106" i="90"/>
  <c r="C105" i="90"/>
  <c r="C104" i="90"/>
  <c r="C100" i="90"/>
  <c r="C99" i="90"/>
  <c r="C98" i="90"/>
  <c r="C97" i="90"/>
  <c r="C96" i="90"/>
  <c r="C92" i="90"/>
  <c r="C91" i="90"/>
  <c r="C90" i="90"/>
  <c r="C89" i="90"/>
  <c r="C88" i="90"/>
  <c r="C84" i="90"/>
  <c r="C83" i="90"/>
  <c r="C82" i="90"/>
  <c r="C81" i="90"/>
  <c r="C80" i="90"/>
  <c r="C76" i="90"/>
  <c r="C75" i="90"/>
  <c r="C74" i="90"/>
  <c r="C73" i="90"/>
  <c r="C72" i="90"/>
  <c r="C68" i="90"/>
  <c r="C67" i="90"/>
  <c r="C66" i="90"/>
  <c r="C65" i="90"/>
  <c r="C64" i="90"/>
  <c r="C60" i="90"/>
  <c r="C59" i="90"/>
  <c r="C58" i="90"/>
  <c r="C57" i="90"/>
  <c r="C56" i="90"/>
  <c r="O50" i="87"/>
  <c r="D90" i="74"/>
  <c r="C90" i="74"/>
  <c r="C45" i="83" l="1"/>
  <c r="E44" i="83"/>
  <c r="D44" i="83"/>
  <c r="C44" i="83"/>
  <c r="E43" i="83"/>
  <c r="D43" i="83"/>
  <c r="C43" i="83"/>
  <c r="E42" i="83"/>
  <c r="E45" i="83" s="1"/>
  <c r="D42" i="83"/>
  <c r="D45" i="83" s="1"/>
  <c r="C42" i="83"/>
  <c r="I4" i="75" l="1"/>
  <c r="D4" i="75"/>
  <c r="B10" i="53"/>
  <c r="B12" i="53" l="1"/>
  <c r="D12" i="53"/>
  <c r="B3" i="42"/>
  <c r="B4" i="42"/>
  <c r="B3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Harriet Bevan</author>
    <author>tc={7F3970AC-4848-4EEF-8CF3-1A566C50F0BD}</author>
  </authors>
  <commentList>
    <comment ref="C18" authorId="0" shapeId="0" xr:uid="{8DE00FD4-B63F-43F6-9830-4DBB5679459F}">
      <text>
        <r>
          <rPr>
            <b/>
            <sz val="9"/>
            <color indexed="81"/>
            <rFont val="Tahoma"/>
            <family val="2"/>
          </rPr>
          <t>08/04/2020 HG: new main contact
26/05/2020: Major CARs extended due to Covid-19 HB
28/08/2020 - AG Major CARs closed</t>
        </r>
      </text>
    </comment>
    <comment ref="C19" authorId="1" shapeId="0" xr:uid="{7F3970AC-4848-4EEF-8CF3-1A566C50F0BD}">
      <text>
        <t>[Threaded comment]
Your version of Excel allows you to read this threaded comment; however, any edits to it will get removed if the file is opened in a newer version of Excel. Learn more: https://go.microsoft.com/fwlink/?linkid=870924
Comment:
    26.04.21 - 2 Major CARs closed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4A7A0208-22C7-40D7-AB1D-6E21C5F341A1}">
      <text>
        <r>
          <rPr>
            <b/>
            <sz val="9"/>
            <color indexed="81"/>
            <rFont val="Tahoma"/>
            <family val="2"/>
          </rPr>
          <t>Alison Pilling:</t>
        </r>
        <r>
          <rPr>
            <sz val="9"/>
            <color indexed="81"/>
            <rFont val="Tahoma"/>
            <family val="2"/>
          </rPr>
          <t xml:space="preserve">
drop down data in rows 1-3 column J.</t>
        </r>
      </text>
    </comment>
    <comment ref="J5" authorId="0" shapeId="0" xr:uid="{91A746E9-FB4D-44AB-AB48-B25DA06839D9}">
      <text>
        <r>
          <rPr>
            <b/>
            <sz val="9"/>
            <color indexed="81"/>
            <rFont val="Tahoma"/>
            <family val="2"/>
          </rPr>
          <t>Alison Pilling:</t>
        </r>
        <r>
          <rPr>
            <sz val="9"/>
            <color indexed="81"/>
            <rFont val="Tahoma"/>
            <family val="2"/>
          </rPr>
          <t xml:space="preserve">
Use Open or Closed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27" authorId="1" shapeId="0" xr:uid="{00000000-0006-0000-0300-000003000000}">
      <text>
        <r>
          <rPr>
            <sz val="8"/>
            <color indexed="81"/>
            <rFont val="Tahoma"/>
            <family val="2"/>
          </rPr>
          <t>Name, 3 line description of key qualifications and experience</t>
        </r>
      </text>
    </comment>
    <comment ref="B35"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37" authorId="1" shapeId="0" xr:uid="{00000000-0006-0000-0300-000005000000}">
      <text>
        <r>
          <rPr>
            <sz val="8"/>
            <color indexed="81"/>
            <rFont val="Tahoma"/>
            <family val="2"/>
          </rPr>
          <t>Name, 3 line description of key qualifications and experience</t>
        </r>
      </text>
    </comment>
    <comment ref="B47" authorId="1" shapeId="0" xr:uid="{00000000-0006-0000-0300-000006000000}">
      <text>
        <r>
          <rPr>
            <sz val="8"/>
            <color indexed="81"/>
            <rFont val="Tahoma"/>
            <family val="2"/>
          </rPr>
          <t>include name of site visited, items seen and issues discussed</t>
        </r>
      </text>
    </comment>
    <comment ref="B54" authorId="1" shapeId="0" xr:uid="{00000000-0006-0000-0300-000007000000}">
      <text>
        <r>
          <rPr>
            <sz val="8"/>
            <color indexed="81"/>
            <rFont val="Tahoma"/>
            <family val="2"/>
          </rPr>
          <t xml:space="preserve">Edit this section to name standard used, version of standard (e.g. draft number), date standard finalised. </t>
        </r>
      </text>
    </comment>
    <comment ref="B65" authorId="1" shapeId="0" xr:uid="{00000000-0006-0000-0300-000008000000}">
      <text>
        <r>
          <rPr>
            <sz val="8"/>
            <color indexed="81"/>
            <rFont val="Tahoma"/>
            <family val="2"/>
          </rPr>
          <t>Describe process of adaptation</t>
        </r>
      </text>
    </comment>
    <comment ref="B76" authorId="3" shapeId="0" xr:uid="{00000000-0006-0000-0300-000009000000}">
      <text>
        <r>
          <rPr>
            <b/>
            <sz val="9"/>
            <color indexed="81"/>
            <rFont val="Tahoma"/>
            <family val="2"/>
          </rPr>
          <t>Specific PEFC requirement for Norway and Sweden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44" authorId="0" shapeId="0" xr:uid="{AB6B5F85-067F-4BA4-85C1-46F141368763}">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1" authorId="0" shapeId="0" xr:uid="{00000000-0006-0000-07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Emily Blackwell</author>
    <author>Meriel Robson</author>
  </authors>
  <commentList>
    <comment ref="R10" authorId="0" shapeId="0" xr:uid="{9A63D001-68DF-4192-B836-A9A07872B483}">
      <text>
        <r>
          <rPr>
            <b/>
            <sz val="9"/>
            <color indexed="81"/>
            <rFont val="Tahoma"/>
            <family val="2"/>
          </rPr>
          <t>Private, State or Community</t>
        </r>
        <r>
          <rPr>
            <sz val="9"/>
            <color indexed="81"/>
            <rFont val="Tahoma"/>
            <family val="2"/>
          </rPr>
          <t xml:space="preserve">
</t>
        </r>
      </text>
    </comment>
    <comment ref="T10" authorId="1" shapeId="0" xr:uid="{D30CD6A0-28CF-42A4-BC29-0F4FA31E88D1}">
      <text>
        <r>
          <rPr>
            <b/>
            <sz val="9"/>
            <color indexed="81"/>
            <rFont val="Tahoma"/>
            <family val="2"/>
          </rPr>
          <t>guidance list types, eg. HCV1 &amp; HCV2
as per definition on page A10</t>
        </r>
        <r>
          <rPr>
            <sz val="9"/>
            <color indexed="81"/>
            <rFont val="Tahoma"/>
            <family val="2"/>
          </rPr>
          <t xml:space="preserve">
</t>
        </r>
      </text>
    </comment>
  </commentList>
</comments>
</file>

<file path=xl/sharedStrings.xml><?xml version="1.0" encoding="utf-8"?>
<sst xmlns="http://schemas.openxmlformats.org/spreadsheetml/2006/main" count="3768" uniqueCount="2180">
  <si>
    <t>Common/English oak</t>
  </si>
  <si>
    <t>Quercus robur</t>
  </si>
  <si>
    <t>Sessile oak (and hybrids)</t>
  </si>
  <si>
    <t>Quercus petraea</t>
  </si>
  <si>
    <t>Willow</t>
  </si>
  <si>
    <t>Salix spp.</t>
  </si>
  <si>
    <t>Elm spp.</t>
  </si>
  <si>
    <t>Ulmus spp.</t>
  </si>
  <si>
    <t>Group</t>
  </si>
  <si>
    <t>AND for groups</t>
  </si>
  <si>
    <t>S2</t>
  </si>
  <si>
    <t>S3</t>
  </si>
  <si>
    <t>S4</t>
  </si>
  <si>
    <t>Ref</t>
  </si>
  <si>
    <t>Tree species – list or see Annex 3</t>
  </si>
  <si>
    <t>web page address</t>
  </si>
  <si>
    <t>1.2.7</t>
  </si>
  <si>
    <t>9.3.1</t>
  </si>
  <si>
    <t>1.4.12</t>
  </si>
  <si>
    <t>1.4.13</t>
  </si>
  <si>
    <t>Forest Type</t>
  </si>
  <si>
    <t>Japanese larch</t>
  </si>
  <si>
    <t>Larix kaempferi</t>
  </si>
  <si>
    <t>Hybrid larch</t>
  </si>
  <si>
    <t>Larix x eurolepis</t>
  </si>
  <si>
    <t>Norway spruce</t>
  </si>
  <si>
    <t>Picea abies</t>
  </si>
  <si>
    <t>Sitka spruce</t>
  </si>
  <si>
    <t>Picea sitchensis</t>
  </si>
  <si>
    <t># of observations</t>
  </si>
  <si>
    <t>Tick if within scope</t>
  </si>
  <si>
    <t>No.</t>
  </si>
  <si>
    <t>Status</t>
  </si>
  <si>
    <t>Report author</t>
  </si>
  <si>
    <t>Round wood / Treated roundwood / Firewood / Sawn timber/ Charcoal / Non timber products – specify / Other - specify</t>
  </si>
  <si>
    <t>7.3.1</t>
  </si>
  <si>
    <t>Description of client / certificate holder</t>
  </si>
  <si>
    <t>Name:</t>
  </si>
  <si>
    <t>Code:</t>
  </si>
  <si>
    <t># of sites:</t>
  </si>
  <si>
    <t># of ha:</t>
  </si>
  <si>
    <t>OR</t>
  </si>
  <si>
    <t>Where an issue was difficult to assess or contradictory evidence was identified this is discussed in the section below and the conclusions drawn given.</t>
  </si>
  <si>
    <t>WGCS x.x</t>
  </si>
  <si>
    <t>Deadline</t>
  </si>
  <si>
    <t>Pre-assessment dates</t>
  </si>
  <si>
    <t>Main Assessment dates</t>
  </si>
  <si>
    <t>The assessment team consisted of: (give names and organisation)</t>
  </si>
  <si>
    <t>2)</t>
  </si>
  <si>
    <t>3)</t>
  </si>
  <si>
    <t>Summary of stakeholder process</t>
  </si>
  <si>
    <t>ANNEX 3 Species list</t>
  </si>
  <si>
    <t>1.3.10</t>
  </si>
  <si>
    <t>Forest management</t>
  </si>
  <si>
    <t>Area (ha)</t>
  </si>
  <si>
    <t>Soil Association Certification Ltd • Company Registration No. 726903</t>
  </si>
  <si>
    <t>A wholly-owned subsidiary of the Soil Association Charity No. 20686</t>
  </si>
  <si>
    <t>Grade</t>
  </si>
  <si>
    <t>E.g. management planning documentation and records reviewed in office with manager 13.5.06</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</si>
  <si>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</si>
  <si>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</si>
  <si>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</si>
  <si>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</si>
  <si>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</si>
  <si>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</si>
  <si>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</si>
  <si>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</si>
  <si>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</si>
  <si>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</si>
  <si>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</si>
  <si>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</si>
  <si>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</si>
  <si>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</si>
  <si>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</si>
  <si>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</si>
  <si>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</si>
  <si>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</si>
  <si>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</si>
  <si>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</si>
  <si>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</si>
  <si>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</si>
  <si>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</si>
  <si>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</si>
  <si>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</si>
  <si>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</si>
  <si>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</si>
  <si>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</si>
  <si>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</si>
  <si>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</si>
  <si>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</si>
  <si>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</si>
  <si>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</si>
  <si>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</si>
  <si>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</si>
  <si>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</si>
  <si>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</si>
  <si>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</si>
  <si>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</si>
  <si>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</si>
  <si>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</si>
  <si>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</si>
  <si>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</si>
  <si>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</si>
  <si>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</si>
  <si>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</si>
  <si>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</si>
  <si>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</si>
  <si>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</si>
  <si>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</si>
  <si>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</si>
  <si>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</si>
  <si>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</si>
  <si>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</si>
  <si>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</si>
  <si>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</si>
  <si>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</si>
  <si>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</si>
  <si>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</si>
  <si>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</si>
  <si>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</si>
  <si>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</si>
  <si>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</si>
  <si>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</si>
  <si>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</si>
  <si>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</si>
  <si>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</si>
  <si>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</si>
  <si>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</si>
  <si>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</si>
  <si>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</si>
  <si>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</si>
  <si>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</si>
  <si>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</si>
  <si>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</si>
  <si>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</si>
  <si>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</si>
  <si>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</si>
  <si>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</si>
  <si>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</si>
  <si>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</si>
  <si>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</si>
  <si>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</si>
  <si>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</si>
  <si>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</si>
  <si>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</si>
  <si>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</si>
  <si>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</si>
  <si>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</si>
  <si>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</si>
  <si>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</si>
  <si>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</si>
  <si>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</si>
  <si>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</si>
  <si>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</si>
  <si>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</si>
  <si>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</si>
  <si>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</si>
  <si>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</si>
  <si>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</si>
  <si>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</si>
  <si>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Date:</t>
  </si>
  <si>
    <t>Approval</t>
  </si>
  <si>
    <t>Certification decision:</t>
  </si>
  <si>
    <t>Signed:</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</si>
  <si>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</si>
  <si>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</si>
  <si>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</si>
  <si>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</si>
  <si>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</si>
  <si>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</si>
  <si>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</si>
  <si>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</si>
  <si>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</si>
  <si>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</si>
  <si>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</si>
  <si>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</si>
  <si>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</si>
  <si>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</si>
  <si>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</si>
  <si>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</si>
  <si>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</si>
  <si>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</si>
  <si>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</si>
  <si>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</si>
  <si>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</si>
  <si>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</si>
  <si>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1)</t>
  </si>
  <si>
    <t>7.4.1</t>
  </si>
  <si>
    <t>1.4.11</t>
  </si>
  <si>
    <t>Tenure management</t>
  </si>
  <si>
    <t>Ownership</t>
  </si>
  <si>
    <t>ISSUES</t>
  </si>
  <si>
    <t>Std ref</t>
  </si>
  <si>
    <t>Minor</t>
  </si>
  <si>
    <t>Closed</t>
  </si>
  <si>
    <t>CARs from MA</t>
  </si>
  <si>
    <t>See annex 11</t>
  </si>
  <si>
    <t>Report Reviewer</t>
  </si>
  <si>
    <t>S1</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</si>
  <si>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</si>
  <si>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</si>
  <si>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</si>
  <si>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</si>
  <si>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</si>
  <si>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</si>
  <si>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</si>
  <si>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</si>
  <si>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</si>
  <si>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</si>
  <si>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</si>
  <si>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</si>
  <si>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</si>
  <si>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</si>
  <si>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</si>
  <si>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</si>
  <si>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</si>
  <si>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</si>
  <si>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</si>
  <si>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</si>
  <si>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</si>
  <si>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</si>
  <si>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</si>
  <si>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</si>
  <si>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</si>
  <si>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</si>
  <si>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</si>
  <si>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</si>
  <si>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</si>
  <si>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</si>
  <si>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</si>
  <si>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</si>
  <si>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</si>
  <si>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</si>
  <si>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</si>
  <si>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</si>
  <si>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</si>
  <si>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</si>
  <si>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</si>
  <si>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</si>
  <si>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9.4.1</t>
  </si>
  <si>
    <t>Justification for selection of items and places inspected</t>
  </si>
  <si>
    <t>3.2.1</t>
  </si>
  <si>
    <t xml:space="preserve">Stakeholder consultation process </t>
  </si>
  <si>
    <t>Other (specify)</t>
  </si>
  <si>
    <t>8.3.1</t>
  </si>
  <si>
    <t>Issue</t>
  </si>
  <si>
    <t>RESULTS, CONCLUSIONS AND RECOMMENDATIONS</t>
  </si>
  <si>
    <t>Latin Name</t>
  </si>
  <si>
    <t>Conifer</t>
  </si>
  <si>
    <t>Grand fir</t>
  </si>
  <si>
    <t>Abies grandis</t>
  </si>
  <si>
    <t>Noble fir</t>
  </si>
  <si>
    <t>Abies procera</t>
  </si>
  <si>
    <t>Lawson cypress</t>
  </si>
  <si>
    <t>Chamaecyparis lawsoniana</t>
  </si>
  <si>
    <t xml:space="preserve">Geog. coordinates (non-SLIMFs) </t>
  </si>
  <si>
    <t>Engineered wood products</t>
  </si>
  <si>
    <t>Plywood</t>
  </si>
  <si>
    <t>Fibreboard</t>
  </si>
  <si>
    <t>Softboard</t>
  </si>
  <si>
    <t>Pulp</t>
  </si>
  <si>
    <t>Newsprint</t>
  </si>
  <si>
    <t>Musical instruments</t>
  </si>
  <si>
    <t>Garden furniture</t>
  </si>
  <si>
    <t>Playground equipment</t>
  </si>
  <si>
    <t>delete /amend as applicable:</t>
  </si>
  <si>
    <t>PEFC Notification Fee:</t>
  </si>
  <si>
    <r>
      <t xml:space="preserve">The forest management was evaluated against the PEFC-endorsed national standard for </t>
    </r>
    <r>
      <rPr>
        <sz val="11"/>
        <color indexed="10"/>
        <rFont val="Palatino"/>
      </rPr>
      <t>X country, entitled Y</t>
    </r>
    <r>
      <rPr>
        <sz val="11"/>
        <color indexed="12"/>
        <rFont val="Palatino"/>
        <family val="1"/>
      </rPr>
      <t>. A copy of the standard is available at www.pefc.org</t>
    </r>
  </si>
  <si>
    <t>A certificate has been issued for the period given on the cover page and will be maintained  subject to successful performance at surveillance assessments.</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</si>
  <si>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</si>
  <si>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</si>
  <si>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</si>
  <si>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</si>
  <si>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</si>
  <si>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</si>
  <si>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</si>
  <si>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</si>
  <si>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</si>
  <si>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</si>
  <si>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</si>
  <si>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</si>
  <si>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</si>
  <si>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</si>
  <si>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</si>
  <si>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</si>
  <si>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</si>
  <si>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</si>
  <si>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</si>
  <si>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</si>
  <si>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</si>
  <si>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</si>
  <si>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</si>
  <si>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</si>
  <si>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</si>
  <si>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</si>
  <si>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</si>
  <si>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</si>
  <si>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</si>
  <si>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</si>
  <si>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</si>
  <si>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</si>
  <si>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</si>
  <si>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</si>
  <si>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</si>
  <si>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</si>
  <si>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</si>
  <si>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</si>
  <si>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</si>
  <si>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</si>
  <si>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</si>
  <si>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</si>
  <si>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</si>
  <si>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</si>
  <si>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</si>
  <si>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</si>
  <si>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</si>
  <si>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</si>
  <si>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</si>
  <si>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</si>
  <si>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</si>
  <si>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</si>
  <si>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</si>
  <si>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</si>
  <si>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</si>
  <si>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</si>
  <si>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</si>
  <si>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</si>
  <si>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</si>
  <si>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</si>
  <si>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</si>
  <si>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</si>
  <si>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</si>
  <si>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</si>
  <si>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</si>
  <si>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</si>
  <si>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</si>
  <si>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</si>
  <si>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</si>
  <si>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</si>
  <si>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</si>
  <si>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</si>
  <si>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</si>
  <si>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</si>
  <si>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</si>
  <si>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</si>
  <si>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</si>
  <si>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</si>
  <si>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</si>
  <si>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</si>
  <si>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</si>
  <si>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</si>
  <si>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</si>
  <si>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</si>
  <si>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</si>
  <si>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</si>
  <si>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</si>
  <si>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</si>
  <si>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</si>
  <si>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</si>
  <si>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</si>
  <si>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</si>
  <si>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</si>
  <si>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</si>
  <si>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</si>
  <si>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</si>
  <si>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</si>
  <si>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</si>
  <si>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</si>
  <si>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</si>
  <si>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</si>
  <si>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no score</t>
  </si>
  <si>
    <t>A.1.</t>
  </si>
  <si>
    <t>n/a no trademark use to date.</t>
  </si>
  <si>
    <t>n/a</t>
  </si>
  <si>
    <t>A.2.</t>
  </si>
  <si>
    <t>Standard version:</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</si>
  <si>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</si>
  <si>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</si>
  <si>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</si>
  <si>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CAR</t>
  </si>
  <si>
    <t>The group entity is a clearly defined independent legal entity.</t>
  </si>
  <si>
    <t>The Group entity shall comply with legal obligations for registration and payment of applicable fees and taxes</t>
  </si>
  <si>
    <t>The structure of the group is clearly defined and documented.  There is an organisational chart showing the structure.</t>
  </si>
  <si>
    <t>The Group entity shall appoint a management representative as having overall responsibility and authority for the Group entity‘s compliance with all applicable requirements of this standard.</t>
  </si>
  <si>
    <t>There is a system to ensure that anyone working in the woodland has had appropriate training. The group entity promotes the training of contractors, and ensures that all workers have had relevant training in safe working practice and first aid.</t>
  </si>
  <si>
    <t>The Group entity shall specify in their procedures the maximum number of members that can be supported by the management system and the human and technical capacities of the Group entity.</t>
  </si>
  <si>
    <t>Specify max. no. of members here</t>
  </si>
  <si>
    <t>There is no evidence that management of these forests compromises the manager’s commitment to the standards specified in the FSC standard.</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</si>
  <si>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</si>
  <si>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</si>
  <si>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The group entity maintains up-to-date records and documentation for all group members and sites within the group scheme including:</t>
  </si>
  <si>
    <t xml:space="preserve">There are clear, written procedures and eligibility criteria for new members to join the group scheme. Procedures ensure that all necessary permissions (e.g. from owners of sites) are obtained (see 1.3).  </t>
  </si>
  <si>
    <t>Procedures require that group members have been informed of all the requirements of the scheme prior to joining.  In order to achieve this the group manager provides members with:</t>
  </si>
  <si>
    <t>1. Maintenance of information for monitoring purposes;</t>
  </si>
  <si>
    <t>There are clear, written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</si>
  <si>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</si>
  <si>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</si>
  <si>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</si>
  <si>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</si>
  <si>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The procedures ensure not only that corrective action is taken at the site of the non-compliance, but also that appropriate corrective action is taken throughout the group.</t>
  </si>
  <si>
    <t>The group scheme clearly specifies what site-specific documentation must exist in order for a site to be a member of the group, and specifies where these documents are kept.</t>
  </si>
  <si>
    <t>The group scheme clearly specifies what site-specific records are kept for all sites within the group, and specifies where these records are kept.  Records must be kept for at least five years.</t>
  </si>
  <si>
    <t>If the certified product is not physically identifiable as certified (e.g. by tagging, paint-marking, strapping), then there is a system which provides the buyer, at the point of purchase, with evidence that the products come from a certified site.</t>
  </si>
  <si>
    <t>The Group entity shall have a written public policy of commitment to the FSC Principles and Criteria. (FSC Assessments only)</t>
  </si>
  <si>
    <t>The division of responsibilities within the group structure is defined and documented showing who is responsible (Group manager or members) for meeting Certification standards in relation to forest management activities (eg. Management planning, monitoring, timber sales etc).</t>
  </si>
  <si>
    <t>The Group entity shall define training needs and implement training activities and/or communication strategies relevant to the implementation of the applicable standards.</t>
  </si>
  <si>
    <t xml:space="preserve">FSC Certification only:
The group entity has listed any forests/woodland over which the entity exercises some management control but which are not to be included in the group.  The manager has explained why these forests are not to be included in the group. </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</si>
  <si>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</si>
  <si>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are written procedures to be followed when the group manager identifies a non-compliance with any requirement of the applicable Standards.</t>
  </si>
  <si>
    <t xml:space="preserve">Certificate scope including products and certified sites may also be checked on the PEFC database www.pefc.org </t>
  </si>
  <si>
    <t>Product Category</t>
  </si>
  <si>
    <r>
      <t>PEFC</t>
    </r>
    <r>
      <rPr>
        <b/>
        <i/>
        <sz val="11"/>
        <color indexed="30"/>
        <rFont val="Cambria"/>
        <family val="1"/>
      </rPr>
      <t xml:space="preserve"> (delete as applicable)</t>
    </r>
  </si>
  <si>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</si>
  <si>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</si>
  <si>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</si>
  <si>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</si>
  <si>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</si>
  <si>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</si>
  <si>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</si>
  <si>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</si>
  <si>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</si>
  <si>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</si>
  <si>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</si>
  <si>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</si>
  <si>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Summary of person days including time spent on preparatory work, actual audit days, consultation and report writing (excluding travel)</t>
  </si>
  <si>
    <t>Please complete</t>
  </si>
  <si>
    <t>1) Please complete "Name, 3 line description of key qualifications and experience"</t>
  </si>
  <si>
    <t>3.7.1</t>
  </si>
  <si>
    <t>Adaptations/Modifications to standard</t>
  </si>
  <si>
    <t>None/edit as appropriate</t>
  </si>
  <si>
    <t>x visits/interviews were held by phone/ in person during audit..</t>
  </si>
  <si>
    <t>UKWAS x.x,</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</si>
  <si>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</si>
  <si>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</si>
  <si>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</si>
  <si>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</si>
  <si>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</si>
  <si>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</si>
  <si>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</si>
  <si>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</si>
  <si>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</si>
  <si>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</si>
  <si>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</si>
  <si>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</si>
  <si>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</si>
  <si>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</si>
  <si>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</si>
  <si>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</si>
  <si>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</si>
  <si>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</si>
  <si>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</si>
  <si>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</si>
  <si>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</si>
  <si>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</si>
  <si>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</si>
  <si>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</si>
  <si>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</si>
  <si>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</si>
  <si>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</si>
  <si>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</si>
  <si>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</si>
  <si>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</si>
  <si>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a) A copy of the standard to which the group is committed;</t>
  </si>
  <si>
    <t>b) A brief explanation of the certification process;</t>
  </si>
  <si>
    <t xml:space="preserve">e)  Complaints procedure for Group members </t>
  </si>
  <si>
    <t>f) An explanation of any obligations with respect to group membership, over and above the normal arrangements the group manager has made with the woodland owner, such as: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</si>
  <si>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</si>
  <si>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</si>
  <si>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</si>
  <si>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</si>
  <si>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</si>
  <si>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a) The date of sale</t>
  </si>
  <si>
    <t>b) Name and address of buyer</t>
  </si>
  <si>
    <t>c) The quantity of the sale (volume/weight)</t>
  </si>
  <si>
    <t>d) The product description (including species)</t>
  </si>
  <si>
    <t>e) Once the group is certified, the group’s certificate registration code and claim</t>
  </si>
  <si>
    <t>N/A</t>
  </si>
  <si>
    <t>NA</t>
  </si>
  <si>
    <t xml:space="preserve">Exit date </t>
  </si>
  <si>
    <t>SLIMF</t>
  </si>
  <si>
    <t>Approved: Maintain /grant certification</t>
  </si>
  <si>
    <t>Signed on behalf of Soil Association Certification Ltd:</t>
  </si>
  <si>
    <t>South</t>
  </si>
  <si>
    <t>Temperate</t>
  </si>
  <si>
    <t>Subtropical</t>
  </si>
  <si>
    <t>Tropical</t>
  </si>
  <si>
    <t>Natural</t>
  </si>
  <si>
    <t>Plantation</t>
  </si>
  <si>
    <t>Semi-Natural &amp; Mixed Plantation &amp; Natural Forest</t>
  </si>
  <si>
    <t>Street name</t>
  </si>
  <si>
    <t>nearest city/town</t>
  </si>
  <si>
    <t>AAF Category</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</si>
  <si>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</si>
  <si>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</si>
  <si>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</si>
  <si>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</si>
  <si>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</si>
  <si>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</si>
  <si>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</si>
  <si>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</si>
  <si>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DO NOT DELETE - contains drop down data</t>
  </si>
  <si>
    <t>Obs</t>
  </si>
  <si>
    <t>Date Closed</t>
  </si>
  <si>
    <t xml:space="preserve">The group manager shall ensure that harvesting operations conform to all relevant FC forestry practice guidance </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</si>
  <si>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</si>
  <si>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</si>
  <si>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</si>
  <si>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</si>
  <si>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Management objectives</t>
  </si>
  <si>
    <t xml:space="preserve">Description of resources available: technical (ie. equipment) and human (ie no. of people /relevant training/access to expert advice)  </t>
  </si>
  <si>
    <t>Description of Management System</t>
  </si>
  <si>
    <t>5.3.2</t>
  </si>
  <si>
    <t>3.8.2</t>
  </si>
  <si>
    <t>Data from x organisations gathered</t>
  </si>
  <si>
    <t>Data gathered include:</t>
  </si>
  <si>
    <t>Data gathered is handled in the A1 PEFC FM Std. checklist for Norway / A6 PEFC Group Std. Checklist for Sweden</t>
  </si>
  <si>
    <t>Information gathered from external government agencies such as agencies responsible for forest, nature protection and working environment, and national webbased data portals)</t>
  </si>
  <si>
    <t>PA</t>
  </si>
  <si>
    <t>Single</t>
  </si>
  <si>
    <t>1.3.1.a</t>
  </si>
  <si>
    <t>Type of operation</t>
  </si>
  <si>
    <t>1.1.2</t>
  </si>
  <si>
    <t>Type of certification</t>
  </si>
  <si>
    <t>Or for Sweden</t>
  </si>
  <si>
    <t xml:space="preserve">The forest contractor / wood procurement organisation was evaluated against the PEFC-endorsed national standard for Sweden, entitled Z [name, no. Date]. A copy of the standard is available at www.pefc.org. </t>
  </si>
  <si>
    <t>documented system / Centralised policies and procedures</t>
  </si>
  <si>
    <t>Description of System</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</si>
  <si>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</si>
  <si>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</si>
  <si>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5.4.1</t>
  </si>
  <si>
    <t>5.5</t>
  </si>
  <si>
    <t>5.5.1</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</si>
  <si>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</si>
  <si>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5.3.1</t>
  </si>
  <si>
    <t xml:space="preserve">AND </t>
  </si>
  <si>
    <t>The ISO 14001 Standard</t>
  </si>
  <si>
    <r>
      <t xml:space="preserve">Each non-compliance with the forestry standard </t>
    </r>
    <r>
      <rPr>
        <sz val="11"/>
        <color indexed="10"/>
        <rFont val="Palatino"/>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</si>
  <si>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</si>
  <si>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</si>
  <si>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</si>
  <si>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</si>
  <si>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</si>
  <si>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</si>
  <si>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</si>
  <si>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</si>
  <si>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</si>
  <si>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</si>
  <si>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</si>
  <si>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</si>
  <si>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Management review, internal audit, Policies and Procedures</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</si>
  <si>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</si>
  <si>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</si>
  <si>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</si>
  <si>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</si>
  <si>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</si>
  <si>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</si>
  <si>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</si>
  <si>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</si>
  <si>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</si>
  <si>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</si>
  <si>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</si>
  <si>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</si>
  <si>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</si>
  <si>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</si>
  <si>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</si>
  <si>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</si>
  <si>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</si>
  <si>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</si>
  <si>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</si>
  <si>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</si>
  <si>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</si>
  <si>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r>
      <t xml:space="preserve">Assessment team </t>
    </r>
    <r>
      <rPr>
        <sz val="11"/>
        <rFont val="Cambria"/>
        <family val="1"/>
      </rPr>
      <t>- See also A15 Checklist for Opening and Closing Meeting</t>
    </r>
  </si>
  <si>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</si>
  <si>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</si>
  <si>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</si>
  <si>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Team members’ c.v.’s are held on file at the SA office.</t>
  </si>
  <si>
    <t>The Inspection report and draft Soil Association Certification decision was reviewed by a Peer Review Panel consisting of:</t>
  </si>
  <si>
    <t>The Inspection report and draft SA Cert decision was also sent to the client for comment.</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</si>
  <si>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</si>
  <si>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r>
      <t xml:space="preserve">The group system was evaluated against the  </t>
    </r>
    <r>
      <rPr>
        <sz val="11"/>
        <color indexed="10"/>
        <rFont val="Cambria"/>
        <family val="1"/>
      </rPr>
      <t xml:space="preserve">Group Certification Standard and Checklist </t>
    </r>
    <r>
      <rPr>
        <sz val="11"/>
        <color indexed="10"/>
        <rFont val="Cambria"/>
        <family val="1"/>
      </rPr>
      <t>/ the PEFC-en</t>
    </r>
    <r>
      <rPr>
        <sz val="11"/>
        <color indexed="10"/>
        <rFont val="Cambria"/>
        <family val="1"/>
      </rPr>
      <t>dorsed national group standard for X country, entitled Z</t>
    </r>
    <r>
      <rPr>
        <sz val="11"/>
        <color indexed="12"/>
        <rFont val="Cambria"/>
        <family val="1"/>
      </rPr>
      <t xml:space="preserve">. </t>
    </r>
  </si>
  <si>
    <t>See A2 for summary of issues raised by stakeholders and SA response</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</si>
  <si>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</si>
  <si>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 response</t>
  </si>
  <si>
    <t>ANNEX 6 SA Certification GROUP CERTIFICATION STANDARD (GCS) CHECKLIST</t>
  </si>
  <si>
    <t>GCS Requirement</t>
  </si>
  <si>
    <t>d) An explanation of requirements with respect to public information and consultation;</t>
  </si>
  <si>
    <t>Group entities shall not issue any kind of certificates or declarations to their group members that could be confused with certificates issued by SA Cert to the scheme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</si>
  <si>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</si>
  <si>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</si>
  <si>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</si>
  <si>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</si>
  <si>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</si>
  <si>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FSC Assessments only:
The Group entity shall ensure that all uses of the FSC Trademark are approved by the responsible certification body in advance.</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</si>
  <si>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</si>
  <si>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</si>
  <si>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</si>
  <si>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</si>
  <si>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</si>
  <si>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</si>
  <si>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</si>
  <si>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</si>
  <si>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</si>
  <si>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Qualification requirements for people working on sites within the group scheme are documented and adhered to.</t>
  </si>
  <si>
    <t>There is a written and implemented procedure to inform SA Cert prior to each surveillance of a new member joining the scheme, or of a member leaving the scheme.</t>
  </si>
  <si>
    <t>Note to auditor - results of internal group monitoring should be assessed against the result of SA external monitoring of group members.</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</si>
  <si>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t>
  </si>
  <si>
    <t>There is a documented and secure system which is implemented for maintaining custody of certified products from the point of harvesting to the point of sale.</t>
  </si>
  <si>
    <t>There is a description of the group’s requirements for identification of products at the point of sale so as to ensure that they are clearly identifiable to the buyer as coming from a certified site.  The requirements have been implemented.</t>
  </si>
  <si>
    <t>There is a system in place which enables the group manager, and subsequently SA Cert, to monitor annual harvesting and sales from all sites within the scheme. The system is implemented.</t>
  </si>
  <si>
    <t>There is a clear description of the system by which the group members and/or the group entity issues invoices or similar documentation for product sales.  The system ensures that invoices specify:</t>
  </si>
  <si>
    <t>In the case of Multiple FMU's there is a specified person with overall responsibility for the multi-site - usually the contact person.</t>
  </si>
  <si>
    <t>In the case of Multiple FMU's there is a clear system to ensure all sites meet the FSC requirements.</t>
  </si>
  <si>
    <t>Soil Association Certification Ltd • United Kingdom</t>
  </si>
  <si>
    <t>Soil Association Certification •  United Kingdom</t>
  </si>
  <si>
    <t xml:space="preserve">Telephone (+44) (0) 117 914 2435 </t>
  </si>
  <si>
    <t>Changes to PEFC Band</t>
  </si>
  <si>
    <r>
      <t xml:space="preserve">NB - this checklist should be used in conjunction with the verifiers and guidance in the SA Cert Group Certification Standard </t>
    </r>
    <r>
      <rPr>
        <b/>
        <i/>
        <sz val="12"/>
        <color indexed="10"/>
        <rFont val="Cambria"/>
        <family val="1"/>
      </rPr>
      <t>OR Substitute the PEFC National Group checklist here as applicable.</t>
    </r>
  </si>
  <si>
    <t xml:space="preserve">This should include a clear description of the process to fulfil any corrective action requests issued internally and by SA Cert including timelines and implications if any of the corrective actions are not complied with </t>
  </si>
  <si>
    <t>PEFC UK FM added to an existing FSC Certificate does not require a PA, or full assessment against all indicators. Agreed with PEFC UK as UKWAS assessment has already occurred.</t>
  </si>
  <si>
    <t>Note For UK - adding PEFC FM to existing FSC Cert Holders - Hide this row if not applicable</t>
  </si>
  <si>
    <t>The assessment team reviewed the current scope of the certificate in terms of PEFC certified forest area and products being produced. There was no change since the previous evaluation.</t>
  </si>
  <si>
    <r>
      <t>Name(s) of the forest</t>
    </r>
    <r>
      <rPr>
        <sz val="11"/>
        <rFont val="Cambria"/>
        <family val="1"/>
      </rPr>
      <t>/organisations covered by the certificate</t>
    </r>
  </si>
  <si>
    <t>1.1.3</t>
  </si>
  <si>
    <t>Any particular logistics for travel arrangements to the site or between the sites?</t>
  </si>
  <si>
    <t>Itinerary</t>
  </si>
  <si>
    <t>(Date) Opening meeting</t>
  </si>
  <si>
    <t>(Date) Audit: Review of documentation [&amp; Group systems], staff interviews</t>
  </si>
  <si>
    <t>(Date) Stakeholder meetings</t>
  </si>
  <si>
    <t>(Date) Site visit [Group member (Name);] FMU (Name)</t>
  </si>
  <si>
    <t>(Date) Document review</t>
  </si>
  <si>
    <t>(Date) Auditors meeting</t>
  </si>
  <si>
    <t>The multi-site system was evaluated against the Multisite checklist incorporating PEFC requirements</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</si>
  <si>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</si>
  <si>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</si>
  <si>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 xml:space="preserve">(c)An explanation that SA Cert (and our accreditation bodies) may visit member’s woodlands for the purposes of evaluation and monitoring of the group certificate </t>
  </si>
  <si>
    <t>There are written and implemented rules specifying the circumstances under which sites may leave or be expelled from the scheme. 
The rules must allow for sites to be expelled from the scheme if they fail to comply with the standard or other requirements of the scheme.</t>
  </si>
  <si>
    <t>There are written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</si>
  <si>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</si>
  <si>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</si>
  <si>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</si>
  <si>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</si>
  <si>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</si>
  <si>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</si>
  <si>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</si>
  <si>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</si>
  <si>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</si>
  <si>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</si>
  <si>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</si>
  <si>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FMU Names (create new line for each FMU)</t>
  </si>
  <si>
    <t>Management category</t>
  </si>
  <si>
    <t>HCV present?</t>
  </si>
  <si>
    <t>Private</t>
  </si>
  <si>
    <t>State</t>
  </si>
  <si>
    <t>No</t>
  </si>
  <si>
    <t>Community</t>
  </si>
  <si>
    <t>Year visited by SA</t>
  </si>
  <si>
    <t>(Date) Closing meeting- INCLUDE RECORD OF ATTENDANCE</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</si>
  <si>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</si>
  <si>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</si>
  <si>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3.1a</t>
  </si>
  <si>
    <t>3.1b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</si>
  <si>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</si>
  <si>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</si>
  <si>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</si>
  <si>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</si>
  <si>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</si>
  <si>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</si>
  <si>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</si>
  <si>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Assessment Process</t>
  </si>
  <si>
    <t>8.4.2</t>
  </si>
  <si>
    <t>8.4.3</t>
  </si>
  <si>
    <t>9.4.2</t>
  </si>
  <si>
    <t>9.4.3</t>
  </si>
  <si>
    <t>3.7.2</t>
  </si>
  <si>
    <t>(Date) Closing meeting - INCLUDE RECORD OF ATTENDANCE</t>
  </si>
  <si>
    <t>(Date) Opening meeting - INCLUDE RECORD OF ATTENDANCE</t>
  </si>
  <si>
    <t>ANNEX 2 - STAKEHOLDER SUMMARY REPORT (note: similar issues may be grouped together)</t>
  </si>
  <si>
    <t>Audit (MA, S1 etc..)</t>
  </si>
  <si>
    <t>Relation / stakeholder type - eg. neighbour, NGO etc</t>
  </si>
  <si>
    <t>Positive / 
Negative/ Other</t>
  </si>
  <si>
    <t>Soil Association response</t>
  </si>
  <si>
    <t>Common Name</t>
  </si>
  <si>
    <t xml:space="preserve">BASIC INFORMATION </t>
  </si>
  <si>
    <t>note to applicant - please complete this column</t>
  </si>
  <si>
    <t>Soil Association Certification Ltd</t>
  </si>
  <si>
    <t>To be completed by SA Certification on issue of certificate</t>
  </si>
  <si>
    <t>PEFC Only</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</si>
  <si>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</si>
  <si>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</si>
  <si>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</si>
  <si>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</si>
  <si>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</si>
  <si>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</si>
  <si>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</si>
  <si>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</si>
  <si>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</si>
  <si>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</si>
  <si>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</si>
  <si>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</si>
  <si>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</si>
  <si>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</si>
  <si>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</si>
  <si>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</si>
  <si>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</si>
  <si>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</si>
  <si>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</si>
  <si>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</si>
  <si>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</si>
  <si>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</si>
  <si>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</si>
  <si>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</si>
  <si>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</si>
  <si>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</si>
  <si>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</si>
  <si>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</si>
  <si>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</si>
  <si>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</si>
  <si>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</si>
  <si>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</si>
  <si>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</si>
  <si>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</si>
  <si>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</si>
  <si>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</si>
  <si>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</si>
  <si>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Non-SLIMF area (ha)</t>
  </si>
  <si>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</si>
  <si>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</si>
  <si>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</si>
  <si>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</si>
  <si>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</si>
  <si>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</si>
  <si>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</si>
  <si>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</si>
  <si>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</si>
  <si>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</si>
  <si>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</si>
  <si>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</si>
  <si>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</si>
  <si>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</si>
  <si>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</si>
  <si>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</si>
  <si>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</si>
  <si>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</si>
  <si>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</si>
  <si>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</si>
  <si>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</si>
  <si>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</si>
  <si>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</si>
  <si>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</si>
  <si>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</si>
  <si>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</si>
  <si>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</si>
  <si>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</si>
  <si>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</si>
  <si>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</si>
  <si>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</si>
  <si>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</si>
  <si>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</si>
  <si>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</si>
  <si>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</si>
  <si>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</si>
  <si>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</si>
  <si>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</si>
  <si>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</si>
  <si>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</si>
  <si>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</si>
  <si>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</si>
  <si>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Bell Ingram LLP</t>
  </si>
  <si>
    <t>UK</t>
  </si>
  <si>
    <t>Carol Robertson</t>
  </si>
  <si>
    <t>9th to 13th December 2019</t>
  </si>
  <si>
    <t xml:space="preserve">Jim Adam </t>
  </si>
  <si>
    <t>jim.adam@bellingram.co.uk</t>
  </si>
  <si>
    <t>www.bellingram.co.uk</t>
  </si>
  <si>
    <t>Richard Till</t>
  </si>
  <si>
    <t>Forestry Contractor - Planning</t>
  </si>
  <si>
    <t>Scotland</t>
  </si>
  <si>
    <t>Between 55°30’ &amp; 57°45’</t>
  </si>
  <si>
    <t>Between 2°0’ &amp; 5°45’</t>
  </si>
  <si>
    <t xml:space="preserve">North </t>
  </si>
  <si>
    <t>State/Private</t>
  </si>
  <si>
    <t>None</t>
  </si>
  <si>
    <t>Mixed Plantation &amp; Semi-Natural</t>
  </si>
  <si>
    <t>Broad-leaved/ Coniferous (Coniferous dominant)</t>
  </si>
  <si>
    <t>See A7 Members List for details.</t>
  </si>
  <si>
    <t>Mixed Indigenous and exotic</t>
  </si>
  <si>
    <t xml:space="preserve">Round wood / Firewood </t>
  </si>
  <si>
    <t>Standing</t>
  </si>
  <si>
    <r>
      <t>Signed letter of consent seen for</t>
    </r>
    <r>
      <rPr>
        <u/>
        <sz val="11"/>
        <rFont val="Cambria"/>
        <family val="1"/>
      </rPr>
      <t xml:space="preserve"> New Pitsligo</t>
    </r>
    <r>
      <rPr>
        <sz val="11"/>
        <rFont val="Cambria"/>
        <family val="1"/>
      </rPr>
      <t xml:space="preserve"> (20/11/16) but not stated where tenure documents are held.</t>
    </r>
  </si>
  <si>
    <t>UKWAS 1.1.3</t>
  </si>
  <si>
    <t>The Group manager shall ensure legal ownership or tenure shall be proven.</t>
  </si>
  <si>
    <t>within 12 months of the finalisation date of this report</t>
  </si>
  <si>
    <t>Inspected signed letter (20/11/15) from Mr Waugh (owner) agreeing to membership requirements of Bell Ingram Group Scheme with annotation the Jim Adam inspected title deeds &amp; confirmed this to Richard Till by telephone 14/11/16.</t>
  </si>
  <si>
    <r>
      <rPr>
        <u/>
        <sz val="11"/>
        <rFont val="Cambria"/>
        <family val="1"/>
      </rPr>
      <t>Craigbeg &amp; Venlaw</t>
    </r>
    <r>
      <rPr>
        <sz val="11"/>
        <rFont val="Cambria"/>
        <family val="1"/>
      </rPr>
      <t xml:space="preserve">: Management planning documentation does not identify either in the text or maps the minimum 15% managed for conservation and enhancement of biodiversity at present.  Required LTR &amp; NR thresholds not addressed. </t>
    </r>
  </si>
  <si>
    <t>UKWAS 6.2.1</t>
  </si>
  <si>
    <t>The Group manager shall ensure a minimum of 15% of the woodland area shall be managed with conservation &amp; enhancement of biodiversity as a major objective.</t>
  </si>
  <si>
    <t>Before issue of certificate.</t>
  </si>
  <si>
    <r>
      <t xml:space="preserve"> Inspected amended Compartment Schedule &amp; maps for both sites now compliant.
</t>
    </r>
    <r>
      <rPr>
        <b/>
        <u/>
        <sz val="11"/>
        <rFont val="Palatino"/>
      </rPr>
      <t>RA - 23/06/17</t>
    </r>
    <r>
      <rPr>
        <sz val="11"/>
        <rFont val="Palatino"/>
        <family val="1"/>
      </rPr>
      <t xml:space="preserve">. </t>
    </r>
    <r>
      <rPr>
        <u/>
        <sz val="11"/>
        <rFont val="Palatino"/>
      </rPr>
      <t>Afton:</t>
    </r>
    <r>
      <rPr>
        <sz val="11"/>
        <rFont val="Palatino"/>
        <family val="1"/>
      </rPr>
      <t xml:space="preserve"> LTR &amp; NR areas not illustrated on a map.   </t>
    </r>
    <r>
      <rPr>
        <u/>
        <sz val="11"/>
        <rFont val="Palatino"/>
      </rPr>
      <t>Camusericht:</t>
    </r>
    <r>
      <rPr>
        <sz val="11"/>
        <rFont val="Palatino"/>
        <family val="1"/>
      </rPr>
      <t xml:space="preserve">  NR area not illustrated on a map.</t>
    </r>
    <r>
      <rPr>
        <u/>
        <sz val="11"/>
        <rFont val="Palatino"/>
      </rPr>
      <t xml:space="preserve"> Ayton Woodlands</t>
    </r>
    <r>
      <rPr>
        <sz val="11"/>
        <rFont val="Palatino"/>
        <family val="1"/>
      </rPr>
      <t xml:space="preserve">:  5% managed for conservation and enhancement of biodiversity with 0.35% LTR &amp; NR.  Required min thresholds not currently being met. </t>
    </r>
    <r>
      <rPr>
        <u/>
        <sz val="11"/>
        <rFont val="Palatino"/>
      </rPr>
      <t>Kinghorn</t>
    </r>
    <r>
      <rPr>
        <sz val="11"/>
        <rFont val="Palatino"/>
        <family val="1"/>
      </rPr>
      <t xml:space="preserve">: Area managed for conservation currently 12% does not meet the required min  threshold of 15%. </t>
    </r>
    <r>
      <rPr>
        <u/>
        <sz val="11"/>
        <rFont val="Palatino"/>
      </rPr>
      <t>Greeness</t>
    </r>
    <r>
      <rPr>
        <sz val="11"/>
        <rFont val="Palatino"/>
        <family val="1"/>
      </rPr>
      <t>: Area managed for conservation currently 13% does not meet the required min threshold of 15%.  
07-09-17 - evidence submitted to SACL showing corrected mapping for all sites - 
Afton &amp; Camusericht: The compartment records contained the appropriate data on LTR and NR, however, this had been missed off the management maps. Updated maps supplied.
Ayton Woodlands: There had been an error with the crop classification in the compartment records which had resulted in the summary understating the area that was actually being managed for conservation. 
Kinghorn and Greenness: There were errors with the land classification within the compartment records in which part of the managed open ground record was wrongly classified as plantable land when the records were updated following a felling operation. The errors have now been corrected and the updated summary records were supplied.
The Group manager also confirmed that areas are checked during admission/ internal audits.</t>
    </r>
  </si>
  <si>
    <r>
      <rPr>
        <u/>
        <sz val="11"/>
        <rFont val="Cambria"/>
        <family val="1"/>
      </rPr>
      <t>Ord Hill</t>
    </r>
    <r>
      <rPr>
        <sz val="11"/>
        <rFont val="Cambria"/>
        <family val="1"/>
      </rPr>
      <t xml:space="preserve">: Following thinning operation the new forwarder track shows signs of gullying on track, the siltation traps are full of silt, the side ditch needs re-instatement resulting in water collecting at the bottom of the track rather than shedding into ditches and associated traps. </t>
    </r>
  </si>
  <si>
    <t>UKWAS 4.3.2</t>
  </si>
  <si>
    <t>The Group manager shall ensure that roads and timber extraction tracks and associated drainage shall be designed, created, used and maintained in a manner that minimises their environmental impact.</t>
  </si>
  <si>
    <t xml:space="preserve">Inspected near miss recording form 16/9/16 recording incident with remedial actions stated i.e. Regrade track, clean out silt traps &amp; deepen, fill in ruts&amp; level off, divert standing water into drains.  Followed up on completed repairs 27/10/16 with note that contractor carried out repair work, all ditches running free &amp; silt traps cleaned </t>
  </si>
  <si>
    <r>
      <rPr>
        <u/>
        <sz val="11"/>
        <rFont val="Cambria"/>
        <family val="1"/>
      </rPr>
      <t>Nairnside Trust</t>
    </r>
    <r>
      <rPr>
        <sz val="11"/>
        <rFont val="Cambria"/>
        <family val="1"/>
      </rPr>
      <t>: Unlocked fuel tank at clearfell.</t>
    </r>
  </si>
  <si>
    <t xml:space="preserve">UKWAS 4.2.1 </t>
  </si>
  <si>
    <t>Inspected Standing Sale Contract (10/8/16) Section 9 requirement to adhere to Forest &amp; Water Guidelines states all storage units must be lockable.  Inspected forest manager file note for Nairnside noting telephone instruction to Alan (operator) that fuel tanks to be locked on site.</t>
  </si>
  <si>
    <t>closed</t>
  </si>
  <si>
    <t>CARs from RA</t>
  </si>
  <si>
    <r>
      <t xml:space="preserve">Management planning documentation has not been reviewed every five years as a minimum for </t>
    </r>
    <r>
      <rPr>
        <u/>
        <sz val="11"/>
        <rFont val="Cambria"/>
        <family val="1"/>
      </rPr>
      <t>Camusericht</t>
    </r>
    <r>
      <rPr>
        <sz val="11"/>
        <rFont val="Cambria"/>
        <family val="1"/>
      </rPr>
      <t xml:space="preserve">: Forest Plan (4415383 dated 04/12) Ayton Woodlands: Forest plan (dated 11/10) &amp; </t>
    </r>
    <r>
      <rPr>
        <u/>
        <sz val="11"/>
        <rFont val="Cambria"/>
        <family val="1"/>
      </rPr>
      <t>Ormsary</t>
    </r>
    <r>
      <rPr>
        <sz val="11"/>
        <rFont val="Cambria"/>
        <family val="1"/>
      </rPr>
      <t>: Forest Plan dated 9/2/11).</t>
    </r>
  </si>
  <si>
    <t>UKWAS 2.1.3</t>
  </si>
  <si>
    <t>The Group Manager shall ensure management planning documentation shall be reviewed every five years as a minimum.</t>
  </si>
  <si>
    <t xml:space="preserve">2018, S1: Scheme management documents Appendix 1.1.1 and 1.1.2 have been updated to highlight those members with plans which are due for review or expiry. Ongoing reviews were seen to be undertaken for all sites visited. UKWAS 4 now requires a minimum of ten yearly plan reviews. </t>
  </si>
  <si>
    <r>
      <rPr>
        <u/>
        <sz val="11"/>
        <rFont val="Cambria"/>
        <family val="1"/>
      </rPr>
      <t xml:space="preserve">Afton: </t>
    </r>
    <r>
      <rPr>
        <sz val="11"/>
        <rFont val="Cambria"/>
        <family val="1"/>
      </rPr>
      <t xml:space="preserve">No approval evidence supplied by forest manager for the clearfelling of cpts 13 &amp; 14 not scheduled for felling within the forest plan.  </t>
    </r>
    <r>
      <rPr>
        <u/>
        <sz val="11"/>
        <rFont val="Cambria"/>
        <family val="1"/>
      </rPr>
      <t>Kinghorn</t>
    </r>
    <r>
      <rPr>
        <sz val="11"/>
        <rFont val="Cambria"/>
        <family val="1"/>
      </rPr>
      <t xml:space="preserve">: No mention of red squirrels in either standing sales contract or contractor's harvesting risk assessment documentation and active signs of red squirrels noted during audit visit in adjacent cpt. </t>
    </r>
    <r>
      <rPr>
        <u/>
        <sz val="11"/>
        <rFont val="Cambria"/>
        <family val="1"/>
      </rPr>
      <t>Blairmore:</t>
    </r>
    <r>
      <rPr>
        <sz val="11"/>
        <rFont val="Cambria"/>
        <family val="1"/>
      </rPr>
      <t xml:space="preserve"> Felling licence  inspected for clearfelling of windblow excludes Cpts 15a &amp; b totalling 4.88ha clearfelled in 2017. No evidence supplied that FCS have been contacted for a felling licence for the 4.88ha. All timber sold as certified from area.</t>
    </r>
  </si>
  <si>
    <t>UKWAS 4.1.1</t>
  </si>
  <si>
    <t xml:space="preserve"> The Group manager shall ensure the planning of woodland operations shall include:                  
a) Obtaining any relevant permission and giving any formal notification required, and
c) Taking measures to protect special features, including adapting standard prescriptions where required.</t>
  </si>
  <si>
    <t>07-09-17 - Evidence submitted to SACL - 
Afton -felling in cpts 13 and 14 was covered by a section 37 agreement.
Kinghorn: contractors site diary record of the pre-commencement meeting submitted with records of discussion about Red Squirrels, drey identification etc.
Blairmore: Windblow at a significant scale does not require a Felling Licence, this was confirmed by submitted communications from the FC woodland officer.</t>
  </si>
  <si>
    <r>
      <rPr>
        <u/>
        <sz val="11"/>
        <rFont val="Cambria"/>
        <family val="1"/>
      </rPr>
      <t>Ormsary</t>
    </r>
    <r>
      <rPr>
        <sz val="11"/>
        <rFont val="Cambria"/>
        <family val="1"/>
      </rPr>
      <t>: Evidence of burning of lop &amp; top in Drumdrishaig restock cpt.  Large brash piles also created in clearfell Cpt 128.  No justification for burning supplied &amp; forest manager unaware of burning having been undertaken and the request from Estate to the forwarder operator pile the brash for burning.</t>
    </r>
  </si>
  <si>
    <t>UKWAS 4.2.3</t>
  </si>
  <si>
    <t>The Group Manager shall ensure lop and top shall be burnt only where there is demonstrable management benefit, after full consideration of impacts.</t>
  </si>
  <si>
    <t xml:space="preserve">2018, S1: Communications were provided by the site manager indicating that they had communicated to the gamekeeper responsible for the burning that legal and UKWAS requirements must be followed prior to burning brash </t>
  </si>
  <si>
    <r>
      <rPr>
        <u/>
        <sz val="11"/>
        <rFont val="Cambria"/>
        <family val="1"/>
      </rPr>
      <t>Ayton Woodlands</t>
    </r>
    <r>
      <rPr>
        <sz val="11"/>
        <rFont val="Cambria"/>
        <family val="1"/>
      </rPr>
      <t xml:space="preserve">: fire plan map does not show property boundary or access track along southern edge.  </t>
    </r>
    <r>
      <rPr>
        <u/>
        <sz val="11"/>
        <rFont val="Cambria"/>
        <family val="1"/>
      </rPr>
      <t xml:space="preserve">Ormsary: </t>
    </r>
    <r>
      <rPr>
        <sz val="11"/>
        <rFont val="Cambria"/>
        <family val="1"/>
      </rPr>
      <t xml:space="preserve"> fire plan map does not show all access tracks &amp; up to date telephone numbers. </t>
    </r>
  </si>
  <si>
    <t>UKWAS 5.1.6</t>
  </si>
  <si>
    <t>The Group Manager shall ensure fire plan shall be developed as appropriate to the level of risk.</t>
  </si>
  <si>
    <t xml:space="preserve">2018, S1: Fire plans were seen to be in place for all sites visited and additional detail had been added to Ayton and Ormsary. NB UKWAS 4 does not require the same level of detail in relation to fire plans. </t>
  </si>
  <si>
    <t xml:space="preserve">Camusericht: Rolls of old fencing wire were left adjacent to the new deer fence surrounding Cpts 1 to 3.                                   </t>
  </si>
  <si>
    <t>UKWAS 5.5.1</t>
  </si>
  <si>
    <t>The Group Manager shall ensure waste disposal shall be in accordance with current waste management legislation and regulations.</t>
  </si>
  <si>
    <t>Neither foret manager or owner have a waste plan.</t>
  </si>
  <si>
    <t>Waste Plan to be produced.</t>
  </si>
  <si>
    <t xml:space="preserve">2018, S1: Site notes indicated that the wire at Camusericht had been removed. No evidence was seen of redundant wire during the Camusericht site visit. </t>
  </si>
  <si>
    <t>major</t>
  </si>
  <si>
    <t>Ormsary: At cpt 128 fuel tank located on wet ground within 10m of watercourse. Deep rutting of wet area adjacent to Cpt 128 as a result of forwarder operations.  Little brash used on tracks as piled into large heaps at the instruction of the Estate. Deep vehicle ruts filled with silty water noted in the clearfell area within 10m of a watercourse.  No silt netting in place to prevent runoff.  Blairmore: Fuel tank noted adjacent to ditch at the new road construction between Cpts 15 &amp; 16, within 10m of watercourse.  Small diesel spillage at fuel tank on harvesting site cpts 24&amp;25. Greater than 10m from watercourse. Silty water discharging directly from a new ditch into a flowing watercourse was seen during the inspection of a section of new road under construction. No silt trap or siltation netting was in place along this section of ditch despite requirement for silt traps in the method statement.  
2018 S1 - CAR reopened - However signage was insufficient in operational areas at Tullibardine. One 'goal post' did not carry maximum height details on it and one was missing entirely. Insufficient signage was displayed to ensure the public were informed 'not to climb on timber stacks'. Camusericht Estate; Extraction routes were seen to be very wet with deep area of liquid silt and must which had been flowing overland in times of earlier rainfall. These areas were directly adjacent to a watercourse and were also being used to store fuel tanks. This is not compliant with guidance on soil and water protection during harvesting operations. Timber stacks were seen to exceed the maximum height prescribed by best practice guidance and this was not mitigated in the risk assessment documentation. Due to repeated issues, this is a Major CAR.</t>
  </si>
  <si>
    <t>UKWAS 1.1.2 (2017)      3.1.1 (2018)</t>
  </si>
  <si>
    <t xml:space="preserve">The Group Manager shall ensure Woodland operations shall conform to forestry best practice guidance. </t>
  </si>
  <si>
    <t>Internal auditing procedures insufficient</t>
  </si>
  <si>
    <t>To review and amend internal audit procedures</t>
  </si>
  <si>
    <t>within 3 months of the finalisation date of this report</t>
  </si>
  <si>
    <t xml:space="preserve">Ormsary: Photographic evidence and copy of forest managers instruction supplied of removal of fuel tank.    Witnessed forest managers discussion with the forwarder operator of immediate remedial work, forest managers following email to Egger with his concerns and photographic evidence supplied of use of brash in track as well as installation of silt netting. Blairmore: Photographic evidence supplied of removal of fuel tank &amp; fuel spillage.  Photographic evidence of silt netting having been installed and email confirmation from Forest manager (17/07/17) of silt traps having been dug. CAR closed on 17/07/2017.
23/04/2019: the complany implemented manu corrective actions: 
- BI have issued a supplementary Newsletter (March 2019) sent to all Managers of Associate Members’ woodlands informing the members about the conditions raised at the SA audit
- BI have reviewed and amended relevant controlled documents within the company Integrated Management System, copy of these have been sent to SA:
a.	HSF5 (F) Works Order Form (Forestry)
b.	HSF6 (F) Site Inspection Checklist (Forestry) [Copies attached].
These forms, their use and recording procedures will be further reviewed and amended if appropriate at the first quarterly BIF management meeting after 1 October 2019.
- seen pictures from 'Drimmie’ site, where some hasvesting operations recently happened and signage were in place. 
on 26/04/19 the FM Manager confirmed Camusericht Estate site is suspended from the group. </t>
  </si>
  <si>
    <t>17/07/2017
26/04/2019</t>
  </si>
  <si>
    <t>Afton: Little standing deadwood present through clearfell  Cpts 12a1, 12a2, 12b1, 12b2, 12c. Ormsary: Low levels of standing deadwood retained in Cpt 128. Inspected standing sale contract (17/04/17) General clause 23 "Marked/ dead tree" specifies all trees, live or dead are included in the sale unless otherwise instructed.  No further instruction given under the Special conditions of the contract.  File not for site visit by forest manager (9/03/17) states very limited opportunity for retention due to height of spruce in Cpt 128. Little deadwood noted in visit to Cpt 115 and restock cpt 113. Kinghorn: Low levels of standing deadwood retained in Cpt 1. Inspected standing sale contract (7/07/16) no mention of standing deadwood. Blairmore: Inspected Standing sale contract (5/1/17) for windblow clearance and stated requirement for 20m3/ ha deadwood retention. Low levels of standing deadwood retained in Cpts 24 &amp; 25.  Inspected forest managers contract &amp; site inspection checklist for visits to clearfell (9/01 &amp; 9/02/17) no mention made of any instruction to increase deadwood. Discussion held with harvester operator during audit regarding his concerns of operating harvester head at height.  Reference Issue 1</t>
  </si>
  <si>
    <t>UKWAS 6.2.2</t>
  </si>
  <si>
    <t xml:space="preserve">The Group Manager shall plan and take action over time to provide a diversity of both standing and fallen deadwood habitats throughout the woodland WMU and to accumulate deadwood volumes </t>
  </si>
  <si>
    <t>2018, S1: Gleneagles Estate,  Drumbuich, Netherton, and Tullibardine Estate; Deadwood was being retained in harvesting sites and the forest manager described an approach whereby greater volumes of deadwood was retained in areas of LTR and NR. Camusericht Estate; High levels of deadwood retention were seen in harvesting areas at this site.  Lintrathen; Dead wood was seen to be retained on harvesting site at 103.  Pitcarmick; Significant deadwood habitat had been created through chemical thinning of Norway spruce at compartment 31a.</t>
  </si>
  <si>
    <r>
      <rPr>
        <u/>
        <sz val="11"/>
        <rFont val="Cambria"/>
        <family val="1"/>
      </rPr>
      <t>Ormsary:</t>
    </r>
    <r>
      <rPr>
        <sz val="11"/>
        <rFont val="Cambria"/>
        <family val="1"/>
      </rPr>
      <t xml:space="preserve"> Inspected survey of 131.7ha of PAWS completed by contractor.  28.8ha of which was identified as critical. LTFP (2012) aim to restore approx. 1% of PAWS during each plan phase by planting local provenance trees, restocking of part of Cpt 113 with native broadleaves inspected. The PAWS areas assessed as critical are phased for forest management over a number of FP Phases from 2017 to 2036.  UKWAS requirement to b) prioritise and c) identify management prescriptions not being met for these areas. </t>
    </r>
    <r>
      <rPr>
        <u/>
        <sz val="11"/>
        <rFont val="Cambria"/>
        <family val="1"/>
      </rPr>
      <t xml:space="preserve"> Afton:</t>
    </r>
    <r>
      <rPr>
        <sz val="11"/>
        <rFont val="Cambria"/>
        <family val="1"/>
      </rPr>
      <t xml:space="preserve">  No evaluation of the area of PAWS has been undertaken and any necessary management included in the Forest plan (2015).</t>
    </r>
  </si>
  <si>
    <t>UKWAS 6.3.2</t>
  </si>
  <si>
    <t>The Group Manager shall ensure   a) Evaluation: Owners/managers shall identify action which will progressively improve the biodiversity, environmental and cultural values of plantations on ancient woodland sites (PAWS) b) Prioritisation: Owners/managers shall maintain and enhance remnant features of ancient woodland on all PAWS .  Prioritising action taking account of: - Degree and immediacy of threat to remnant  features           c) Owners/managers shall identify management prescriptions that:
• Maintain ancient woodland features by addressing threats and ongoing decline on all PAWS
• Secure potential gains identified as a priority</t>
  </si>
  <si>
    <t xml:space="preserve">2018, S1: The forest manager at Ormsary had prepared a statement describing how new fencing was achieving the objectives for PAWS areas. The management plan for Gleneagles highlighted PAWS areas for restocking with a greater proportion on native broadleaved trees. </t>
  </si>
  <si>
    <r>
      <rPr>
        <u/>
        <sz val="11"/>
        <rFont val="Cambria"/>
        <family val="1"/>
      </rPr>
      <t>Afton</t>
    </r>
    <r>
      <rPr>
        <sz val="11"/>
        <rFont val="Cambria"/>
        <family val="1"/>
      </rPr>
      <t xml:space="preserve"> last tree safety assessment relates to unsafe windblow adjacent to car park at reservoir &amp; subsequent its closure (email 14/10/10).  No evidence of any subsequent tree safety assessment of site. </t>
    </r>
    <r>
      <rPr>
        <u/>
        <sz val="11"/>
        <rFont val="Cambria"/>
        <family val="1"/>
      </rPr>
      <t>Ayton Woodlands</t>
    </r>
    <r>
      <rPr>
        <sz val="11"/>
        <rFont val="Cambria"/>
        <family val="1"/>
      </rPr>
      <t xml:space="preserve">: No tree safety assessment undertaken adjacent to section of Core path passing through the woodland.  </t>
    </r>
    <r>
      <rPr>
        <u/>
        <sz val="11"/>
        <rFont val="Cambria"/>
        <family val="1"/>
      </rPr>
      <t>Ormsary</t>
    </r>
    <r>
      <rPr>
        <sz val="11"/>
        <rFont val="Cambria"/>
        <family val="1"/>
      </rPr>
      <t>:  No tree safety assessment of roadside trees undertaken on Estate.</t>
    </r>
  </si>
  <si>
    <t>UKWAS 8.1.1</t>
  </si>
  <si>
    <t xml:space="preserve">The Group Manager shall ensure there shall be: a) Compliance with health and safety legislation. b) Conformance with associated codes of practice. </t>
  </si>
  <si>
    <t>2018, S1: The group manager provided evidence of survey work at the sites identified at RA and the forest management site inspection documentation has been updated to include a section to identify dangerous trees. At Gleneagles, recent tree safety works could be seen to have been undertake on the main drive. Tullibardine: Considered low risk as no trees adjacent to path. Tree safety inspection was therefore ad-hoc At Netherton, tree safety inspections had been undertaken in September, this was confirmed through site note dated 5/9/18.</t>
  </si>
  <si>
    <t>Blairmore:  Draft Forest Plan dated 18/10/15 has expired, and a new plan is being redrafted as a result of a proposed windfarm development with initial scoping undertaken on 11/04/17. 
S1 2018 A current Blairmore management plan was seen during the audit. At Tullibardine the site management plan is dated June 2018 and contains none of the operational works undertaken in the past 12 months. The site entered certification in November 2017 and between that time and the point at which the management plan was produced 70% of the woodland was felled. No timber harvesting is proposed in the current site LTFP which is awaiting approval from the forestry commission to allow access to restocking grant aid. CAR 2017.10 remains open and therfore is raised to Major</t>
  </si>
  <si>
    <t>UKWAS 2.1.1 (2017)    2.2.1   (2018)</t>
  </si>
  <si>
    <t xml:space="preserve">The Group Manager shall ensure that areas in the WMU shall be covered by management planning documentation </t>
  </si>
  <si>
    <t>2018, S1: See comments under Non-Compliance
26/04/2019: 
-The subject has been raised on the agenda of internal Bell Ingram Forestry (BIF) Managers Meetings.
-The subject was included within the February 2019 Newsletter to bring to attention of Associate Members’ woodland managers. (Copy attached).
-The Register of all Group Members has been amended to include a more robust system of recording the type and currency of Management Plans held for each scheme member. It is recognised that a Forestry Commission approved Long Term Forest Plan is the ideal standard but that alternative options are still compliant with UKWAS. Consequently, a “Traffic Light” system of formatting has been added to the Members’ Register to quickly highlight potential short cummings with the plans held on file.
a. No Formatting: Plans which are up to date and fully meet the ideal standard
b. Orange Formatting: Plans which are potentially compliant with UKWAS but which are pending approval, could be improved or may be due a 5 year review.
c. Red Formatting: Plans not meeting UKWAS compliance, out of date or of unknown status.
- BIF have amended their Forest Property database to include a record of the plan type and renewal date. BIF woodland managers will therefore be prompted to review their woodland management plans at more regular intervals and will receive reminders when plans are approaching a renewal date.
- The Group audit checklist for potential new scheme members has been revised to reflect the recent changes within UKWAS 4 and the Group manager undertakes to enforce a stricter policy of enforcing UKWAS requirement 2.2.1  before allowing a new member to join the Group. 
- Managers of Associate Members have been contacted and the status of their clients’ management plans has been checked and discussed and the Membership Register updated.</t>
  </si>
  <si>
    <t xml:space="preserve">Auditor identified the following non-compliance during Soil Association external auditing of group members, i.e. the failure to close CAR 2016.02 as well as identify issues raised under CAR 2017.01, which had not been identified through the internal group monitoring. </t>
  </si>
  <si>
    <t>WGCS 3.2</t>
  </si>
  <si>
    <t>The Group Manager shall ensure the written procedures are followed when the group manager identifies a non-compliance with any requirement of the FSC Standards. The procedures ensure not only that corrective action is taken at the site of the non-compliance, but also that appropriate corrective action is taken throughout the group.</t>
  </si>
  <si>
    <t>Change over in management responsibilty and lack of information fro previous management.</t>
  </si>
  <si>
    <t>New management to address issues direct with members.</t>
  </si>
  <si>
    <t>2018, S1: The internal CAR register was seen to be in use and up to date with CARS raised and closed against newly joined members, Netherton and Drumbuich. The group manager had added a function the  register to 'red flag' any CARs which had not been closed within the scheme's prescribed deadlines.</t>
  </si>
  <si>
    <t>CARs at S1</t>
  </si>
  <si>
    <t>2018.1.</t>
  </si>
  <si>
    <t xml:space="preserve">At Tullibardine, the site management plan does not identify the fact that the whole site sits on the AWI and is classified as Long Established Woodland of Plantation Origin. At Drumbuich, veteran oaks in compartment had not been identified and were being suppressed by Norway Spruce. This has been raised as a minor CAR as it does not meet the requirements of the standard but was not found to be a systemic failing across multiple sites. </t>
  </si>
  <si>
    <t>UKWAS 2.2.1d</t>
  </si>
  <si>
    <t xml:space="preserve">The Group scheme manger shall ensure that there is identification of special characteristics and sensitivities of the woodland and appropriate treatments. </t>
  </si>
  <si>
    <t>Due care and attention during management planning</t>
  </si>
  <si>
    <t xml:space="preserve">To communicate requirements to forest managers. </t>
  </si>
  <si>
    <t xml:space="preserve">S2: Updated management plan &amp; constaints map for Tullibardine with mention of LEPO seen. Email dated 12/12/19 inspected from Forest manager confirming no work undertaken to date. However a new loading bay has been constructed at the south west corner
of compartment 6a1. which has opened up the potential for management in Cpt 6c1.  </t>
  </si>
  <si>
    <t>2018.2.</t>
  </si>
  <si>
    <t>At Pitcarmick, the owner was fully aware of the Black Grouse population and it's distribution, however, the forest manager was not. This had led to a misunderstanding relation to the guidance arising from consultation relating to marking deer fencing where Leks were found with 1.5km of the woodland boundary. The forest manger was under the impression that there were no Leks within 1.5 of the woodland and therefore no need to mark fences when in fact there were 53 Leks with 1km of the woodland boundary.</t>
  </si>
  <si>
    <t>UKWAS 2.15.2</t>
  </si>
  <si>
    <t>The Group Manager shall ensure that the owner/manager shall take monitoring findings into account, particularly during revision of the management planning documentation, and if necessary shall revise management objectives, verifiable targets and/or management activities.</t>
  </si>
  <si>
    <t>Lack of awareness of plan b forest manager who had come to the property part way through the planning process</t>
  </si>
  <si>
    <t xml:space="preserve">To communicate the importance of understanding the plan to forest managers. </t>
  </si>
  <si>
    <t>S2: Copy of forest plan (approved 25/3/19 ref 16 FGS 10534) with black grouse noted under opportunities and constraints. Copy of map of new woodland creation scheme 2020 submitted for approval 12/19 seen with deer fence with grouse markers shown. Discussion with forest manager confirmed meeting held with SNH on the 14/11/19 regarding this woodland creation scheme.</t>
  </si>
  <si>
    <t>2018.3.</t>
  </si>
  <si>
    <t>S1: A draft plan has been prepared, and redundant material are being remove in some cases, eg fence removal at Tullibardine. Implementation of the plan could not be assessed so check at S2</t>
  </si>
  <si>
    <t>UKWAS 3.6.2</t>
  </si>
  <si>
    <t>S2: Site Inspection record with amended date of 26/1/19 from Tullibardine Forest Manager seen with reord of discussion with owner who confirmed he would use his own contractor to undertake the fence removal work at felling site.</t>
  </si>
  <si>
    <t>2018.4.</t>
  </si>
  <si>
    <t>S1: Gleneagles Estate; A tenant farmer neighbouring SSSI woodland at compartments 5a and 2h was tipping rubbish outside of the certified area, however the rubbish was tipped down a hill which led towards the SSSI and the certified woodland area. There is the potential for this rubbish to damage the SSSI if it was to enter the site.</t>
  </si>
  <si>
    <t>UKWAS 2.3.2c</t>
  </si>
  <si>
    <t>S2: Email confirmation (31/10/18) from Factor confirming dump managed by the Estate who are looking to reduce the size over winter. Email from Factor (17/12/19) confirms issue raised with the Estate in Feb 19 and measures taken to reduce the size &amp; impact of dump.</t>
  </si>
  <si>
    <r>
      <t xml:space="preserve">At Tullibardine the site management plan is dated June 2018 and contains none of the operational works undertaken in the past 12 months. The site entered certification in November 2017 and between that time and June 2018 70% of the woodland was felled. No additional timber harvesting is proposed in the current site LTFP which is awaiting approval from the forestry commission to allow access to restocking grant aid. Therefore the member was allowed to enter the scheme without significant operations being covered by management planning documentation. This has been raised as a minor CAR as it does not meet the requirements of the standard but was not found to be a systemic failing across multiple sites.    </t>
    </r>
    <r>
      <rPr>
        <sz val="11"/>
        <color indexed="10"/>
        <rFont val="Cambria"/>
        <family val="1"/>
      </rPr>
      <t xml:space="preserve">S2 2019: All new members entering the Group Scheme since S1 were assessed prior to the retirement of the previous GCM. These evalutions were seen for Denton Fell, Pittodrie House, Straloch Estate and Islay Estates with no Major CARs raised. In addition the BI Internal Auditing Corrective Action Register for Associate members dated 9/12/19 was inspected. Coille Righ Forest was listed with an open minor CAR for "management plan still in early draft form" listed with a stated closure date of 30/11/18. No update could be provided by GCM on this site. Issue raised to MAJOR due to failure to address CAR relating to lack of managment planning documentation. No evaluations have been undertaken or changes made to Group procedures under the new Group management structure. An internal Major CAR has been raised by GCM against the poor administration of the Group Scheme with the aim of prioritising the review of all Group documents and update necessary information from current &amp; future members at evaluation to ensure a more robust system is in place.  Raised to Major </t>
    </r>
  </si>
  <si>
    <t>SAGCS 2.5</t>
  </si>
  <si>
    <t xml:space="preserve">The Group entity (or the certification body) shall evaluate every applicant for membership of the Group and ensure that there are no major nonconformities with applicable requirements of the Forest Stewardship Standard, and with any additional requirements for membership of the Group, prior to being granted membership of the Group. </t>
  </si>
  <si>
    <t>Extended to 27/08/2020 due to Covid-19
within 3 months of the finalisation date of this report</t>
  </si>
  <si>
    <t xml:space="preserve">26/08/2020 - Evidence submitted to SACL including;
- Reviewed and updated Group scheme manual and associated appendices.
- Group Full and Associated membership registers 
- Internal audit Corrective Action registers - all corrective actions either addressed and closed, or members have left the scheme, or have been  suspended (Torwood only)
No new members have been admitted to the scheme since those referenced in column D, 2 admission audits are planned before next external audit. 
- Tullibadine LTFP submitted, including reference to all operations reference in NC. </t>
  </si>
  <si>
    <t>CARs from S2</t>
  </si>
  <si>
    <t>Straloch Estate:  Inspected SBI ref WFeb 19346 28/2/19 with list of weight tickets. No certficate code on invoice.</t>
  </si>
  <si>
    <t>SAGCS 5.6</t>
  </si>
  <si>
    <t xml:space="preserve">The Group entity shall ensure there is a clear description of the system by which the group members and/or the group entity issues invoices for product sales.  The system ensures that sales invoices or similar documentation meet the requirements of FSC-STD-40-004. </t>
  </si>
  <si>
    <t>Checking invoices</t>
  </si>
  <si>
    <t>Request amended invoice from buyer</t>
  </si>
  <si>
    <t>Copy of amended SBI with certificate code seen.</t>
  </si>
  <si>
    <t>No signed 'Letters of Undertaking'  available for Pittodrie House &amp; Islay Estates. Reference to the Bell Ingram (BI) Group Membership list 2019 showed a further three Full members (Auch South Forest, Ayton Forest and Malling Forest) no signed letter of committment on file.</t>
  </si>
  <si>
    <t>SAGCS 1.5</t>
  </si>
  <si>
    <t xml:space="preserve">No signed letters </t>
  </si>
  <si>
    <t>Secure signed letters</t>
  </si>
  <si>
    <t>open</t>
  </si>
  <si>
    <t xml:space="preserve">The role of the GCM is split with overall responsibility now with the Forestry Partner, and the role of GCM focused on the day to day management of the Group.  The BI Group Woodland Certification Manual V7 as well as the Group Woodland Certification Scheme Membership Manual still refers to the GCM having overall responsibility and does not reflect this change of responsibilites. </t>
  </si>
  <si>
    <t>SAGCS 1.7</t>
  </si>
  <si>
    <t>The group entity shall ensure 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</si>
  <si>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Changes in management not reflected in documentation</t>
  </si>
  <si>
    <t>Update documentation</t>
  </si>
  <si>
    <t>26/08/2020 - updated V9 of the Group manual submitted, responsibilities correctly reflect the current situation with a single GCM having full reponsibility for the scheme. (the partner referred to in the NC has left the buiness and the GCM has also changed)</t>
  </si>
  <si>
    <t>BI Group Woodland Certification Scheme document Appendix 3 Technical Notes lists a set of Technical Notes, Policy Statements and Guidance Notes to support management practices,  however no date of last revision on these documents listed. No annual review completed by GCM.</t>
  </si>
  <si>
    <t>SAGCS 2.1</t>
  </si>
  <si>
    <t>There is a master list of the documentation required to implement the group certification scheme.  The list specifies the date of last revision of the documents on the list, and specifies which personnel require copies of the documents on the list. The group manager carries out an annual review of the group’s documentation.  There are procedures for removing obsolete documents and ensuring that revised documents are provided to all personnel as required.</t>
  </si>
  <si>
    <t>Changes in management not updating documentation</t>
  </si>
  <si>
    <t>During the audit a number of area anomalies were highlighted for the S2 audit site information for Pittodrie House and Straloch Estate listed in the BI Group Membership 2019 spreadsheet. In addition a site Achahoish Forest was listed as a Full member with no assessment and therefore removed by GCM during the audit, who confirmed no timber sales had been undertaken.</t>
  </si>
  <si>
    <t>SAGCS 2.2</t>
  </si>
  <si>
    <t>The group entity maintains up-to-date records and documentation for all group members and sites within the group scheme</t>
  </si>
  <si>
    <t>Denton Fell:  Harvester operators Level 2 Emergency First Aid (QCF) certificate supplied was dated 20/11/16. No refresher certificate.</t>
  </si>
  <si>
    <t>UKWAS 5.4.1c</t>
  </si>
  <si>
    <t>The Group Manager shall ensure that there shall be appropriate competency</t>
  </si>
  <si>
    <t>Contractor certificate expired</t>
  </si>
  <si>
    <t>Refresher training to be undertaken</t>
  </si>
  <si>
    <t>Coull Woodlands: Old dilapidated metal &amp; wooden shed seen.  Forest manager confirmed it was the repsonsibility of the owner to deal with.  No waste plan in place. Straloch Estate: Through the certified area a range of waster materials were seen  including redundant pheasant pens (wire netting, post and plastic feeders), old tree tubes lying on the ground or still around the base of trees and occasional tyres. Forest manager confirmed it was the repsonsibility of the owner to deal with.  No waste plan in place. Raised to Major as repeat issue identified as minor at MA. 2017.05</t>
  </si>
  <si>
    <t xml:space="preserve">UKWAS 3.6.2 </t>
  </si>
  <si>
    <t>The Group Entity shall ensure the owner/manager shall prepare and implement a prioritised plan to manage and progressively remove redundant materials.</t>
  </si>
  <si>
    <t>26/08/2020 - Evidence submitted to SACL including group register showing that Coull Woodlands property was sold and has left the group scheme (01-06-20).
Group policy doc 3.43 'Environmental and waste managemnt strategy' detailing actions on redundant materials also submitted, toegther with copies of mailmerge letters sent to all full and associate members explaining changes with manual and amended policy docs attached.</t>
  </si>
  <si>
    <r>
      <t xml:space="preserve">No veteran tree plan in place for: </t>
    </r>
    <r>
      <rPr>
        <u/>
        <sz val="11"/>
        <rFont val="Cambria"/>
        <family val="1"/>
        <scheme val="major"/>
      </rPr>
      <t>Islay Estate:</t>
    </r>
    <r>
      <rPr>
        <sz val="11"/>
        <rFont val="Cambria"/>
        <family val="1"/>
        <scheme val="major"/>
      </rPr>
      <t xml:space="preserve"> Forest manager confirmed veteran trees within Policy woodlands which are part of the designated designed landscape. </t>
    </r>
    <r>
      <rPr>
        <u/>
        <sz val="11"/>
        <rFont val="Cambria"/>
        <family val="1"/>
        <scheme val="major"/>
      </rPr>
      <t>Straloch Estate:</t>
    </r>
    <r>
      <rPr>
        <sz val="11"/>
        <rFont val="Cambria"/>
        <family val="1"/>
        <scheme val="major"/>
      </rPr>
      <t xml:space="preserve"> A number of veteran trees were noted within the certified area. At Cpt 5a&amp; b, scattered veteran trees were seen heavy shaded within the Norway spruce plantion</t>
    </r>
  </si>
  <si>
    <t>UKWAS 4.6.3</t>
  </si>
  <si>
    <t xml:space="preserve">The Group Entity shall ensure owners/managers shall plan and take action to maintain continuity of veteran tree habitat by:                                     Keeping existing veteran trees, and                               Managing or establishing suitable trees to eventually take the place of existing veterans.    </t>
  </si>
  <si>
    <t>No veteran tree plan</t>
  </si>
  <si>
    <t>Produce veteran tree plan</t>
  </si>
  <si>
    <t>Islay Estates: No assessment has been undertaken of the PAWS area to evaluate the remnant features and the level of threat to any remnant features to inform management.</t>
  </si>
  <si>
    <t>UKWAS 4.3.1b</t>
  </si>
  <si>
    <t>The owner/manager shall:  Identify and evaluate remnant features. Identify and evaluate threats. Adopting a precautionary approach, prioritise actions based on the level of threat and the value of remnants, and  Implement targeted actions.</t>
  </si>
  <si>
    <t>No PAWS evaluation</t>
  </si>
  <si>
    <t>Undertake PAWS evaluation</t>
  </si>
  <si>
    <t>S2 2019: Inspected BI Internal Auditing Corrective Action Register for Associate members dated 9/12/19. Four sites listed including Pittodrie House and Islay Estates with open minor CARs. All CARs have not been closed within the stated timeframe and none raised to Major in accordance with BI procedures above stated in Section 4.4. For Example Coille Righ Forest was listed with an open minor CAR for "management plan still in early draft form" listed with a stated closure date of 30/11/18. A number of issues raised at S2 had not been identified at the BI evaluation.  Raised to Major as repeat issue identified as minor at MA. 2017.11</t>
  </si>
  <si>
    <t>SAGCS 3.2</t>
  </si>
  <si>
    <t>26/08/2020 - Associate and Full member CAR registers both submitted to SACL, with all corrective actions addressed - either closed with evidence or sites have left the scheme. Torwood Forest unable to supply documents to close  outstanding internal CAR have been suspended from the group, which is shown in member register with suspension letter also supplied.</t>
  </si>
  <si>
    <t>9/12/19 Opening meeting</t>
  </si>
  <si>
    <t>9/12/19 Audit: Review of documentation &amp; Group systems, staff interviews</t>
  </si>
  <si>
    <t xml:space="preserve">10/12/19 Site visit [Denton Fell] Review of documentation &amp; staff interview. </t>
  </si>
  <si>
    <t xml:space="preserve">11/12/19 Remote Evaluation of Site [Islay Estates] Review of documentation &amp; staff interview. </t>
  </si>
  <si>
    <t xml:space="preserve">12/12/19 Site visit AM [Coull Woodlands] Site visit PM [Straloch Estate] Review of documentation &amp; staff interview. </t>
  </si>
  <si>
    <t xml:space="preserve">13/12/19 Site visit [Pittodrie House] Review of documentation &amp; staff interview. </t>
  </si>
  <si>
    <t>13/12/19 Closing meeting</t>
  </si>
  <si>
    <t>7.5 days</t>
  </si>
  <si>
    <t>Justification for increasing and decreasing factors</t>
  </si>
  <si>
    <t xml:space="preserve">1) Carol Robertson (CR Lead) BSc. MSc, MCIEEM, MICFor:  Carol has over 20 years experience in native woodland management and creation in Scotland as well as the delivery of a number of Agency and Private sector contracts focusing on PAWS restoration, woodland catchment plans and WIAT. </t>
  </si>
  <si>
    <t>Assessment process</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</si>
  <si>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t>
  </si>
  <si>
    <t>The forest management was evaluated against the FSC and PEFC endorsed national standard for United Kingdom,  UKWAS V4.0 2018. A copy of the standard is available at http://ukwas.org.uk/</t>
  </si>
  <si>
    <t>The following criteria were assessed: Section 4 Natural, historical and cultural environment.  Section 5 People, communities and workers.</t>
  </si>
  <si>
    <t>100 consultees were contacted</t>
  </si>
  <si>
    <t>0 responses were received</t>
  </si>
  <si>
    <t>Consultation ended on 25/10/2019</t>
  </si>
  <si>
    <t>5 interviews were held in person during audit. Denton Fell interview with forwarder &amp; harvester operators and excavator driver constructing new road: Coull Woodlands interview with dog walker. No issues raised. Pittodrie House interview with dog walker issue summarised in A2.</t>
  </si>
  <si>
    <t>10/12/19 Denton Fell: Met forest manager onsite to review documents. Site visit to Cpts 31 &amp; 32 new road construction and interviewed excavator operator. Inspected timber stacks at Cpt 4 &amp; Cpt 1a. Interviewed harvester &amp; forwarder operators at clearfell cpt 1a. Viewed LTR (Cpt 2d &amp; 5d), NR (cpt 11) and open cast restoration area.  Walk in 2018 restock at Cpts 13 &amp; 12. Overview onto RSBP managed raised bog restoration Cpts 14 &amp; 15 which is not included within the certified area as managed by RSPB by agreement with the landowner. Visit undertaken in severe weather (60mph winds) which for saftey reason limited excursions into areas of tree cover.</t>
  </si>
  <si>
    <t xml:space="preserve">11/12/19 Islay Estates: - Document review with forest manager. No site evaluation due to reasons of very difficult logistics, no changes since when the site joined the group &amp; no complaints received. </t>
  </si>
  <si>
    <t>12/12/19 AM Coull Woodlands: AM Met with forest managers to review documents on site with visit to Cpt 34a 2019 clearfell with new section of forest road and private water supply, Cpt 2 &amp; part of Cpts 23 &amp; 22 2019 clearfell, Interview with local dog walker. Cpt 12 2011 deer fenced restock with demonstration of drone monitoring, Cpt 40 to view LTR &amp; NR as well as core path access route and Cpt 38 2019 Clearfell adjacent to Tarland burn.</t>
  </si>
  <si>
    <t>12/12/19 PM Straloch Estate: PM Met with forest managers to review documents on site with visit to Cpt 1b &amp; 2b 2019 restock, Cpt 4a 2014 clearfell awaiting restocking and 2019 clearfell Cpt 5c.  NR Cpts 1c &amp; 5b. LTR Cpts 15b. Reviewed onsite management measures to protect protected species.</t>
  </si>
  <si>
    <t>13/12/19 Pittodrie House: AM - Met Forest Managers onsite to review documents. Site visit to 2019 completed 21.65ha clearfell Cpt 4. Inspected remaining timber stack, public access routes as well as adjacent areas identified as LTR (LISS) part of Cpt 6 &amp; NR part of Cpt 4) as well as LISS (cpt 8) in draft LTFP. Reviewed onsite management measures to protect protected species as well as unscheduled ancient monument during operations. Interview with dog walker (see A2 consultation).</t>
  </si>
  <si>
    <t>The assessment team reviewed the current scope of the certificate in terms of PEFC certified forest area and products being produced. The Group Scheme has 44 members covering 13927.36ha.</t>
  </si>
  <si>
    <t xml:space="preserve">The assessment team reviewed the management situation. </t>
  </si>
  <si>
    <t xml:space="preserve">Richard Till retired from Bell Ingram LLP March 2019. Christopher Duncan took on day to day responsibility as Group Scheme Manager from end of July 2019 with Phil Dean (Forestry Partner) having overall responsibility from 1st April 2019. </t>
  </si>
  <si>
    <t>ANNEX 1 CHECKLIST for : UK</t>
  </si>
  <si>
    <t>UKWAS 4.0 (2018)</t>
  </si>
  <si>
    <t>In UK, the PEFC endorsed national standard UKWAS 4.0 is used.</t>
  </si>
  <si>
    <t>No PEFC Licence Code</t>
  </si>
  <si>
    <t xml:space="preserve">Ukwas v4.0 ref </t>
  </si>
  <si>
    <t>Audit</t>
  </si>
  <si>
    <r>
      <t xml:space="preserve">Criteria/Indicator </t>
    </r>
    <r>
      <rPr>
        <i/>
        <sz val="10"/>
        <rFont val="Cambria"/>
        <family val="1"/>
      </rPr>
      <t xml:space="preserve">followed by Verifier in italics 
</t>
    </r>
    <r>
      <rPr>
        <i/>
        <sz val="10"/>
        <color indexed="56"/>
        <rFont val="Cambria"/>
        <family val="1"/>
      </rPr>
      <t xml:space="preserve">Note to checklist drafter: Insert new rows under each indicator for the NFSS verifiers. </t>
    </r>
  </si>
  <si>
    <t>CAR #</t>
  </si>
  <si>
    <t>Legal compliance and UKWAS conformance</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</si>
  <si>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</si>
  <si>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</si>
  <si>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 xml:space="preserve">All sites: The Group manager and site managers stated that there are no issues with legal compliance. No issues were noted through document review, stakeholder consultation, or site visits. </t>
  </si>
  <si>
    <t>Y</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</si>
  <si>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</si>
  <si>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r>
      <t xml:space="preserve">Gleneagles Estate; Recent harvesting operations were seen to make good use of brash to protect soils and water during harvesting operations; Tullibardine Estate; Brash management was seen to have effectively protected soils during harvesting across the site. However </t>
    </r>
    <r>
      <rPr>
        <b/>
        <sz val="10"/>
        <rFont val="Cambria"/>
        <family val="1"/>
      </rPr>
      <t>signage was insufficient in operational areas at Tullibardine. One 'goal post' did not carry maximum height details on it and one was missing entirely. Insufficient signage was displayed to ensure the public were informed not to climb on timber stacks.</t>
    </r>
    <r>
      <rPr>
        <sz val="10"/>
        <rFont val="Cambria"/>
        <family val="1"/>
      </rPr>
      <t xml:space="preserve"> Netherton Forest; Signage was seen to be in place and appropriate to the operations. Brash management and road use were UKFS compliant. Camusericht Estate; </t>
    </r>
    <r>
      <rPr>
        <b/>
        <sz val="10"/>
        <rFont val="Cambria"/>
        <family val="1"/>
      </rPr>
      <t xml:space="preserve">Extraction routes were seen to be very wet with deep area of liquid silt and must which had been flowing overland in times of earlier rainfall. These areas were directly adjacent to a watercourse and were also being used to store fuel tanks. This is not compliant with guidance on soil and water protection during harvesting operations. Timber stacks were seen to exceed the maximum height prescribed by best practice guidance and this was not mitigated in the risk assessment documentation. </t>
    </r>
    <r>
      <rPr>
        <sz val="10"/>
        <rFont val="Cambria"/>
        <family val="1"/>
      </rPr>
      <t>Lintrathen and Pitcarmick; No issues were noted on inspection of recent harvesting works at these sites. The forest managers described a clear understanding of the requirement s of the UKFS in relation to harvesting operations.  Drumbuich: No operations had been undertaken, no issues noted.  The fact that a minor corrective action was raised at MA relating to this requirement means that this failure to comply at S1 (see text in bold) results in the raising of 2017.6 to a Major CAR</t>
    </r>
  </si>
  <si>
    <t>N</t>
  </si>
  <si>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</si>
  <si>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</si>
  <si>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t xml:space="preserve">All Sites: Appendix 3.3 is an owners declaration of ownership and rights to manage the forest. This was seen for all sites. The ownership boundaries were seen on the Bell Ingram GIS database. The forest manager demonstrated the capability to undertake Title searches online used to confirm ownership boundaries if required. </t>
  </si>
  <si>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</si>
  <si>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</si>
  <si>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</si>
  <si>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</si>
  <si>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</si>
  <si>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</si>
  <si>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 xml:space="preserve">1.1.3 e) </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</si>
  <si>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</si>
  <si>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All sites: The Group manager and site managers stated that there are no requirements for payment of fees. No requirements were noted through document review, stakeholder consultation, or site visits.</t>
  </si>
  <si>
    <t>1.1.4 a)</t>
  </si>
  <si>
    <t>1.1.4 a) Mechanisms shall be employed to identify, prevent and resolve disputes over tenure claims and use rights through appropriate consultation with interested parties. 
Verifiers: 
Use of dispute resolution mechanism.</t>
  </si>
  <si>
    <t>All sites: The Group manager and site managers stated that there are ongoing disputes. No disputes were noted through document review, stakeholder consultation, or site visits.</t>
  </si>
  <si>
    <t>1.1.4 b)</t>
  </si>
  <si>
    <t>1.1.4 b) Where possible, the owner/manager shall seek to resolve disputes out of court and in a timely manner. 
Verifiers: 
Use of dispute resolution mechanism.</t>
  </si>
  <si>
    <t>1.1.5 a)</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</si>
  <si>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</si>
  <si>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All Sites: Signed 'Letters of Undertaking' (Appendix 3.3) seen for all sites. Gleneagles Estate 19/1/09; Tullibardine Estate 19/1/18; Netherton Forest 9/6/18; Camusericht Estate 1/8/16; Lintrathen 23/5/07; Pitcarmick 1/9/14; Drumbuich 4/7/18</t>
  </si>
  <si>
    <t>1.1.5 b)</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</si>
  <si>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</si>
  <si>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 xml:space="preserve">All Sites: The group manager stated that these commitments would be made public on request. </t>
  </si>
  <si>
    <t>1.1.6 a)</t>
  </si>
  <si>
    <t>1.1.6 a) There shall be conformance to guidance on anti-corruption legislation. 
Verifiers: 
• Discussion with the owner/manager
• Written procedures
• Public statement of policy.</t>
  </si>
  <si>
    <t>1.1.6 b)</t>
  </si>
  <si>
    <t xml:space="preserve">1.1.6 b) Large enterprises shall have and implement a publicly available anti-corruption policy which meets or exceeds the requirements of legislation. 
Verifiers: 
• Discussion with the owner/manager
• Written procedures
• Public statement of policy.
</t>
  </si>
  <si>
    <t xml:space="preserve">All Sites: The organisation is not sufficiently large to require this. </t>
  </si>
  <si>
    <t xml:space="preserve">1.1.7 </t>
  </si>
  <si>
    <t>1.1.7 There shall be compliance with legislation relating to the transportation and trade of forest products, including, where relevant, the EU Timber Regulation (EUTR) and phytosanitary requirements.
Verifiers: 
• Relevant procedures and records.</t>
  </si>
  <si>
    <t>Gleneagles Estate: Timber harvesting is covered by approved forest plan 3828414 ; Tullibardine Estate; All harvesting was covered by FLA01776; Lintrathen (ref 3877423), Netherton Forest, and Camusericht Estate (Ref 4415383); Felling was covered by LTFPs ; Pitcarmick; A new plan has been prepared and is awaiting approval and no recent harvesting had been undertaken.  Drumbuich: Covered by approved forest plan 17FGS22757</t>
  </si>
  <si>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</si>
  <si>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</si>
  <si>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All sites: The forest mangers stated that there are no issues with illegal or unauthorised use of the forest.   CCTV was installed on the main drive at Gleneagles.</t>
  </si>
  <si>
    <t>Genetically modified organisms</t>
  </si>
  <si>
    <t xml:space="preserve">1.3.1 Genetically modified organisms (GMOs) shall not be used.
Verifiers: 
• Plant supply records
• Discussion with the owner/manager.
</t>
  </si>
  <si>
    <t>All sites: The Group manager and site managers stated that there is no use of GMO's within the certified area. No use was noted through document review, stakeholder consultation, or site visits.</t>
  </si>
  <si>
    <t>Management planning</t>
  </si>
  <si>
    <t xml:space="preserve">Long term policy and objectives
</t>
  </si>
  <si>
    <t>2.1.1 a)</t>
  </si>
  <si>
    <t>2.1.1 a) The owner/manager shall have a long term policy and management objectives which are environmentally sound, socially beneficial and economically viable. 
Verifiers: 
• Discussion with the owner/manager and workers
• Management planning documentation
• Toolbox talks</t>
  </si>
  <si>
    <t>2.1.1 b)</t>
  </si>
  <si>
    <t>2.1.1 b) The policy and objectives, or summaries thereof, shall be proactively communicated to workers consistent with their roles and responsibilities. 
Verifiers: 
• Discussion with the owner/manager and workers
• Management planning documentation
• Toolbox talks</t>
  </si>
  <si>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</si>
  <si>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</si>
  <si>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</si>
  <si>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</si>
  <si>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t>2.1.3 b)</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</si>
  <si>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</si>
  <si>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 xml:space="preserve">Documentation
</t>
  </si>
  <si>
    <t>2.2.1 a)</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</si>
  <si>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</si>
  <si>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t>(Based on UKWAS 3.1  - 2.1.1) Blairmore:  Draft Forest Plan dated 18/10/15 has expired, and a new plan is being redrafted as a result of a proposed windfarm development with initial scoping undertaken on 11/04/17.</t>
  </si>
  <si>
    <t>2017.10.</t>
  </si>
  <si>
    <r>
      <t xml:space="preserve">A current Blairmore management plan was seen during the audit. </t>
    </r>
    <r>
      <rPr>
        <b/>
        <sz val="10"/>
        <rFont val="Cambria"/>
        <family val="1"/>
      </rPr>
      <t xml:space="preserve">At Tullibardine the site management plan is dated June 2018 and contains none of the operational works undertaken in the past 12 months. The site entered certification in November 2017 and between that time and the point at which the management plan was produced 70% of the woodland was felled. No timber harvesting is proposed in the current site LTFP which is awaiting approval from the forestry commission to allow access to restocking grant aid. </t>
    </r>
    <r>
      <rPr>
        <sz val="10"/>
        <rFont val="Cambria"/>
        <family val="1"/>
      </rPr>
      <t>The fact that a minor corrective action was raised at MA relating to this requirement means that this failure to comply at S1  (see text in bold) results in the raising of 2017.10 to a Major CAR</t>
    </r>
  </si>
  <si>
    <t>2.2.1 b)</t>
  </si>
  <si>
    <t xml:space="preserve">2.2.1  b) Assessment of relevant components of the woodland resource, including potential products and services which are consistent with the management objectives. 
Verifiers: 
• Management planning documentation 
• Appropriate maps and records.
</t>
  </si>
  <si>
    <t xml:space="preserve">2.2.1  c) </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</si>
  <si>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</si>
  <si>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2.2.1  d)</t>
  </si>
  <si>
    <t>2.2.1  d) Identification of special characteristics and sensitivities of the woodland and appropriate treatments. 
Verifiers: 
• Management planning documentation 
• Appropriate maps and records.</t>
  </si>
  <si>
    <t xml:space="preserve">Tullibardine: The site management plan does not identify the fact that the whole site sits on the AWI and is classified as Long Established Woodland of Plantation Origin. Drumbuich, veteran oaks in compartment had not been identified and were being suppressed by Norway Spruce. </t>
  </si>
  <si>
    <t>2.2.1  e)</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</si>
  <si>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</si>
  <si>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2.2.1  f)</t>
  </si>
  <si>
    <t>2.2.1  f) Identification of community and social needs and sensitivities. 
Verifiers: 
• Management planning documentation 
• Appropriate maps and records.</t>
  </si>
  <si>
    <t xml:space="preserve">2.2.1  g) </t>
  </si>
  <si>
    <t>2.2.1  g) Prioritised objectives, with verifiable targets to measure progress. 
Verifiers: 
• Management planning documentation 
• Appropriate maps and records.</t>
  </si>
  <si>
    <t>2.2.1  h)</t>
  </si>
  <si>
    <t>2.2.1  h) Rationale for management prescriptions
Verifiers: 
• Management planning documentation 
• Appropriate maps and records.</t>
  </si>
  <si>
    <t>2.2.1  i)</t>
  </si>
  <si>
    <t>2.2.1  i) Outline planned felling and regeneration over the next 20 years. 
Verifiers: 
• Management planning documentation 
• Appropriate maps and records.</t>
  </si>
  <si>
    <t>2.2.1  j)</t>
  </si>
  <si>
    <t>2.2.1  j) Where applicable annual allowable harvest of non-timber woodland products (NTWPs). 
Verifiers: 
• Management planning documentation 
• Appropriate maps and records.</t>
  </si>
  <si>
    <t xml:space="preserve">2.2.1  k) </t>
  </si>
  <si>
    <t>2.2.1  k) Rationale for the operational techniques to be used. 
Verifiers: 
• Management planning documentation 
• Appropriate maps and records.</t>
  </si>
  <si>
    <t>2.2.1  l)</t>
  </si>
  <si>
    <t>2.2.1  l) Plans for implementation, first five years in detail.  
Verifiers: 
• Management planning documentation 
• Appropriate maps and records.</t>
  </si>
  <si>
    <t xml:space="preserve">2.2.1  m) </t>
  </si>
  <si>
    <t>2.2.1  m) Appropriate maps.  
Verifiers: 
• Management planning documentation 
• Appropriate maps and records.</t>
  </si>
  <si>
    <t>2.2.1  n)</t>
  </si>
  <si>
    <t>2.2.1  n) Plans to monitor at least those elements identified under section 2.15.1 against the objectives. 
Verifiers: 
• Management planning documentation 
• Appropriate maps and records.</t>
  </si>
  <si>
    <t>2.2.2</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</si>
  <si>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</si>
  <si>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</si>
  <si>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</si>
  <si>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t>(Based on UKWAS 3.1 - 2.1.3) Management planning documentation has not been reviewed every five years as a minimum for Camusericht: Forest Plan (4415383 dated 04/12) Ayton Woodlands: Forest plan (dated 11/10) &amp; Ormsary: Forest Plan dated 9/2/11)</t>
  </si>
  <si>
    <t xml:space="preserve">Scheme management documents Appendix 1.1.1 and 1.1.2 have been updated to highlight those members with plans which are due for review or expiry. Ongoing reviews were seen to be undertaken for  all sites visited. UKWAS 4 now requires a minimum of ten yearly plan reviews. - CAR 2017.2 closed. </t>
  </si>
  <si>
    <t>Consultation and co-operation</t>
  </si>
  <si>
    <t>2.3.1 a)</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</si>
  <si>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</si>
  <si>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b)</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</si>
  <si>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</si>
  <si>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c)</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</si>
  <si>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</si>
  <si>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Gleneagles Estate; The forest plan contains details of stakeholder consultation in relation to SSSI woodland at compartments 5a and 2h. Pitcarmick; Consultation with the RSPB during the plan development stage had let to the inclusion of Black Grouse and the need to mark deer fences within the plan content.  All other sites: No HCVF</t>
  </si>
  <si>
    <t>Denton Fell: Copies of Red Squirrel North England's annual survey results for red &amp; grey squirrels undertaken since 2012. Islay Estate: The Factor is responsible for liaison with RSPB.  No information available at audit. Forest plan amendment seen</t>
  </si>
  <si>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</si>
  <si>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</si>
  <si>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e)</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</si>
  <si>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</si>
  <si>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2.3.1 f)</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</si>
  <si>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</si>
  <si>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2.3.2 a)</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</si>
  <si>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</si>
  <si>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t>2.3.2 b)</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</si>
  <si>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</si>
  <si>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Gleneagles Estate; The forest manager stated that there were no issues with invasive species within the SSSI area. None were noted during the site inspection. Pitcarmick; No issues were noted during the site visit. The management plan states that there are no issue with invasive species at this site. Deer management was seen to be effective. All other sites: No HCVF</t>
  </si>
  <si>
    <t>Denton Fell:  No invasive plants were reported to be on these sites.  Islay Estate: Islay Estates: LTFP identifies 233.75ha of ASNW in the certified area. In 2014 work was undertaken to remove Rhododendron from the 13ha Corra Ghoirtein ASNW to enhance the lichen assemblage, currently assessed as unfavourable recovering which forms part of the Gruinart Flats SSSI designation. As well expand the area of ASNW at this site through a combination of NN &amp; NP within a deer fence.</t>
  </si>
  <si>
    <t>2.3.2 c)</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</si>
  <si>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</si>
  <si>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Gleneagles Estate; A tenant farmer neighbouring SSSI woodland at compartments 5a and 2h was tipping rubbish outside of the certified area, however the rubbish was tipped down a hill which led towards the SSSI and the certified woodland area. There is the potential for this rubbish to damage the SSSI if it was to enter the site.  Pitcarmick; The estate's overall management is supported by a government agri-environment scheme which address' the landscape scale ecological contribution including the woodland, moorland and in bye grassland areas. All other sites: No HCVF</t>
  </si>
  <si>
    <t>OBS 2018.4</t>
  </si>
  <si>
    <t>Denton Fell: 2010/11 bog restoration project of 111ha was undertaken in conjunction with Natural England and RSPB.  The area is not included within the certified area as is managed by RSPB.    Islay Estate: Active members of Islay Deer Management Group.</t>
  </si>
  <si>
    <t>Productive potential of the WMU</t>
  </si>
  <si>
    <t>2.4.1</t>
  </si>
  <si>
    <t>2.4.1 The owner/manager shall plan and implement measures to maintain and/or enhance long-term soil and hydrological functions.
Verifiers: 
• Management planning documentation
• Field observation.</t>
  </si>
  <si>
    <t>2.4.2 a)</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</si>
  <si>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</si>
  <si>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t>2.4.2 b)</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</si>
  <si>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</si>
  <si>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2.4.3</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</si>
  <si>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</si>
  <si>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t>2.4.4</t>
  </si>
  <si>
    <t xml:space="preserve">2.4.4 Priority species shall not be harvested or controlled without the consent of the relevant statutory nature conservation and countryside agency.
Verifiers: 
• Discussion with the owner/manager
• Monitoring records
• Species inventories.
</t>
  </si>
  <si>
    <t>Assessment of environmental impacts</t>
  </si>
  <si>
    <t>2.5.1 a)</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</si>
  <si>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</si>
  <si>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</si>
  <si>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</si>
  <si>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2.5.2</t>
  </si>
  <si>
    <t xml:space="preserve">2.5.2 The impacts of woodland plans shall be considered at a landscape level, taking due account of the interaction with adjoining land and other nearby habitats.
Verifiers: 
• Management planning documentation
• Maps
• Discussion with the owner/manager.
</t>
  </si>
  <si>
    <t>2.5.3 a)</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</si>
  <si>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</si>
  <si>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 xml:space="preserve">(Based on UKWAS 3.1 - 5.1.6) Ayton Woodlands: fire plan map does not show property boundary or access track along southern edge.  Ormsary:  fire plan map does not show all access tracks &amp; up to date telephone numbers. </t>
  </si>
  <si>
    <t>Fire plans were seen to be in place for all sites visited and additional detail had been added to Ayton and Ormsary. NB UKWAS 4 does not require the same level of detail in relation to fire plans. CAR 2017.4 Closed</t>
  </si>
  <si>
    <t>2.5.3 b)</t>
  </si>
  <si>
    <t>2.5.3 b) Planting and restructuring plans shall be designed to mitigate the risk of damage from natural hazards. 
Verifiers: 
• Management planning documentation
• Discussion with the owner/manager.</t>
  </si>
  <si>
    <t>Woodland creation</t>
  </si>
  <si>
    <t>2.6.1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</si>
  <si>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</si>
  <si>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t>Woodland restructuring</t>
  </si>
  <si>
    <t>2.7.1</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</si>
  <si>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</si>
  <si>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t>Tree species selection</t>
  </si>
  <si>
    <t>2.8.1 a)</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</si>
  <si>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</si>
  <si>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t>2.8.1 b)</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</si>
  <si>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</si>
  <si>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t>2.8.1 c)</t>
  </si>
  <si>
    <t xml:space="preserve">2.8.1 c) Native species shall be preferred to non-native. If non-native species are used it shall be shown that they will clearly outperform native species in meeting the owner’s objectives or in achieving long-term forest resilience. </t>
  </si>
  <si>
    <t>Non-native species</t>
  </si>
  <si>
    <t>2.9.1 a)</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</si>
  <si>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</si>
  <si>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t>Gleneagles Estate; No non-native tree introductions had been undertaken in the SSSI HCVF area.  Pitcarmick; No issues noted with non-native tree species compromising HCV factors. All other sites: No HCVF</t>
  </si>
  <si>
    <t>Denton Fell &amp; Islay Estate - no such introductions have been undertaken and none seen during site visits.</t>
  </si>
  <si>
    <t>2.9.1 b)</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</si>
  <si>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</si>
  <si>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t>Gleneagles and Pitcarmick Estate; No non-native non-tree introductions had been undertaken in the SSSI . All other sites: No HCVF</t>
  </si>
  <si>
    <t>2.9.1 c)</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</si>
  <si>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</si>
  <si>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t>Gleneagles Estate; No non-native tree introductions had been undertaken in the SSSI  Pitcarmick; No issues noted with non-native species compromising HCV factors. All other sites: No HCVF</t>
  </si>
  <si>
    <t>Silvicultural systems</t>
  </si>
  <si>
    <t>2.10.1 a)</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</si>
  <si>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</si>
  <si>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t>2.10.1 b)</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</si>
  <si>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</si>
  <si>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2.10.2 a)</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</si>
  <si>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</si>
  <si>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t>2.10.2 b)</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</si>
  <si>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</si>
  <si>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t>Conservation</t>
  </si>
  <si>
    <t>2.11.1 a)</t>
  </si>
  <si>
    <t>2.11.1 a) Management planning shall identify a minimum of 15% of the WMU where management for conservation and enhancement of biodiversity is the primary objective. 
Verifiers: 
• Management planning documentation including maps
• Field observation.</t>
  </si>
  <si>
    <t>2.11.1 b)</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</si>
  <si>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</si>
  <si>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t>2.11.2 a)</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</si>
  <si>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</si>
  <si>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t>2.11.2 b)</t>
  </si>
  <si>
    <t>2.11.2 b) Management strategies and actions shall be developed in consultation with statutory bodies, interested parties and experts. 
Verifiers: 
• Management planning documentation
• Discussion with the owner/manager
• Specialist surveys.</t>
  </si>
  <si>
    <t>Protection</t>
  </si>
  <si>
    <t>2.12.1</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</si>
  <si>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</si>
  <si>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t>2.12.2</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</si>
  <si>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</si>
  <si>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t>Conversion</t>
  </si>
  <si>
    <t>2.13.1 a)</t>
  </si>
  <si>
    <t xml:space="preserve">2.13.1 a) Woodland identified in sections 4.1-4.3 shall not be converted to plantation or non-forested land. 
Verifiers: 
• No evidence of conversion
• Field observation
• Discussion with the owner/manager
• Management planning documentation.
</t>
  </si>
  <si>
    <t>2.13.1 b)</t>
  </si>
  <si>
    <t xml:space="preserve">2.13.1 b) Areas converted from ancient and other semi-natural woodlands after 1994 shall not normally qualify for certification. </t>
  </si>
  <si>
    <t>2.13.2 a)</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</si>
  <si>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</si>
  <si>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2.13.2 b)</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</si>
  <si>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</si>
  <si>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2.13.3 a)</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</si>
  <si>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</si>
  <si>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2.13.3 b)</t>
  </si>
  <si>
    <t xml:space="preserve">2.13.3 b) Christmas trees shall be grown using traditional, non-intensive techniques. </t>
  </si>
  <si>
    <t>Implementation, amendment and revision of the plan</t>
  </si>
  <si>
    <t>2.14.1</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</si>
  <si>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</si>
  <si>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t>Monitoring</t>
  </si>
  <si>
    <t>2.15.1 a)</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</si>
  <si>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</si>
  <si>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t>2.15.1 b)</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</si>
  <si>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</si>
  <si>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2.15.1 c)</t>
  </si>
  <si>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</si>
  <si>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</si>
  <si>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</si>
  <si>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t>Gleneagles Estate; Monitoring is undertaken regularly and the SSSI was seen to be in good condition. A thorough survey and consultation about the SSSI will happen every 10 years at plan renewal. Pitcarmick; Black grouse monitoring records have recently been take back in had following government cuts to RSPB funding. This has resulted in increased survey effort identifying a significantly higher number of Lek sites in moorland adjacent to woodland. Monitoring records for the 2018 were seen during the audit. All other sites: No HCVF</t>
  </si>
  <si>
    <t>Denton Fell: Copies of Red Squirrel North England's annual survey results for red &amp; grey squirrels undertaken since 2012. Islay Estate: The Factor is responsible for liaison with RSPB.  No information available at audit.</t>
  </si>
  <si>
    <t xml:space="preserve">2.15.2 </t>
  </si>
  <si>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</si>
  <si>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Gleneagles Estate; SSSI conditional assessment and scoping output with SNH informed the detail included in the management plan. Pitcarmick; The owner was fully aware of the Black Grouse population and it's distribution, however, the forest manager was not. This had led to a misunderstanding relation to the guidance arising from consultation relating to marking deer fencing where Leks were found with 1.5km of the woodland boundary. The forest manger was under the impression that there were no Leks within 1.5 of the woodland and therefore no need to mark fences when in fact there were 53 Leks with 1km of the woodland boundary. All other sites: No HCVF</t>
  </si>
  <si>
    <t>Denton Fell &amp; Islay Estate: LTFPs not due for revision.</t>
  </si>
  <si>
    <t>2.15.3</t>
  </si>
  <si>
    <t>2.15.3 Monitoring findings, or summaries thereof, shall be made publicly available upon request.
Verifiers: 
• Written or verbal evidence of responses to requests.</t>
  </si>
  <si>
    <t>Woodland operations</t>
  </si>
  <si>
    <t>General</t>
  </si>
  <si>
    <t>3.1.1</t>
  </si>
  <si>
    <t>3.1.1 Woodland operations shall conform to forestry best practice guidance. 
Verifiers: 
• Field observation
• Discussion with the owner/manager and workers
• Monitoring and internal audit records.</t>
  </si>
  <si>
    <t>(Based on UKWAS 3.1) Ormsary: At cpt 128 fuel tank located on wet ground within 10m of watercourse. Deep rutting of wet area adjacent to Cpt 128 as a result of forwarder operations.  Little brash used on tracks as piled into large heaps at the instruction of the Estate. Deep vehicle ruts filled with silty water noted in the clearfell area within 10m of a watercourse.  No silt netting in place to prevent runoff.  Blairmore: Fuel tank noted adjacent to ditch at the new road construction between Cpts 15 &amp; 16, within 10m of watercourse.  Small diesel spillage at fuel tank on harvesting site cpts 24&amp;25. Greater than 10m from watercourse. Silty water discharging directly from a new ditch into a flowing watercourse was seen during the inspection of a section of new road under construction. No silt trap or siltation netting was in place along this section of ditch despite requirement for silt traps in the method statement.  17/7/17. Ormsary: Photographic evidence and copy of forest managers instruction supplied of removal of fuel tank.    Witnessed forest managers discussion with the forwarder operator of immediate remedial work, forest managers following email to Egger with his concerns and photographic evidence supplied of use of brash in track as well as installation of silt netting. Blairmore: Photographic evidence supplied of removal of fuel tank &amp; fuel spillage.  Photographic evidence of silt netting having been installed and email confirmation from Forest manager (17/07/17) of silt traps having been dug. CAR Closed</t>
  </si>
  <si>
    <t>S1 - CAR reopened - Gleneagles Estate; Brash management was seen to have effectively protected soils during harvesting at compartment 16. Tullibardine Estate; Brash management was seen to have effectively protected soils during harvesting across the site. However signage was insufficient in operational areas at Tullibardine. One 'goal post' did not carry maximum height details on it and one was missing entirely. Insufficient signage was displayed to ensure the public were informed 'not to climb on timber stacks'. Netherton Forest; Signage was seen to be in place and appropriate to the operations. Brash management and road use were UKFS compliant. Camusericht Estate; Extraction routes were seen to be very wet with deep area of liquid silt and must which had been flowing overland in times of earlier rainfall. These areas were directly adjacent to a watercourse and were also being used to store fuel tanks. This is not compliant with guidance on soil and water protection during harvesting operations. Timber stacks were seen to exceed the maximum height prescribed by best practice guidance and this was not mitigated in the risk assessment documentation.  Lintrathen; Recent harvesting was inspected and seen to be compliant. Pitcarmick: No issue noted with ongoing oak pruning operations.  Drumbuich: No operations had been undertaken</t>
  </si>
  <si>
    <t>MCAR 2017.6</t>
  </si>
  <si>
    <t>3.1.2</t>
  </si>
  <si>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</si>
  <si>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t xml:space="preserve">(Based on UKWAS 3.1 ) Afton: No approval evidence supplied by forest manager for the clearfelling of cpts 13 &amp; 14 not scheduled for felling within the forest plan.  Kinghorn: No mention of red squirrels in either standing sales contract or contractor's harvesting risk assessment documentation and active signs of red squirrels noted during audit visit in adjacent cpt. Blairmore: Felling licence  inspected for clearfelling of windblow excludes Cpts 15a &amp; b totalling 4.88ha clearfelled in 2017. No evidence supplied that FCS have been contacted for a felling licence for the 4.88ha. All timber sold as certified from area. 07-09-17 - Evidence submitted to SACL - 
Afton -felling in cpts 13 and 14 was covered by a section 37 agreement.
Kinghorn: contractors site diary record of the pre-commencement meeting submitted with records of discussion about Red Squirrels, drey identification etc.
Blairmore: Windblow at a significant scale does not require a Felling Licence, this was confirmed by submitted communications from the FC woodland officer. </t>
  </si>
  <si>
    <t xml:space="preserve">Gleneagles Estate: Timber harvesting is covered by approved forest plan 3828414 ; Tullibardine Estate; All harvesting was covered by FLA01776 Netherton Forest and Camusericht Estate; Both are covered by LTFPs seen during the audit; Pitcarmick; Forest plan is with FC for approval. Prior notification for road construction was seen to be in place. Drumbuich: Prior notification had been obtained for works to create a bell mouth. Seen during the audit. </t>
  </si>
  <si>
    <t>3.1.3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</si>
  <si>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</si>
  <si>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t xml:space="preserve">Gleneagles Estate; Tullibardine Estate; Netherton Forest; The forwarder operator was well informed regarding the site sensitivities and emergency procedures and d held appropriate maps, procedures and contact details in their machine.  Camusericht Estate; The harvester operator was well informed regarding the site sensitivities and emergency procedures and held appropriate maps, procedures and contact details in their machine. Lintrathen; Operational Harvesting maps were seen for recently harvested compartment 103. Pitcarmick; A contractor undertaking formative pruning at compartment 31a clearly understood the operation, the procedure, and the site constraints.  Drumbuich: Copies of clear guidance was seen for contractors who undertook recent bell moot construction operations. The work was seen to have been undertaken to a very high standard. </t>
  </si>
  <si>
    <t>3.1.4</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</si>
  <si>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</si>
  <si>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t>All Sites: No such issues arose during recent harvesting operations but the forest manager was fully aware of the constraints and sensitivities during harvesting.  Drumbuich: No operations had been undertaken.</t>
  </si>
  <si>
    <t>Harvest operations</t>
  </si>
  <si>
    <t>3.2.1 a)</t>
  </si>
  <si>
    <t>3.2.1 a) Timber and non-timber woodland products (NTWPs) shall be harvested efficiently and with minimum loss or damage to environmental values. 
Verifiers: • Field observation
• Discussion with the owner/manager.</t>
  </si>
  <si>
    <t xml:space="preserve">All Sites: no issues were noted with harvesting sites inspected. No NTFPs had been harvested.  </t>
  </si>
  <si>
    <t>3.2.1 b)</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</si>
  <si>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</si>
  <si>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t xml:space="preserve">Camusericht Estate; Extraction routes were seen to be very wet with deep areas of liquid soil which had been flowing overland in times of earlier rainfall. These areas were directly adjacent to a watercourse and were also being used to store fuel tanks. This is not compliant with guidance on soil and water protection during harvesting operations. Drumbuich: No operations had been undertaken. All other sites: no issues were noted with harvesting sites inspected.  </t>
  </si>
  <si>
    <t>3.2.2</t>
  </si>
  <si>
    <t>3.2.2 Harvesting and sales documentation shall enable all timber and non-timber woodland products (NTWPs) that are to be supplied as certified to be traced back to the woodland of origin.
Verifiers: 
• Harvesting output records
• Contract documents
• Sales documentation.</t>
  </si>
  <si>
    <t>Pitcarmick; No timber had been sold. Drumbuich: No operations had been undertaken. All other sites: Compliant invoices were seen</t>
  </si>
  <si>
    <t>3.2.3</t>
  </si>
  <si>
    <t xml:space="preserve">3.2.3 Whole tree harvesting or stump removal shall be practised only where there is demonstrable management benefit, and where a full consideration of impacts shows that there are not likely to be any significant negative effects.
Verifiers: 
• Discussion with the owner/manager demonstrates awareness that impacts have been considered
• Documented appraisal.
</t>
  </si>
  <si>
    <t>Tullibardine and Netherton; Brash recovery was being undertaken following harvesting operations to improve the economic return to the site and facilitate restocking operations.  The forest managers had considered issues relating to nutrient loss and soil damage due to reduced brash availability for brash mats. No issues noted. All other sites: The Group manager and site managers stated that there is no whole tree harvesting or stump removal undertaken. None was noted through document review, stakeholder consultation, or site visits.</t>
  </si>
  <si>
    <t>3.2.4</t>
  </si>
  <si>
    <t xml:space="preserve">3.2.4 Lop and top shall be burnt only where there is demonstrable management benefit, and where a full consideration of impacts shows that there are not likely to be any significant negative effects.
Verifiers:
• Discussion with the owner/manager demonstrates awareness that impacts have been considered
• Evidence of registration of exempt activity
• Documented appraisal.
</t>
  </si>
  <si>
    <t xml:space="preserve">(Based on UKWAS 3.1) Ormsary: Evidence of burning of lop &amp; top in Drumdrishaig restock cpt.  Large brash piles also created in clearfell Cpt 128.  No justification for burning supplied &amp; forest manager unaware of burning having been undertaken and the request from Estate to the forwarder operator pile the brash for burning. </t>
  </si>
  <si>
    <t>All  sites: The Group manager and site managers stated that there is no burning of lop and top. None was noted through document review, stakeholder consultation, or site visits.</t>
  </si>
  <si>
    <t>Forest roads and associated infrastructure</t>
  </si>
  <si>
    <t>3.3.1</t>
  </si>
  <si>
    <t xml:space="preserve">3.3.1 All necessary consents shall be obtained for construction, extension and upgrades of:
• Forest roads
• Mineral extraction sites
• Other infrastructure.
Verifiers: 
• Records of consents
• Environmental assessment where required.
</t>
  </si>
  <si>
    <t>Tullibardine and Camusericht; A recent road upgrade had been undertaken but t did not require consents.  Pitcarmick; Prior notification had been obtained for a road under construction. Drumbuich; Prior notification had been obtained for a Bell mouth construction. All other sites: The Group manager and site managers stated that there no road upgrade, extension or construction has been undertaken. None was noted through document review, stakeholder consultation, or site visits.</t>
  </si>
  <si>
    <t>3.3.2</t>
  </si>
  <si>
    <t xml:space="preserve">3.3.2 Roads and timber extraction tracks, visitor access infrastructure and associated drainage shall be designed, created, used and maintained in a manner that minimises their environmental impact.
Verifiers: 
• Documented plans for the design and creation of permanent roads and tracks
• Control systems for the creation and use of temporary tracks and extraction routes
• Field observation
• Documented maintenance plans.
</t>
  </si>
  <si>
    <t>All sites: The Group manager and site managers stated that there have been no averse environmental impacts arising from road use  and none has been noted through document review, stakeholder consultation, or site visits.</t>
  </si>
  <si>
    <t>Pesticides, biological control agents and fertilisers</t>
  </si>
  <si>
    <t>3.4.1 a)</t>
  </si>
  <si>
    <t xml:space="preserve">3.4.1 a) The use of pesticides and fertilisers shall be avoided where practicable. 
Verifiers: 
• Discussion with the owner/manager
• Pesticide policy or position statement.
</t>
  </si>
  <si>
    <t>Gleneagles Estate; Hand weeding had been undertaken in new planting where appropriate, chemical herbicide was only used where weed encroachment was persistent and  vigorous. Netherton: Glyphosate had been used in small areas for gorse control. This had been targeted rather than applied generally across the area to avoid excess chemical use. All other sites: The Group manager and site managers stated that there has been no chemical or fertiliser use. None was noted through document review, stakeholder consultation, or site visits.</t>
  </si>
  <si>
    <t>3.4.1 b)</t>
  </si>
  <si>
    <t>3.4.1 b) The use of pesticides, biological control agents and fertilisers shall be minimised. 
Verifiers: 
• Discussion with the owner/manager
• Pesticide policy or position statement.</t>
  </si>
  <si>
    <t>3.4.1 c)</t>
  </si>
  <si>
    <t>3.4.1 c) Damage to environmental values from pesticide and biological control agent use shall be avoided, mitigated and/or repaired, and steps shall be taken to avoid recurrence. 
Verifiers: 
• Discussion with the owner/manager
• Pesticide policy or position statement.</t>
  </si>
  <si>
    <t>Gleneagles Estate; No issues were noted with a new planting scheme that had been treated with herbicide at compartment 105. Netherton: No issues were noted with a new planting scheme that had been treated with herbicide at compartment 5. All other sites: The Group manager and site managers stated that there has been no chemical or fertiliser use. None was noted through document review, stakeholder consultation, or site visits.</t>
  </si>
  <si>
    <t>3.4.2 a)</t>
  </si>
  <si>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</si>
  <si>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t>BIGCS members' manual includes Technical Note Appendix 3.37 "Chemical Usage Policy" which covers Reduction Strategy Rationale, Usage Recording and Monitoring, Pollution Control Planning a Pesticide Application Decision Tree which highlights consideration of site sensitivities.</t>
  </si>
  <si>
    <t>3.4.2 b)</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</si>
  <si>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</si>
  <si>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t xml:space="preserve">BIGCS members' manual includes Technical Note Appendix 3.37 "Chemical Usage Policy" commits members to the Reduction Strategy Rationale. This was seen to be applied on site where chemical use was kept to a minimum. </t>
  </si>
  <si>
    <t>3.4.2 c)</t>
  </si>
  <si>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</si>
  <si>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t xml:space="preserve">BIGCS members' manual includes Technical Note Appendix 3.37 "Chemical Usage Policy" requires use of the Pesticide Application  Decision Tree which requires used to present and test their rationale. </t>
  </si>
  <si>
    <t>3.4.2 d)</t>
  </si>
  <si>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</si>
  <si>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t>All sites: Bel Ingram hold records of chemical use, see during audits and documented in annual audit reports.</t>
  </si>
  <si>
    <t>3.4.3</t>
  </si>
  <si>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</si>
  <si>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t>Gleneagles Estate; Discussions with the forest manager showed that he had a good understanding of the regulations surrounding chemical used and the requirements of both the law and this standard in their use. Netherton; Spraying operatives applying herbicide for weed control at compartment 5 were seen to carry appropriate levels of qualification and held up to date first aid certification. All other sites: The Group manager and site managers stated that there has been no chemical or biological control use. None was noted through document review, stakeholder consultation, or site visits.</t>
  </si>
  <si>
    <t>3.4.4 a)</t>
  </si>
  <si>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</si>
  <si>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t>Gleneagles Estate and Netherton Forest; No issues noted, only Glyphosate used. All other sites: The Group manager and site managers stated that there has been no chemical or biological control use. None was noted through document review, stakeholder consultation, or site visits.</t>
  </si>
  <si>
    <t>3.4.4 b)</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</si>
  <si>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</si>
  <si>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All sites: The Group manager and site managers stated that there has been no type 1 a or b pesticide use. None was noted through document review, stakeholder consultation, or site visits.</t>
  </si>
  <si>
    <t>3.4.5 a)</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</si>
  <si>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</si>
  <si>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t>All sites: The Group manager and site managers stated that there has been no fertiliser use. None was noted through document review, stakeholder consultation, or site visits.</t>
  </si>
  <si>
    <t>3.4.5 b)</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</si>
  <si>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</si>
  <si>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3.4.5 c)</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</si>
  <si>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</si>
  <si>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3.4.5 d)</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</si>
  <si>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</si>
  <si>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All sites: The Group manager and site managers stated that there has been no bio-solid use. None was noted through document review, stakeholder consultation, or site visits.</t>
  </si>
  <si>
    <t>3.4.5 e)</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</si>
  <si>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</si>
  <si>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t>Fencing</t>
  </si>
  <si>
    <t xml:space="preserve">3.5.1 </t>
  </si>
  <si>
    <t xml:space="preserve">3.5.1 Where appropriate, wildlife management and control shall be used in preference to fencing.
Verifiers: 
• Discussion with the owner/manager. 
</t>
  </si>
  <si>
    <t xml:space="preserve">Gleneagles Estate; Deer fencing had been used to protect new woodland at compartment 105. Discussion with the manager suggests that deer management may not be an option at this site due to the lack of control on neighbouring land. No negative ecological impacts of the fence were obvious during the audit. Tullibardine Estate; No new fencing has been undertaken. The forest manager intends to erect a deer fence prior to restocking to prevent browsing damage. This is considered to be the only effective method by the site manager.  Netherton Forest; Fencing had been used only where deemed necessary. Forest managers could be seen to be using a combination of deer fencing and population control to ensure tree crops could establish effectively. Camusericht Estate; No new deer fencing had been undertaken. Lintrathen no issues noted.  Pitcarmick; Deer fencing will be used in line with guidance from RSPB as detailed in the site management plan. Drumbuich: The requirement to use markers on deer fences is highlighted in the management plan. Deer stalking is undertaken at this estate at a high intensity, but the desire to grow high quality broadleaved trees also sees the demand for the use of deer fencing. </t>
  </si>
  <si>
    <t>3.5.2</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</si>
  <si>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</si>
  <si>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t xml:space="preserve">All sites: No issues noted. </t>
  </si>
  <si>
    <t>Waste</t>
  </si>
  <si>
    <t>3.6.1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</si>
  <si>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</si>
  <si>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t xml:space="preserve">All sites: No issues were noted arising from waste disposal. </t>
  </si>
  <si>
    <t>3.6.2</t>
  </si>
  <si>
    <t xml:space="preserve">3.6.2 The owner/manager shall prepare and implement a prioritised plan to manage and progressively remove redundant materials.
Verifiers: 
• Field observation
• Removal plan
• Budget.
</t>
  </si>
  <si>
    <t xml:space="preserve">(Based on UKWAS 3.1- 5.5.1) Camusericht: Rolls of old fencing wire were left adjacent to the new deer fence surrounding Cpts 1 to 3. </t>
  </si>
  <si>
    <t>Netherton; details site notes identified redundant pipes and high seats with plans for their removal All other sites: A draft plan has been prepared, and redundant material are being remove in some cases, eg fence removal at Tullibardine. Implementation of the plan could not be assessed so check at S2</t>
  </si>
  <si>
    <t>OBS 2018.3</t>
  </si>
  <si>
    <t>Coull Woodlands: Old dilapidated metal &amp; wooden shed seen.  Forest manager confirmed it was the responsibility of the owner to deal with.  No waste plan in place. Straloch Estate: Through the certified area a range of waster materials were seen  including redundant pheasant pens (wire netting, post and plastic feeders), old tree tubes lying on the ground or still around the base of trees and occasional tyres. Forest manager confirmed it was the responsibility of the owner to deal with.  No waste plan in place. Raised to Major as repeat issue identified as minor at MA. 2017.05</t>
  </si>
  <si>
    <t>Major CAR 2019.9</t>
  </si>
  <si>
    <t>Pollution</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</si>
  <si>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</si>
  <si>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t xml:space="preserve">Camusericht: Extraction routes were seen to be very wet with deep area of liquid soil which had been flowing overland in times of earlier rainfall. These areas were directly adjacent to a watercourse and were also being used to store fuel tanks. This is not compliant with guidance on soil and water protection during harvesting operations. All other sites: No diffuse pollution issues were noted during site inspections. The group manager state that there had been no reports,  or complaints about this issue. </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</si>
  <si>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</si>
  <si>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 xml:space="preserve">All sites: Emergency procedures (including for spillages) were seen to form part of site management paperwork. Contractors interviewed at Netherton and Camusericht held copies of the procedures with them and understood them. </t>
  </si>
  <si>
    <t>Natural, historical and cultural environment</t>
  </si>
  <si>
    <t>Statutory designated sites and protected species</t>
  </si>
  <si>
    <t>4.1.1 a)</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</si>
  <si>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</si>
  <si>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Pittodrie House: LTFP identifies geological SSSI and presence of protected species. Coull Woodlands, Straloch Estate and Denton Fell: LTFP identifies presence of protected species. Islay Estates: LTFP identifies Gruinart Flats SSSI/ SPA and presence of Scheduled 1 bird species. </t>
  </si>
  <si>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</si>
  <si>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</si>
  <si>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Pittodrie House: Inspected badger survey with accompanying map of activity 5/3/19. Copy of badger licence 7/5/19 seen. Red squirrel precommencement walk over survey noted 11/9/19 with harvesting contractor in precommencement document. Denton Fell: Copies of Red Squirrel North England's annual survey results for red &amp; grey squirrels undertaken since 2012. Preharvesting survey results undertaken in Feb 2019 by independent consultant recorded presence of dreys and raptor nests, no signs of badger recorded. Copy of harvesting map seen with locations and management approach. Coull Woodlands: Red squirrel precommencement walk over survey noted 30/1/19 with harvesting contractor in precommencement document and potential for otter noted along riparian felling. Straloch Estate: Inspected badger survey information and correspondence with SNH 21/11/18 regarding management. during clearfelling.  Badger and red squirrel noted in precommencement documentation 26/11/18. Islay Estate: The Factor is responsible for liaison with RSPB.  No information available at audit.</t>
  </si>
  <si>
    <t>4.1.1 c)</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</si>
  <si>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</si>
  <si>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Pittodrie House: Inspected badger survey with accompanying map of activity 5/3/19. Copy of badger licence 7/5/19 seen. Red squirrel precommencement walk over survey noted 11/9/19 with harvesting contractor in precommencement document. Denton Fell: Copies of Red Squirrel North England's annual survey results for red &amp; grey squirrels undertaken since 2012. Preharvesting survey results undertaken in Feb 2019 by independent consultant recorded presence of dreys and raptor nests, no signs of badger recorded. Copy of harvesting map seen with locations and management approach. Coull Woodlands: No Red squirrel precommencement walk over survey noted 30/1/19 with harvesting contractor in precommencement document and potential for otter noted along riparian felling. Straloch Estate: Inspected badger survey information and correspondence with SNH 21/11/18 regarding management. during clearfelling.  Badger and red squirrel noted in precommencement documentation 26/11/18. Islay Estate: The Factor is responsible for liaison with RSPB.  No information available at audit.</t>
  </si>
  <si>
    <t>4.1.1 d)</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</si>
  <si>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</si>
  <si>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Islay Estates: LTFP identifies 233.75ha of ASNW in the certified area. In 2014 work was undertaken to remove Rhododendron from the 13ha Corra Ghoirtein ASNW to enhance the lichen assemblage, currently assessed as unfavourable recovering which forms part of the Gruinart Flats SSSI designation. Pittodrie House: LTFP identifies geological SSSI no management proposed. </t>
  </si>
  <si>
    <t>4.1.2</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</si>
  <si>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</si>
  <si>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t>Gleneagles Estate; SSSI woodland at compartments 5a and 2h is identified in the management plan and site inspection showed this to be in good condition with no obvious threats.  Pitcarmick; The presence of Black grouse has been identified in the forest plan and appropriate management has been planned in collaboration with the RSPB.  All other sites: No HCVF</t>
  </si>
  <si>
    <t>Pittodrie House: Inspected badger survey with accompanying map of activity 5/3/19. Copy of badger licence 7/5/19 seen. Red squirrel precommencement walk over survey noted 11/9/19 with harvesting contractor in precommencement document. Denton Fell: Copies of Red Squirrel North England's annual survey results for red &amp; grey squirrels undertaken since 2012. Preharvesting survey results undertaken in Feb 2019 by independent consultant recorded presence of dreys and raptor nests, no signs of badger recorded. Copy of harvesting map seen with locations and management approach. Coull Woodlands: No Red squirrel precommencement walk over survey noted 30/1/19 with harvesting contractor in precommencement document and potential for otter noted along riparian felling. Straloch Estate: Inspected badger survey information and correspondence with SNH 21/11/18 regarding management. during clearfelling.  Badger and red squirrel noted in precommencement documentation 26/11/18. Islay Estate: The Factor is responsible for liaison with RSPB.  No information available at audit. Consultation with RSPB on forest plan amendment.</t>
  </si>
  <si>
    <t>Conservation of ancient semi-natural woodlands (ASNW)</t>
  </si>
  <si>
    <t>4.2.1 a)</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</si>
  <si>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</si>
  <si>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t>Islay Estates: LTFP identifies 233.75ha of ASNW in the certified area. In 2014 work was undertaken to remove Rhododendron from the 13ha Corra Ghoirtein ASNW to enhance the lichen assemblage, currently assessed as unfavourable recovering which forms part of the Gruinart Flats SSSI designation. As well expand the area of ASNW at this site through a combination of NN &amp; NP within a deer fence.  A Rhododendron Cover Plan illustrates the location and density of cover across the Estate which can be cross referenced to ASNW map. No ASNW on remaining S2 sites.</t>
  </si>
  <si>
    <t>4.2.1 b)</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</si>
  <si>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</si>
  <si>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t>Islay Estates: No monitoring results were available during the audit of the 2014 Rhododendron control work undertaken in the 13ha Corra Ghoirtein ASNW to enhance the lichen assemblage. However SNH currently assess this feature as unfavourable recovering. A Rhododendron Cover Plan as part of the LTFP illustrates the location and density of cover across the Estate which can be cross referenced to ASNW map. Further Rhododendron control on the Estate is subject to s grant support mechanism being available.</t>
  </si>
  <si>
    <t>4.2.1 c)</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</si>
  <si>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</si>
  <si>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Management of plantations on ancient woodland sites (PAWS)</t>
  </si>
  <si>
    <t>4.3.1 a)</t>
  </si>
  <si>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</si>
  <si>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t>(Based on UKWAS 3.1) Ormsary: Inspected survey of 131.7ha of PAWS completed by contractor.  28.8ha of which was identified as critical. LTFP (2012) aim to restore approx. 1% of PAWS during each plan phase by planting local provenance trees, restocking of part of Cpt 113 with native broadleaves inspected. The PAWS areas assessed as critical are phased for forest management over a number of FP Phases from 2017 to 2036.  UKWAS requirement to b) prioritise and c) identify management prescriptions not being met for these areas.  Afton:  No evaluation of the area of PAWS has been undertaken and any necessary management included in the Forest plan (2015).</t>
  </si>
  <si>
    <t xml:space="preserve">The forest manager at Ormsary had prepared a statement describing how new fencing was achieving the objectives for PAWS areas. The management plan for Gleneagles highlighted PAWS areas for restocking with a greater proportion on native broadleaved trees. </t>
  </si>
  <si>
    <t>Islay Estates: PAWS map 15.45ha mapped in Bunnahbain Forest. Discussion with manager who described the site as mostly willow with some birch and Rhododendron thickets. No PAWS on remaining S2 sites.</t>
  </si>
  <si>
    <t>4.3.1 b)</t>
  </si>
  <si>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</si>
  <si>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t>Protection of conservation values in other woodlands and semi-natural habitats</t>
  </si>
  <si>
    <t>4.4.1 a)</t>
  </si>
  <si>
    <t xml:space="preserve">4.4.1 a) Areas, species and features of conservation value in other woodlands shall be identified. 
Verifiers: 
• Field observation
• Discussion with the owner/manager
• Management planning documentation
• Historical maps
• Monitoring records.
</t>
  </si>
  <si>
    <t>Islay Estates: Bog habitat within the commercial blocks and lochans identified as open ground on plan maps. Denton Fell: Site former open cast mine, visited restored area with settling ponds and part regenerating with open mix of native broadleaves (NBL) &amp; Sitka Spruce. No such sites on remaining S2 sites.</t>
  </si>
  <si>
    <t>4.4.1 b)</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</si>
  <si>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</si>
  <si>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Islay Estates: Bog habitat within the commercial blocks and lochans identified as open ground on plan maps. Denton Fell: The enhanced deer control measures were assisting the recovery of the ground vegetation as well as tree regeneration around the settling ponds as part of the restoration of this site.</t>
  </si>
  <si>
    <t>4.4.1 c)</t>
  </si>
  <si>
    <t xml:space="preserve">4.4.1 c) Adverse ecological impacts shall be identified and inform management.
Verifiers: 
• Field observation
• Discussion with the owner/manager
• Management planning documentation
• Historical maps
• Monitoring records.
</t>
  </si>
  <si>
    <t xml:space="preserve">Islay Estate: The forest manager confirmed the bog was very wet as no past drainage works had been  undertaken and therefore no SS NN. Denton Fell: No issues with the management noted. </t>
  </si>
  <si>
    <t>4.4.2 a)</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</si>
  <si>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</si>
  <si>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 xml:space="preserve">ALL Sites: No such areas or features were identified through the planning process, site visit, document review or through the stakeholder consultation.  </t>
  </si>
  <si>
    <t>4.4.2 b)</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</si>
  <si>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</si>
  <si>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4.4.3</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</si>
  <si>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</si>
  <si>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t>Islay Estates: ASNW comprises 14.05%. Denton Fell: Site former open cast mine, visited restored area with settling ponds and part regenerating native broadleaves (NBL) &amp; Sitka Spruce amounting to 11% of certified area. Pittodrie House: Appendix 7 Felling map illustrated NR area 8% on hill with moorland and regenerating scots pine SP and NBL. Straloch Estate: Illustrated on woodland plan felling map 4 NR area 11% mix of broadleaf policy woodlands with regenerating NBL. Coull Woodlands: Illustrated on plan map NR 3.6% plus LTR (9%) includes SP &amp; NBL mixed woodlands.</t>
  </si>
  <si>
    <t>Watershed management and erosion control</t>
  </si>
  <si>
    <t>4.5.1 a)</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</si>
  <si>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</si>
  <si>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t>All sites - no such areas identified</t>
  </si>
  <si>
    <t>4.5.1 b)</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</si>
  <si>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</si>
  <si>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Maintenance of biodiversity and ecological functions</t>
  </si>
  <si>
    <t>4.6.1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</si>
  <si>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</si>
  <si>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t>Gleneagles Estate; SSSI at compartment 5a and 2h is identified as natural reserve in the management plan Pitcarmick; Significant areas of the estate are managed with conservation and biodiversity in mind with proportions which significantly exceed these thresholds. All other sites: No HCVF</t>
  </si>
  <si>
    <t>Denton Fell: 11% NR and illustrated on Biodiversity Map. Islay Estate: NR covers some  areas ASNW &amp; NBL totalling 8.6%. Pittodrie House: Appendix 7 Felling map illustrated NR area 8%. Straloch Estate: Illustrated on woodland plan felling map 4 NR area 11%. Coull Woodlands: Illustrated on plan map NR 3.6%.</t>
  </si>
  <si>
    <t>4.6.2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</si>
  <si>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</si>
  <si>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t>Gleneagles Estate;  SSSI at compartment 5a and 2h is managed as LTR  in the management plan. This was conformed during the site visit.  Pitcarmick; Significant areas of the estate are managed with conservation and biodiversity in mind with proportions which significantly exceed these thresholds. LISS management was seen across the estate including compartment 31a. All other sites: No HCVF</t>
  </si>
  <si>
    <t>Denton Fell: 4% LTR and illustrated on Biodiversity Map. Islay Estate: Slow growing conifer in 2 commercial conifer blocks totalling 10.7%. Pittodrie House: Appendix 7 Felling map illustrated LTR area 16%. Straloch Estate: Illustrated on woodland plan felling map 4 LTR area 4%. Coull Woodlands: Illustrated on plan map LTR 9%.</t>
  </si>
  <si>
    <t>4.6.3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</si>
  <si>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</si>
  <si>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t>Gleneagles Estate; There were a large number of veteran trees on this estate associated with the landscaping of the grounds. The site manager understood their importance and was committed to keeping them. Pitcarmick; There re very few veteran trees on the estate however, there are over mature specimen conifers in the pinetum  and the LISS approach will recruit veterans in to the future. All other sites: No HCVF</t>
  </si>
  <si>
    <r>
      <t xml:space="preserve">Denton Fell &amp; Coull Woodlands: Forest managers advised no veteran trees present or seen. </t>
    </r>
    <r>
      <rPr>
        <sz val="10"/>
        <color rgb="FFFF0000"/>
        <rFont val="Cambria"/>
        <family val="1"/>
        <scheme val="major"/>
      </rPr>
      <t>Islay Estate: Forest manager confirmed veteran trees within Policy woodlands which are part of the designated designed landscape. No veteran tree plan in place. Straloch Estate: A number of veteran trees were noted within the certified area. At Cpt 5a&amp; b, scattered veteran trees were seen heavy shaded within the Norway spruce plantation. No veteran tree plan in place</t>
    </r>
    <r>
      <rPr>
        <sz val="10"/>
        <rFont val="Cambria"/>
        <family val="1"/>
        <scheme val="major"/>
      </rPr>
      <t xml:space="preserve">. Broadleaf trees has been retained within clearfell Cpt 5c. Pittodrie House: Veteran trees are present on the Estate concentrated along the Core path.  Copy of veteran tree policy seen. </t>
    </r>
  </si>
  <si>
    <t>4.6.4 a)</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</si>
  <si>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</si>
  <si>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t>Based on UKWAS 3.1 - 6.6.2) Afton: Little standing deadwood present through clearfell  Cpts 12a1, 12a2, 12b1, 12b2, 12c. Ormsary: Low levels of standing deadwood retained in Cpt 128. Inspected standing sale contract (17/04/17) General clause 23 "Marked/ dead tree" specifies all trees, live or dead are included in the sale unless otherwise instructed.  No further instruction given under the Special conditions of the contract.  File not for site visit by forest manager (9/03/17) states very limited opportunity for retention due to height of spruce in Cpt 128. Little deadwood noted in visit to Cpt 115 and restock cpt 113. Kinghorn: Low levels of standing deadwood retained in Cpt 1. Inspected standing sale contract (7/07/16) no mention of standing deadwood. Blairmore: Inspected Standing sale contract (5/1/17) for windblow clearance and stated requirement for 20m3/ ha deadwood retention. Low levels of standing deadwood retained in Cpts 24 &amp; 25.  Inspected forest managers contract &amp; site inspection checklist for visits to clearfell (9/01 &amp; 9/02/17) no mention made of any instruction to increase deadwood. Discussion held with harvester operator during audit regarding his concerns of operating harvester head at height.  Reference Issue 1</t>
  </si>
  <si>
    <t>Gleneagles Estate,  Drumbuich, Netherton, and Tullibardine Estate; Deadwood was being retained in harvesting sites and the forest manager described an approach whereby greater volumes of deadwood was retained in areas of LTR and NR. Camusericht Estate; High levels of deadwood retention were seen in harvesting areas at this site.  Lintrathen; Dead wood was seen to be retained on harvesting site at 103.  Pitcarmick; Significant deadwood habitat had been created through chemical thinning of Norway spruce at compartment 31a.</t>
  </si>
  <si>
    <t xml:space="preserve">Denton Fell: Scattered standing deadwood noted on Cpt 4 clearfell. Islay Estate: In discussion with forest manager ASNW &amp; policy woodlands identified as area where deadwood of greatest benefit. Pittodrie House: Little deadwood in Cpt 4 clearfell. Inspected standing sales contract with general conditions to retain deadwood in situ where safe to do so.  Deadwood noted through LTR/ NR. Straloch Estate: Good amounts of fallen &amp; Standing deadwood through the Estate woodlands.  Coull Woodlands: Deadwood resource within areas of NR &amp; LTR. Inspected standing sales contract with general conditions to retain deadwood in situ where safe to do so.  </t>
  </si>
  <si>
    <t>4.6.4 b)</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</si>
  <si>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</si>
  <si>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 xml:space="preserve">All sites: Deadwood was being retained in harvesting sites and the forest managers consistently described an approach whereby greater volumes of deadwood was retained in areas of LTR and NR. </t>
  </si>
  <si>
    <r>
      <rPr>
        <b/>
        <sz val="10"/>
        <rFont val="Cambria"/>
        <family val="1"/>
        <scheme val="major"/>
      </rPr>
      <t>Denton Fell</t>
    </r>
    <r>
      <rPr>
        <sz val="10"/>
        <rFont val="Cambria"/>
        <family val="1"/>
        <scheme val="major"/>
      </rPr>
      <t xml:space="preserve">: Scattered standing deadwood noted on Cpt 4 clearfell. </t>
    </r>
    <r>
      <rPr>
        <b/>
        <sz val="10"/>
        <rFont val="Cambria"/>
        <family val="1"/>
        <scheme val="major"/>
      </rPr>
      <t xml:space="preserve">Islay Estate: </t>
    </r>
    <r>
      <rPr>
        <sz val="10"/>
        <rFont val="Cambria"/>
        <family val="1"/>
        <scheme val="major"/>
      </rPr>
      <t xml:space="preserve">In discussion with forest manager ASNW &amp; policy woodlands identified as area where deadwood of greatest benefit. </t>
    </r>
    <r>
      <rPr>
        <b/>
        <sz val="10"/>
        <rFont val="Cambria"/>
        <family val="1"/>
        <scheme val="major"/>
      </rPr>
      <t>Pittodrie House:</t>
    </r>
    <r>
      <rPr>
        <sz val="10"/>
        <rFont val="Cambria"/>
        <family val="1"/>
        <scheme val="major"/>
      </rPr>
      <t xml:space="preserve"> Little deadwood in Cpt 4 clearfell. Instruction in timber contract to leave deadwood where present. Deadwood noted through LTR/ NR. </t>
    </r>
    <r>
      <rPr>
        <b/>
        <sz val="10"/>
        <rFont val="Cambria"/>
        <family val="1"/>
        <scheme val="major"/>
      </rPr>
      <t>Straloch Estate:</t>
    </r>
    <r>
      <rPr>
        <sz val="10"/>
        <rFont val="Cambria"/>
        <family val="1"/>
        <scheme val="major"/>
      </rPr>
      <t xml:space="preserve"> Good amounts of fallen &amp; Standing deadwood through the Estate woodlands.  </t>
    </r>
    <r>
      <rPr>
        <b/>
        <sz val="10"/>
        <rFont val="Cambria"/>
        <family val="1"/>
        <scheme val="major"/>
      </rPr>
      <t>Coull Woodlands:</t>
    </r>
    <r>
      <rPr>
        <sz val="10"/>
        <rFont val="Cambria"/>
        <family val="1"/>
        <scheme val="major"/>
      </rPr>
      <t xml:space="preserve"> Deadwood resource within areas of NR &amp; LTR.</t>
    </r>
  </si>
  <si>
    <t>Maintenance of local native seed sources</t>
  </si>
  <si>
    <t>4.7.1 a)</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</si>
  <si>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</si>
  <si>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t>All Sites - no planting in such areas, where they are present.</t>
  </si>
  <si>
    <t>4.7.1 b)</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</si>
  <si>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</si>
  <si>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Cultural and historical features/sites</t>
  </si>
  <si>
    <t>4.8.1</t>
  </si>
  <si>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</si>
  <si>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r>
      <t xml:space="preserve">Features recorded in management planning documentation and associated maps where present. </t>
    </r>
    <r>
      <rPr>
        <u/>
        <sz val="10"/>
        <rFont val="Cambria"/>
        <family val="1"/>
        <scheme val="major"/>
      </rPr>
      <t>Pittodrie House:</t>
    </r>
    <r>
      <rPr>
        <sz val="10"/>
        <rFont val="Cambria"/>
        <family val="1"/>
        <scheme val="major"/>
      </rPr>
      <t xml:space="preserve"> Pre-commencement doc site risk assessment 22/3/19 notes unscheduled SAM in clearfell with management instructions.  Marking of site with buffer taped, high cut stumps seen during audit. </t>
    </r>
    <r>
      <rPr>
        <u/>
        <sz val="10"/>
        <rFont val="Cambria"/>
        <family val="1"/>
        <scheme val="major"/>
      </rPr>
      <t>Islay Estate:</t>
    </r>
    <r>
      <rPr>
        <sz val="10"/>
        <rFont val="Cambria"/>
        <family val="1"/>
        <scheme val="major"/>
      </rPr>
      <t xml:space="preserve"> Constraints map 3 has SAMS &amp; Unscheduled monuments mapped. No SAMS in certified area, landscape impact of forestry on adjacent SAM noted in the LTFP. Certified area form part of the designated Designed Landscape on Historic Environment Scotland's Inventory of Garden &amp; Designed Landscapes and referenced in LTFP. </t>
    </r>
    <r>
      <rPr>
        <u/>
        <sz val="10"/>
        <rFont val="Cambria"/>
        <family val="1"/>
        <scheme val="major"/>
      </rPr>
      <t>Straloch Estate:</t>
    </r>
    <r>
      <rPr>
        <sz val="10"/>
        <rFont val="Cambria"/>
        <family val="1"/>
        <scheme val="major"/>
      </rPr>
      <t xml:space="preserve"> certified area form part of the designated Designed Landscape on Historic Environment Scotland's Inventory of Garden &amp; Designed Landscapes and referenced in woodland plan.</t>
    </r>
  </si>
  <si>
    <t>Game and fisheries management</t>
  </si>
  <si>
    <t>4.9.1</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</si>
  <si>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</si>
  <si>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t>Gleneagles Estate; No issues were noted with pheasant pens inspected at this site Pitcarmick; No game management beyond deer stalking. Grouse shoot on adjacent moor under same ownership. All other sites: No HCVF</t>
  </si>
  <si>
    <r>
      <rPr>
        <b/>
        <sz val="10"/>
        <rFont val="Cambria"/>
        <family val="1"/>
        <scheme val="major"/>
      </rPr>
      <t>Islay Estate:</t>
    </r>
    <r>
      <rPr>
        <sz val="10"/>
        <rFont val="Cambria"/>
        <family val="1"/>
        <scheme val="major"/>
      </rPr>
      <t xml:space="preserve"> Pheasant shoot game bag 2018/19 returns inspected suggested low to moderate level shoot. No game shooting on remaining S2 sites.</t>
    </r>
  </si>
  <si>
    <t>People, communities and workers</t>
  </si>
  <si>
    <t>Woodland access and recreation including traditional and permissive use rights</t>
  </si>
  <si>
    <t>5.1.1 a)</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</si>
  <si>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</si>
  <si>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r>
      <rPr>
        <b/>
        <sz val="10"/>
        <rFont val="Cambria"/>
        <family val="1"/>
        <scheme val="major"/>
      </rPr>
      <t>Denton Fell</t>
    </r>
    <r>
      <rPr>
        <sz val="10"/>
        <rFont val="Cambria"/>
        <family val="1"/>
        <scheme val="major"/>
      </rPr>
      <t xml:space="preserve">: Access route marked on LTFP and out with current activities.  </t>
    </r>
    <r>
      <rPr>
        <b/>
        <sz val="10"/>
        <rFont val="Cambria"/>
        <family val="1"/>
        <scheme val="major"/>
      </rPr>
      <t>Islay Estate, Straloch Estate, Pittodrie House &amp; Coull Woodlands</t>
    </r>
    <r>
      <rPr>
        <sz val="10"/>
        <rFont val="Cambria"/>
        <family val="1"/>
        <scheme val="major"/>
      </rPr>
      <t xml:space="preserve"> -  The woods are accessible to the public in accordance with the Outdoor Access Code Scotland.  Where present, core paths are mapped.</t>
    </r>
  </si>
  <si>
    <t>5.1.1 b)</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</si>
  <si>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</si>
  <si>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r>
      <rPr>
        <b/>
        <sz val="10"/>
        <rFont val="Cambria"/>
        <family val="1"/>
        <scheme val="major"/>
      </rPr>
      <t>Islay Estates: Straloch Estate and Denton Fell</t>
    </r>
    <r>
      <rPr>
        <sz val="10"/>
        <rFont val="Cambria"/>
        <family val="1"/>
        <scheme val="major"/>
      </rPr>
      <t xml:space="preserve">: None within certified area. </t>
    </r>
    <r>
      <rPr>
        <b/>
        <sz val="10"/>
        <rFont val="Cambria"/>
        <family val="1"/>
        <scheme val="major"/>
      </rPr>
      <t>Coull Woodlands</t>
    </r>
    <r>
      <rPr>
        <sz val="10"/>
        <rFont val="Cambria"/>
        <family val="1"/>
        <scheme val="major"/>
      </rPr>
      <t xml:space="preserve">: Pre-commencement doc site risk assessment 30/1/19 notes water supply &amp; pipe in clearfell walked at meeting. Marking of line seen during audit.  </t>
    </r>
    <r>
      <rPr>
        <b/>
        <sz val="10"/>
        <rFont val="Cambria"/>
        <family val="1"/>
        <scheme val="major"/>
      </rPr>
      <t>Pittodrie House</t>
    </r>
    <r>
      <rPr>
        <sz val="10"/>
        <rFont val="Cambria"/>
        <family val="1"/>
        <scheme val="major"/>
      </rPr>
      <t>: Pre-commencement doc site risk assessment 22/3/19 notes water supply &amp; pipe in clearfell.  Marking of line seen during audit.</t>
    </r>
  </si>
  <si>
    <t>5.1.2 a)</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</si>
  <si>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</si>
  <si>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r>
      <rPr>
        <b/>
        <sz val="10"/>
        <rFont val="Cambria"/>
        <family val="1"/>
        <scheme val="major"/>
      </rPr>
      <t>Denton Fell</t>
    </r>
    <r>
      <rPr>
        <sz val="10"/>
        <rFont val="Cambria"/>
        <family val="1"/>
        <scheme val="major"/>
      </rPr>
      <t xml:space="preserve">: Access route marked on LTFP and out with current activities. </t>
    </r>
    <r>
      <rPr>
        <b/>
        <sz val="10"/>
        <rFont val="Cambria"/>
        <family val="1"/>
        <scheme val="major"/>
      </rPr>
      <t xml:space="preserve"> Islay Estate, Straloch Estate, Pittodrie House &amp; Coull Woodlands</t>
    </r>
    <r>
      <rPr>
        <sz val="10"/>
        <rFont val="Cambria"/>
        <family val="1"/>
        <scheme val="major"/>
      </rPr>
      <t xml:space="preserve"> -  The woods are accessible to the public in accordance with the Outdoor Access Code Scotland.  Where present, core paths are mapped.</t>
    </r>
  </si>
  <si>
    <t>5.1.2 b)</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</si>
  <si>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</si>
  <si>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r>
      <t xml:space="preserve">All sites - no such requests received. </t>
    </r>
    <r>
      <rPr>
        <b/>
        <sz val="10"/>
        <rFont val="Cambria"/>
        <family val="1"/>
        <scheme val="major"/>
      </rPr>
      <t>Coull Woodlands:</t>
    </r>
    <r>
      <rPr>
        <sz val="10"/>
        <rFont val="Cambria"/>
        <family val="1"/>
        <scheme val="major"/>
      </rPr>
      <t xml:space="preserve"> Annual use of the woodland and neighbouring woodlands by local orienteering group event.</t>
    </r>
  </si>
  <si>
    <t>Minimising adverse impacts</t>
  </si>
  <si>
    <t>5.2.1</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</si>
  <si>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</si>
  <si>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t>(Based on UKWAS 3.1- 8.1.1) Afton last tree safety assessment relates to unsafe windblow adjacent to car park at reservoir &amp; subsequent its closure (email 14/10/10).  No evidence of any subsequent tree safety assessment of site. Ayton Woodlands: No tree safety assessment undertaken adjacent to section of Core path passing through the woodland.  Ormsary:  No tree safety assessment of roadside trees undertaken on Estate</t>
  </si>
  <si>
    <t>The forest management site inspection documentation has been updated to include a section to identify dangerous trees. At Gleneagles, recent tree safety works could be seen to have been undertake on the main drive. Tullibardine: Considered low risk as no trees adjacent to path. Tree safety inspection was therefore ad-hoc signage was insufficient in operational areas at Tullibardine. One 'goal post' did not carry maximum height details on it and one was missing entirely. Insufficient signage was displayed to ensure the public were informed not to climb on timber stacks. At Netherton, tree safety inspections had been undertaken in September, this was confirmed through site note dated 5/9/18.</t>
  </si>
  <si>
    <r>
      <rPr>
        <b/>
        <sz val="10"/>
        <rFont val="Cambria"/>
        <family val="1"/>
        <scheme val="major"/>
      </rPr>
      <t>Denton Fell:</t>
    </r>
    <r>
      <rPr>
        <sz val="10"/>
        <rFont val="Cambria"/>
        <family val="1"/>
        <scheme val="major"/>
      </rPr>
      <t xml:space="preserve"> Inspected first aid and spillage kits in date and accessible in the harvester &amp; forwarder machines as well as excavator. Safety signage seen to be in place at live harvesting sites. Deer High seat inspection map Nov. 19 seen. </t>
    </r>
    <r>
      <rPr>
        <b/>
        <sz val="10"/>
        <rFont val="Cambria"/>
        <family val="1"/>
        <scheme val="major"/>
      </rPr>
      <t>Pittodrie House:</t>
    </r>
    <r>
      <rPr>
        <sz val="10"/>
        <rFont val="Cambria"/>
        <family val="1"/>
        <scheme val="major"/>
      </rPr>
      <t xml:space="preserve"> Meeting note of onsite meeting 1/8/18 between forest manager and local Council's access and environment officers with agreed mitigation works for access route during harvesting operations. Access route found to be clear of brash, hazard signage in place at entrance to site. </t>
    </r>
    <r>
      <rPr>
        <b/>
        <sz val="10"/>
        <rFont val="Cambria"/>
        <family val="1"/>
        <scheme val="major"/>
      </rPr>
      <t>Coull Woodlands:</t>
    </r>
    <r>
      <rPr>
        <sz val="10"/>
        <rFont val="Cambria"/>
        <family val="1"/>
        <scheme val="major"/>
      </rPr>
      <t xml:space="preserve"> Email 10/4/19 with notification of harvesting operations seen to local access group. </t>
    </r>
    <r>
      <rPr>
        <b/>
        <sz val="10"/>
        <rFont val="Cambria"/>
        <family val="1"/>
        <scheme val="major"/>
      </rPr>
      <t>Straloch Estate:</t>
    </r>
    <r>
      <rPr>
        <sz val="10"/>
        <rFont val="Cambria"/>
        <family val="1"/>
        <scheme val="major"/>
      </rPr>
      <t xml:space="preserve"> Contractor risk assessment 26/11/18 seen with note of potential low public access and requirement for adequate signage. </t>
    </r>
    <r>
      <rPr>
        <b/>
        <sz val="10"/>
        <rFont val="Cambria"/>
        <family val="1"/>
        <scheme val="major"/>
      </rPr>
      <t>Islay Estate</t>
    </r>
    <r>
      <rPr>
        <sz val="10"/>
        <rFont val="Cambria"/>
        <family val="1"/>
        <scheme val="major"/>
      </rPr>
      <t>: no operations.</t>
    </r>
  </si>
  <si>
    <t>5.2.2</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</si>
  <si>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</si>
  <si>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r>
      <t xml:space="preserve">All sites: No such complaints were reported by the forest manager, nor were they identified through the site visit, document review or through the stakeholder consultation. Stakeholder lists for sites seen to include neighbours and local organisations.  </t>
    </r>
    <r>
      <rPr>
        <sz val="10"/>
        <color rgb="FFFF0000"/>
        <rFont val="Cambria"/>
        <family val="1"/>
        <scheme val="major"/>
      </rPr>
      <t xml:space="preserve">Reference Obs 2019.9 It was noted that the Bell Ingram Group Stakeholder list did not include some neighbours and organisations who had been consulted as part of the LTFP process by the forest managers e.g. at Pittodrie House the Bailles of Bennachie were not listed. </t>
    </r>
  </si>
  <si>
    <t>Reference Obs 2019.9</t>
  </si>
  <si>
    <t>Rural economy</t>
  </si>
  <si>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</si>
  <si>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r>
      <rPr>
        <b/>
        <sz val="10"/>
        <rFont val="Cambria"/>
        <family val="1"/>
        <scheme val="major"/>
      </rPr>
      <t>Islay Estate</t>
    </r>
    <r>
      <rPr>
        <sz val="10"/>
        <rFont val="Cambria"/>
        <family val="1"/>
        <scheme val="major"/>
      </rPr>
      <t xml:space="preserve">: forest manager confirmed 2018 SHPN felling undertaken by local arboricultural contractor based on Islay. </t>
    </r>
    <r>
      <rPr>
        <b/>
        <sz val="10"/>
        <rFont val="Cambria"/>
        <family val="1"/>
        <scheme val="major"/>
      </rPr>
      <t>Denton Fell, Pittodrie House, Coull Woodlands and Straloch Estate</t>
    </r>
    <r>
      <rPr>
        <sz val="10"/>
        <rFont val="Cambria"/>
        <family val="1"/>
        <scheme val="major"/>
      </rPr>
      <t>: Clear fell operations undertaken by local harvesting contractors.  Confirmed by documentation and interview.</t>
    </r>
  </si>
  <si>
    <t>Health and safety</t>
  </si>
  <si>
    <t>5.4.1 a)</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</si>
  <si>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</si>
  <si>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r>
      <t>A timber stack at</t>
    </r>
    <r>
      <rPr>
        <b/>
        <sz val="10"/>
        <rFont val="Cambria"/>
        <family val="1"/>
        <scheme val="major"/>
      </rPr>
      <t xml:space="preserve"> Denton Fell</t>
    </r>
    <r>
      <rPr>
        <sz val="10"/>
        <rFont val="Cambria"/>
        <family val="1"/>
        <scheme val="major"/>
      </rPr>
      <t xml:space="preserve"> Cpt 4 were found to be stable with uneven face and over 2m stated height agreed at precommencement meeting (23/4/19) reference to felling plan which states timber stacks safe &amp; stable. During audit timber was being extracted off site. Set back from the stacking area and access route an uneven timber stack was present at </t>
    </r>
    <r>
      <rPr>
        <b/>
        <sz val="10"/>
        <rFont val="Cambria"/>
        <family val="1"/>
        <scheme val="major"/>
      </rPr>
      <t xml:space="preserve">Pittodrie House. </t>
    </r>
    <r>
      <rPr>
        <sz val="10"/>
        <rFont val="Cambria"/>
        <family val="1"/>
        <scheme val="major"/>
      </rPr>
      <t>In discussion with forest manager he confirmed forwarder operator was to return to the site during the holidays to restack onto the stacking area to allow access for uplift of timber.</t>
    </r>
    <r>
      <rPr>
        <b/>
        <sz val="10"/>
        <rFont val="Cambria"/>
        <family val="1"/>
        <scheme val="major"/>
      </rPr>
      <t xml:space="preserve">  Denton Fell:</t>
    </r>
    <r>
      <rPr>
        <sz val="10"/>
        <rFont val="Cambria"/>
        <family val="1"/>
        <scheme val="major"/>
      </rPr>
      <t xml:space="preserve"> Inspected first aid and spillage kits in date and accessible in the harvester &amp; forwarder machines as well as excavator. Goalposts at OH electric wires and safety signage seen to be in place at live harvesting sites. </t>
    </r>
    <r>
      <rPr>
        <b/>
        <sz val="10"/>
        <rFont val="Cambria"/>
        <family val="1"/>
        <scheme val="major"/>
      </rPr>
      <t>Pittodrie House:</t>
    </r>
    <r>
      <rPr>
        <sz val="10"/>
        <rFont val="Cambria"/>
        <family val="1"/>
        <scheme val="major"/>
      </rPr>
      <t xml:space="preserve"> Meeting note of onsite meeting 1/8/18 between forest manager and local Council's access and environment officers with agreed mitigation works for access route during harvesting operations. Access route found to be clear of brash, hazard signage in place at entrance to site. </t>
    </r>
    <r>
      <rPr>
        <b/>
        <sz val="10"/>
        <rFont val="Cambria"/>
        <family val="1"/>
        <scheme val="major"/>
      </rPr>
      <t>Coull Woodlands</t>
    </r>
    <r>
      <rPr>
        <sz val="10"/>
        <rFont val="Cambria"/>
        <family val="1"/>
        <scheme val="major"/>
      </rPr>
      <t xml:space="preserve">: Contractor risk assessment 30/1/19 seen with note of public access and requirement for adequate signage. </t>
    </r>
    <r>
      <rPr>
        <b/>
        <sz val="10"/>
        <rFont val="Cambria"/>
        <family val="1"/>
        <scheme val="major"/>
      </rPr>
      <t>Straloch Estate:</t>
    </r>
    <r>
      <rPr>
        <sz val="10"/>
        <rFont val="Cambria"/>
        <family val="1"/>
        <scheme val="major"/>
      </rPr>
      <t xml:space="preserve"> Mounding contractor's H&amp;S policy 1/18 seen. </t>
    </r>
    <r>
      <rPr>
        <b/>
        <sz val="10"/>
        <rFont val="Cambria"/>
        <family val="1"/>
        <scheme val="major"/>
      </rPr>
      <t>Islay Estate</t>
    </r>
    <r>
      <rPr>
        <sz val="10"/>
        <rFont val="Cambria"/>
        <family val="1"/>
        <scheme val="major"/>
      </rPr>
      <t>: no operations.</t>
    </r>
  </si>
  <si>
    <t>5.4.1 b)</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</si>
  <si>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</si>
  <si>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r>
      <rPr>
        <b/>
        <sz val="10"/>
        <rFont val="Cambria"/>
        <family val="1"/>
        <scheme val="major"/>
      </rPr>
      <t xml:space="preserve">Coull Woodlands &amp; Straloch Estate: </t>
    </r>
    <r>
      <rPr>
        <sz val="10"/>
        <rFont val="Cambria"/>
        <family val="1"/>
        <scheme val="major"/>
      </rPr>
      <t xml:space="preserve">Fire plans inspected. </t>
    </r>
    <r>
      <rPr>
        <b/>
        <sz val="10"/>
        <rFont val="Cambria"/>
        <family val="1"/>
        <scheme val="major"/>
      </rPr>
      <t>Pittodrie House</t>
    </r>
    <r>
      <rPr>
        <sz val="10"/>
        <rFont val="Cambria"/>
        <family val="1"/>
        <scheme val="major"/>
      </rPr>
      <t xml:space="preserve">: Section C of standing Sales contract states emergency contact numbers. </t>
    </r>
    <r>
      <rPr>
        <b/>
        <sz val="10"/>
        <rFont val="Cambria"/>
        <family val="1"/>
        <scheme val="major"/>
      </rPr>
      <t>Denton Fell:</t>
    </r>
    <r>
      <rPr>
        <sz val="10"/>
        <rFont val="Cambria"/>
        <family val="1"/>
        <scheme val="major"/>
      </rPr>
      <t xml:space="preserve"> Inspected first aid and spillage kits in date and accessible in the harvester &amp; forwarder machines as well as excavator. Safety signage seen to be in place at live harvesting sites. </t>
    </r>
    <r>
      <rPr>
        <b/>
        <sz val="10"/>
        <rFont val="Cambria"/>
        <family val="1"/>
        <scheme val="major"/>
      </rPr>
      <t>Islay Estate</t>
    </r>
    <r>
      <rPr>
        <sz val="10"/>
        <rFont val="Cambria"/>
        <family val="1"/>
        <scheme val="major"/>
      </rPr>
      <t>: No operations.</t>
    </r>
  </si>
  <si>
    <t>5.4.1 c)</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</si>
  <si>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</si>
  <si>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r>
      <t xml:space="preserve">Certificates of competence checked - </t>
    </r>
    <r>
      <rPr>
        <b/>
        <sz val="10"/>
        <rFont val="Cambria"/>
        <family val="1"/>
        <scheme val="major"/>
      </rPr>
      <t>Coull Woodlands:  Denton Fell:</t>
    </r>
    <r>
      <rPr>
        <sz val="10"/>
        <rFont val="Cambria"/>
        <family val="1"/>
        <scheme val="major"/>
      </rPr>
      <t xml:space="preserve"> For ongoing harvesting operations in date EFAW+F certificates seen for forwarder operator. </t>
    </r>
    <r>
      <rPr>
        <sz val="10"/>
        <color rgb="FFFF0000"/>
        <rFont val="Cambria"/>
        <family val="1"/>
        <scheme val="major"/>
      </rPr>
      <t>Harvester operators Level 2 Emergency First Aid (QCF) certificate supplied was dated 20/11/16. No refresher certificate.</t>
    </r>
    <r>
      <rPr>
        <sz val="10"/>
        <rFont val="Cambria"/>
        <family val="1"/>
        <scheme val="major"/>
      </rPr>
      <t xml:space="preserve">  </t>
    </r>
    <r>
      <rPr>
        <b/>
        <sz val="10"/>
        <rFont val="Cambria"/>
        <family val="1"/>
        <scheme val="major"/>
      </rPr>
      <t>Pittodrie House</t>
    </r>
    <r>
      <rPr>
        <sz val="10"/>
        <rFont val="Cambria"/>
        <family val="1"/>
        <scheme val="major"/>
      </rPr>
      <t xml:space="preserve">: EFAW+F in date harvester &amp; forwarder operator certificates. In date chainsaw operator certificates seen within period of completion of harvesting operations. </t>
    </r>
    <r>
      <rPr>
        <b/>
        <sz val="10"/>
        <rFont val="Cambria"/>
        <family val="1"/>
        <scheme val="major"/>
      </rPr>
      <t>Straloch Estate</t>
    </r>
    <r>
      <rPr>
        <sz val="10"/>
        <rFont val="Cambria"/>
        <family val="1"/>
        <scheme val="major"/>
      </rPr>
      <t>: Mounding contractor Constructionline membership and harvesting contractor's FMOC inspected.</t>
    </r>
  </si>
  <si>
    <t>Training and continuing development</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</si>
  <si>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</si>
  <si>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r>
      <t xml:space="preserve">Certificates of competence checked - </t>
    </r>
    <r>
      <rPr>
        <u/>
        <sz val="10"/>
        <rFont val="Cambria"/>
        <family val="1"/>
        <scheme val="major"/>
      </rPr>
      <t>Coull Woodlands:</t>
    </r>
    <r>
      <rPr>
        <sz val="10"/>
        <rFont val="Cambria"/>
        <family val="1"/>
        <scheme val="major"/>
      </rPr>
      <t xml:space="preserve">  </t>
    </r>
    <r>
      <rPr>
        <u/>
        <sz val="10"/>
        <rFont val="Cambria"/>
        <family val="1"/>
        <scheme val="major"/>
      </rPr>
      <t>Denton Fell</t>
    </r>
    <r>
      <rPr>
        <sz val="10"/>
        <rFont val="Cambria"/>
        <family val="1"/>
        <scheme val="major"/>
      </rPr>
      <t xml:space="preserve">: FMOC harvester and forwarder operators as well as stalkers certificates. </t>
    </r>
    <r>
      <rPr>
        <sz val="10"/>
        <color rgb="FFFF0000"/>
        <rFont val="Cambria"/>
        <family val="1"/>
        <scheme val="major"/>
      </rPr>
      <t>Reference CAR 2019.8.</t>
    </r>
    <r>
      <rPr>
        <sz val="10"/>
        <rFont val="Cambria"/>
        <family val="1"/>
        <scheme val="major"/>
      </rPr>
      <t xml:space="preserve">  </t>
    </r>
    <r>
      <rPr>
        <u/>
        <sz val="10"/>
        <rFont val="Cambria"/>
        <family val="1"/>
        <scheme val="major"/>
      </rPr>
      <t>Pittodrie House</t>
    </r>
    <r>
      <rPr>
        <sz val="10"/>
        <rFont val="Cambria"/>
        <family val="1"/>
        <scheme val="major"/>
      </rPr>
      <t xml:space="preserve">: FMOC harvester &amp; forwarder operator certificates. In date chainsaw operator certificates seen within period of completion of harvesting operations. </t>
    </r>
    <r>
      <rPr>
        <u/>
        <sz val="10"/>
        <rFont val="Cambria"/>
        <family val="1"/>
        <scheme val="major"/>
      </rPr>
      <t>Straloch Estate:</t>
    </r>
    <r>
      <rPr>
        <sz val="10"/>
        <rFont val="Cambria"/>
        <family val="1"/>
        <scheme val="major"/>
      </rPr>
      <t xml:space="preserve"> Mounding contractor Constructionline membership and harvesting contractor's FMOC inspected. </t>
    </r>
    <r>
      <rPr>
        <u/>
        <sz val="10"/>
        <rFont val="Cambria"/>
        <family val="1"/>
        <scheme val="major"/>
      </rPr>
      <t>Islay Estates:</t>
    </r>
    <r>
      <rPr>
        <sz val="10"/>
        <rFont val="Cambria"/>
        <family val="1"/>
        <scheme val="major"/>
      </rPr>
      <t xml:space="preserve"> in discussion forest manager confirmed recently completed course on badger surveys.  </t>
    </r>
  </si>
  <si>
    <t>5.5.2</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</si>
  <si>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</si>
  <si>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r>
      <rPr>
        <u/>
        <sz val="10"/>
        <rFont val="Cambria"/>
        <family val="1"/>
      </rPr>
      <t>All sites</t>
    </r>
    <r>
      <rPr>
        <sz val="10"/>
        <rFont val="Cambria"/>
        <family val="1"/>
      </rPr>
      <t>: Less than 250 employees, therefore not qualify as large enterprise</t>
    </r>
  </si>
  <si>
    <t>Workers’ rights</t>
  </si>
  <si>
    <t>5.6.1 a)</t>
  </si>
  <si>
    <t>5.6.1 a) There shall be compliance with workers’ rights legislation, including equality legislation. 
Verifiers: 
• Discussion with workers
• Documented policies.</t>
  </si>
  <si>
    <r>
      <t xml:space="preserve">All sites - </t>
    </r>
    <r>
      <rPr>
        <sz val="10"/>
        <rFont val="Cambria"/>
        <family val="1"/>
        <scheme val="major"/>
      </rPr>
      <t>no non-conformance reported</t>
    </r>
    <r>
      <rPr>
        <b/>
        <sz val="10"/>
        <rFont val="Cambria"/>
        <family val="1"/>
        <scheme val="major"/>
      </rPr>
      <t xml:space="preserve">, </t>
    </r>
    <r>
      <rPr>
        <sz val="10"/>
        <rFont val="Cambria"/>
        <family val="1"/>
        <scheme val="major"/>
      </rPr>
      <t>no issues raised during interviews with contractors and forest managers.</t>
    </r>
  </si>
  <si>
    <t>5.6.1 b)</t>
  </si>
  <si>
    <t>5.6.1 b) Workers shall not be deterred from joining a trade union or employee association.
Verifiers: 
• Discussion with workers
• Documented policies.</t>
  </si>
  <si>
    <t>5.6.1 c)</t>
  </si>
  <si>
    <t>5.6.1 c) Direct employees shall be permitted to negotiate terms and conditions, including grievance procedures, collectively should they so wish. 
Verifiers: 
• Discussion with workers
• Documented policies.</t>
  </si>
  <si>
    <t>5.6.1 d)</t>
  </si>
  <si>
    <t>5.6.1 d) Workers shall have recourse to mechanisms for resolving grievances which meet the requirements of statutory codes of practice. 
Verifiers: 
• Discussion with workers
• Documented policies.</t>
  </si>
  <si>
    <t>5.6.1 e)</t>
  </si>
  <si>
    <t>5.6.1 e) Wages paid to workers shall meet or exceed the statutory national living wage. 
Verifiers: 
• Discussion with workers
• Documented policies.</t>
  </si>
  <si>
    <t>All contractors &amp; forest managers interviewed at sites confirmed paid above the statutory national living wage.</t>
  </si>
  <si>
    <t>Insurance</t>
  </si>
  <si>
    <t>5.7.1</t>
  </si>
  <si>
    <t>5.7.1 The owner/manager and workers shall be covered by adequate public liability and employer’s liability insurance.
Verifiers: 
• Insurance documents
• Self-insurance with a policy statement.</t>
  </si>
  <si>
    <r>
      <t xml:space="preserve">Valid insurance certificates seen for a range of operations, at each site eg </t>
    </r>
    <r>
      <rPr>
        <b/>
        <sz val="10"/>
        <rFont val="Cambria"/>
        <family val="1"/>
        <scheme val="major"/>
      </rPr>
      <t>Denton Fell</t>
    </r>
    <r>
      <rPr>
        <sz val="10"/>
        <rFont val="Cambria"/>
        <family val="1"/>
        <scheme val="major"/>
      </rPr>
      <t xml:space="preserve"> - shooting syndicate. </t>
    </r>
    <r>
      <rPr>
        <b/>
        <sz val="10"/>
        <rFont val="Cambria"/>
        <family val="1"/>
        <scheme val="major"/>
      </rPr>
      <t>Islay Estates</t>
    </r>
    <r>
      <rPr>
        <sz val="10"/>
        <rFont val="Cambria"/>
        <family val="1"/>
        <scheme val="major"/>
      </rPr>
      <t xml:space="preserve"> - PL &amp; EL Insurance.  </t>
    </r>
    <r>
      <rPr>
        <b/>
        <sz val="10"/>
        <rFont val="Cambria"/>
        <family val="1"/>
        <scheme val="major"/>
      </rPr>
      <t>Coull Woodlands</t>
    </r>
    <r>
      <rPr>
        <sz val="10"/>
        <rFont val="Cambria"/>
        <family val="1"/>
        <scheme val="major"/>
      </rPr>
      <t xml:space="preserve"> - shooting syndicate.</t>
    </r>
    <r>
      <rPr>
        <b/>
        <sz val="10"/>
        <rFont val="Cambria"/>
        <family val="1"/>
        <scheme val="major"/>
      </rPr>
      <t xml:space="preserve"> Straloch Estate</t>
    </r>
    <r>
      <rPr>
        <sz val="10"/>
        <rFont val="Cambria"/>
        <family val="1"/>
        <scheme val="major"/>
      </rPr>
      <t xml:space="preserve">: Mounding Contractor. </t>
    </r>
    <r>
      <rPr>
        <b/>
        <sz val="10"/>
        <rFont val="Cambria"/>
        <family val="1"/>
        <scheme val="major"/>
      </rPr>
      <t>Pittodrie House</t>
    </r>
    <r>
      <rPr>
        <sz val="10"/>
        <rFont val="Cambria"/>
        <family val="1"/>
        <scheme val="major"/>
      </rPr>
      <t xml:space="preserve"> -  PL &amp; EL Insurance. Bell Ingram LLP EL in date EL certificate displayed in tea room. </t>
    </r>
  </si>
  <si>
    <t>RA</t>
  </si>
  <si>
    <t>●</t>
  </si>
  <si>
    <t>s1</t>
  </si>
  <si>
    <t>"</t>
  </si>
  <si>
    <t>Greensykes &amp; Venlaw</t>
  </si>
  <si>
    <t>Positive</t>
  </si>
  <si>
    <t>Clarifying the nearest town to the woodlands.</t>
  </si>
  <si>
    <t xml:space="preserve">SEPA office areas covering North Grampian &amp; Speyside </t>
  </si>
  <si>
    <t xml:space="preserve">Clarification that to date they have not had any contact with Bell Ingram in relation to this sites in their area. </t>
  </si>
  <si>
    <t xml:space="preserve">SEPA office areas covering Dumfries &amp; Galloway, Borders, Argyll and the Highlands </t>
  </si>
  <si>
    <t>The sites within these areas have not been associated with ongoing enforcement action or malpractice.</t>
  </si>
  <si>
    <t>Afton Forest</t>
  </si>
  <si>
    <t xml:space="preserve">Questioned stakeholders during site visit regarding any issues during felling operations.  No  issues were raised by stakeholders. Comment made about brash left on site.   </t>
  </si>
  <si>
    <t>Brash left on site was assessed as normal following clearfelling operations by auditor.</t>
  </si>
  <si>
    <t xml:space="preserve">Questioned stakeholders during site visit regarding any issues during felling operations.  No  issues on clearfelling operations were raised by stakeholder. </t>
  </si>
  <si>
    <t>Camusericht</t>
  </si>
  <si>
    <t>Contractor happy with terms and conditions and receiving sufficient work instruction</t>
  </si>
  <si>
    <t>Netherton</t>
  </si>
  <si>
    <t>Lintrathen</t>
  </si>
  <si>
    <t xml:space="preserve">Neighbour/Tenant with good relationship with landlord and no disruption from forestry related activities. </t>
  </si>
  <si>
    <t>Pitcarmick</t>
  </si>
  <si>
    <t>No responses received following Soil Association stakeholder consultation</t>
  </si>
  <si>
    <t>Dog Walker</t>
  </si>
  <si>
    <t>Pittodrie House</t>
  </si>
  <si>
    <t>neutral</t>
  </si>
  <si>
    <t xml:space="preserve">Interviewed and confirmed signage in place during operations. However concerned about increased risk of trip hazards on path.  </t>
  </si>
  <si>
    <t>Auditor found path clear of brash with only occasional and scattered short branches on access route.</t>
  </si>
  <si>
    <t>Inspected online Certificate of incorporation for Bell Ingram LLP (partnership no SO303737) dated 13/04/16</t>
  </si>
  <si>
    <t>Copy of unaudited financial statements dated 13/1/18 seen on Bell Ingram Integrated Management System (IMS).</t>
  </si>
  <si>
    <t>Membership records Appendix 1.1 (Full members) &amp; 1.2 (Associate members) both shows who manages properties.  Company Structure is outlined in the Bell Ingram Company plan June 2019 with Forestry Structure.</t>
  </si>
  <si>
    <t>Signed 'Letters of Undertaking' (Appendix 3.3) seen for the following S2 sites: Denton Fell (28/3/19),  Coull Woodlands (27/4/07), Straloch Estate (15/11/18). No signed letter of commitment available for Pittodrie House &amp; Islay Estates. Reference to the Bell Ingram (BI) Group Membership list 2019 showed a further three Full members (Auch South Forest, Ayton Forest and Malling Forest) no signed letter of commitment on file.</t>
  </si>
  <si>
    <t>Richard Till retired from Bell Ingram LLP March 2019. Phil Dean (Forestry Partner) took overall responsibility from 1st April 2019 with Christopher Duncan undertaking day to day responsibility as Group Certification Manager (GCM) from end of July 2019.   Forest managers working within the forestry team across the Perth and Aberdeen offices have responsibility for individual forest management and compliance.</t>
  </si>
  <si>
    <t xml:space="preserve">The role of the GCM is split with overall responsibility now with the Forestry Partner, and the role of GCM focused on the day to day management of the Group.  The BI Group Woodland Certification Manual V7 as well as the Group Woodland Certification Scheme Membership Manual still refers to the GCM having overall responsibility and does not reflect this change of responsibilities. </t>
  </si>
  <si>
    <t>The Forestry Partner has overall responsibility &amp; authority.</t>
  </si>
  <si>
    <t>BI Group Woodland Certification Manual V7 section 1:10 and Appendix 1.4</t>
  </si>
  <si>
    <t>Appendix 1.4 of BI Certification Manual states required forestry qualifications.  BIGCS has an approved contractors database for the sites managed by Bell Ingram which includes insurance certificates.  The Site Inspection Checklist (forestry) section B H&amp;S/ Environmental Inspection has a section for appropriate certificates for operators which is checked at precommencement meeting.</t>
  </si>
  <si>
    <t>BIGCS has an approved contractors database for the sites managed by Bell Ingram which includes insurance certificates.  The Site Inspection Checklist (forestry) section B H&amp;S/ Environmental Inspection has a section for appropriate certificates for operators which is checked at precommencement meeting.</t>
  </si>
  <si>
    <r>
      <t xml:space="preserve">Section 1.7 of the BI Certification Scheme Manual V7 specifies that if the number of members overseen by any one forest manager exceeds 15. In discussion, it will be the responsibility of the Forestry Partner to consider a redistribution of management responsibilities amongst Bell Ingram staff not the GCM as stated in the Manual. </t>
    </r>
    <r>
      <rPr>
        <b/>
        <sz val="11"/>
        <color rgb="FFFF0000"/>
        <rFont val="Cambria"/>
        <family val="1"/>
        <scheme val="major"/>
      </rPr>
      <t xml:space="preserve">Reference CAR 2019.5 </t>
    </r>
    <r>
      <rPr>
        <sz val="11"/>
        <rFont val="Cambria"/>
        <family val="1"/>
        <scheme val="major"/>
      </rPr>
      <t>Based on four full-time forest managers this would currently equate to 60 members.</t>
    </r>
  </si>
  <si>
    <r>
      <rPr>
        <sz val="11"/>
        <rFont val="Cambria"/>
        <family val="1"/>
        <scheme val="major"/>
      </rPr>
      <t xml:space="preserve">Appendix 3.2 of the BI Woodland Certification Manual 'Membership Application Form'  template for new members, this document makes provision for the collection and maintenance of all the above data with the exception of CARs which are recorded in a separate register seen at the BI Perth office. </t>
    </r>
    <r>
      <rPr>
        <sz val="11"/>
        <color rgb="FFFF0000"/>
        <rFont val="Cambria"/>
        <family val="1"/>
        <scheme val="major"/>
      </rPr>
      <t>During the audit a number of area anomalies were highlighted for the S2 audit site information listed in the BI Group Membership 2019 spreadsheet. In addition a site Achahoish Forest was listed as a Full member with no assessment and therefore removed by GCM during the audit, who confirmed no timber sales had been undertaken.</t>
    </r>
  </si>
  <si>
    <r>
      <t xml:space="preserve">Requirements detailed in the BI Group Woodland Certification Manual V7 &amp; Membership Manual. Section 10 Grievance procedures of Group Woodland Certification Scheme Membership Manual currently states any grievance or complaint should be raised with the GCM, which is now the responsibility of the Forest Partner. </t>
    </r>
    <r>
      <rPr>
        <b/>
        <sz val="11"/>
        <color rgb="FFFF0000"/>
        <rFont val="Cambria"/>
        <family val="1"/>
        <scheme val="major"/>
      </rPr>
      <t>Reference CAR 2019.5</t>
    </r>
  </si>
  <si>
    <t>No certificate or declarations issued.</t>
  </si>
  <si>
    <t xml:space="preserve">Group Manager confirmed that there has been no change since MA. Evaluations were seen for Drumbuich and Netherton and Tullibardine. At Tullibardine the site management plan is dated June 2018 and contains none of the operational works undertaken in the past 12 months. The site entered certification in November 2017 and between that time and June 2018 70% of the woodland was felled. No additional timber harvesting is proposed in the current site LTFP which is awaiting approval from the forestry commission to allow access to restocking grant aid. Therefore the member was allowed to enter the scheme with out significant operations being covered by management planning documentation. </t>
  </si>
  <si>
    <r>
      <rPr>
        <sz val="11"/>
        <rFont val="Cambria"/>
        <family val="1"/>
        <scheme val="major"/>
      </rPr>
      <t>All new members entering the Group Scheme since S1 were assessed prior to the retirement of the previous GCM. These evaluations were seen for Denton Fell, Pittodrie House, Straloch Estate and Islay Estates with no Major CARs raised.</t>
    </r>
    <r>
      <rPr>
        <sz val="11"/>
        <color rgb="FFFF0000"/>
        <rFont val="Cambria"/>
        <family val="1"/>
        <scheme val="major"/>
      </rPr>
      <t xml:space="preserve"> In addition the BI Internal Auditing Corrective Action Register for Associate members dated 9/12/19 was inspected. Coille Righ Forest was listed with an open minor CAR for "management plan still in early draft form" listed with a stated closure date of 30/11/18. No update could be provided by GCM on this site. Issue raised to MAJOR due to failure to address CAR relating to lack of management planning documentation. </t>
    </r>
    <r>
      <rPr>
        <sz val="11"/>
        <rFont val="Cambria"/>
        <family val="1"/>
        <scheme val="major"/>
      </rPr>
      <t>No evaluations have been undertaken or changes made to Group procedures under the new Group management structure. An internal Major CAR has been raised by GCM against the poor administration of the Group Scheme with the aim of prioritising the review of all Group documents and update necessary information from current &amp; future members at evaluation to ensure a more robust system is in place.</t>
    </r>
  </si>
  <si>
    <t>2018.5 Raised to MAJOR</t>
  </si>
  <si>
    <t>Section 3.9-3.12 and Appendix 4.3 "non-compliance action decision tree" of the BI Certification Scheme Manual V7detail the procedures governing sites leaving or expelled from the Group scheme. Evidence seen of email correspondence seen for sites (Ardgowan, Blairmore, Rozelle and Rashievet)who have left the Group Scheme and for Camusericht which was expelled.</t>
  </si>
  <si>
    <t>Section 3.9-3.12 and Appendix 4.3 "non-compliance action decision tree" of the BI Certification Scheme Manual V7detail the procedures governing sites leaving or expelled from the Group scheme.  Section 3.11 specifically refers to the fact that  members that have left or have been expelled from the scheme cannot use FSC trademarks.</t>
  </si>
  <si>
    <t>Section 3.7 of BI Certification Scheme Manual V7 states Soil Association will be informed within 2 months of a new member joining the scheme. Section 3.12 states the intention to inform SA within 2 month of a member leaving the scheme.</t>
  </si>
  <si>
    <t xml:space="preserve">Rules specified within the BI certification scheme manual sections 4.2 and 4.3 as well as Appendix 4.1 Site Monitoring Policy and Appendix 4.2 template "Annual Monitoring Form" which must be completed for all sites and submitted to the Group scheme manager annually.  </t>
  </si>
  <si>
    <r>
      <t xml:space="preserve">Procedures specified within the BI certification manual 4.4 and 4.8.  Appendix 4.3 "Non-compliance Action Decision Tree" summarises actions.   Inspected internal audit register for two new members Dunderave and Glen Lyon -  2 CARS No fire plan closure date 31/12/17. </t>
    </r>
    <r>
      <rPr>
        <sz val="11"/>
        <color indexed="10"/>
        <rFont val="Cambria"/>
        <family val="1"/>
      </rPr>
      <t>Auditor identified the following non-compliance during Soil Association external auditing of group members, i.e. the failure to close CAR 2016.02 as well as identify issues raised under CAR 2017.01, which had not been identified through the internal group monitoring.</t>
    </r>
  </si>
  <si>
    <r>
      <t xml:space="preserve">Procedures specified within the BI certification scheme manual Sections 4.4 to 4.7 and Appendix 4.3 "Non-compliance Action Decision Tree" summarises actions.  </t>
    </r>
    <r>
      <rPr>
        <sz val="11"/>
        <color rgb="FFFF0000"/>
        <rFont val="Cambria"/>
        <family val="1"/>
        <scheme val="major"/>
      </rPr>
      <t xml:space="preserve">Inspected BI Internal Auditing Corrective Action Register for Associate members dated 9/12/19. Four sites listed including Pittodrie House and Islay Estates with open minor CARs. All CARs have not been closed within the stated timeframe and none raised to Major in accordance with BI procedures above stated in Section 4.4. For Example Coille Righ Forest was listed with an open minor CAR for "management plan still in early draft form" listed with a stated closure date of 30/11/18. A number of issues raised at S2 had not been identified at the BI evaluation. </t>
    </r>
    <r>
      <rPr>
        <sz val="11"/>
        <rFont val="Cambria"/>
        <family val="1"/>
        <scheme val="major"/>
      </rPr>
      <t xml:space="preserve"> </t>
    </r>
    <r>
      <rPr>
        <sz val="11"/>
        <color rgb="FFFF0000"/>
        <rFont val="Cambria"/>
        <family val="1"/>
        <scheme val="major"/>
      </rPr>
      <t>Raised to Major as repeat issue identified as minor at MA ref. 2017.11</t>
    </r>
  </si>
  <si>
    <t>MAJOR 2019.12</t>
  </si>
  <si>
    <t>BI Group Woodland Certification Scheme document Appendix 3 Technical Notes lists a set of Technical Notes, Policy Statements and Guidance Notes to support management practices.</t>
  </si>
  <si>
    <t>The membership application template (Appendix 3.2 BI Certification scheme manual) lists the site specific documentation required from group members as well as Section 2.4 which also states that Bell Ingram will hold information centrally in property files.</t>
  </si>
  <si>
    <t>Section 4.1 in BI Certification scheme manual states records of site inspection will be kept for Full members for at least 5 years.</t>
  </si>
  <si>
    <t>Section 5 Chain of Custody of the BI Group Certification Scheme Manual identifies the systems by which products from the members sites should be sold. The majority of timber is sold standing from the group scheme (see 5.2) and is the responsibility of the forest manager.</t>
  </si>
  <si>
    <t>Section 5 of the BI Group Certification scheme manual details this procedure. All timber is sold standing in last 12 months.</t>
  </si>
  <si>
    <t>Within the BI Group Woodland Certification Scheme Membership manual V7, Section 9 Certification Scheme Requirements, state requirement for the identification of products sold "to display the scheme certification code, the percentage of certified timber claim and the product description (including species) of timber sold"</t>
  </si>
  <si>
    <t xml:space="preserve">All timber is sold standing.  The certified status of the material is detailed in the sales particulars along with a site map and a description of the material.  Examples of standing sale contract seen for Straloch Estate and Coull Woodlands with certification certificate attached. </t>
  </si>
  <si>
    <t xml:space="preserve">"Annual Allowable Cut and Woodland Designation Monitoring Table- Year to 31 December 2018" seen at Perth office. </t>
  </si>
  <si>
    <r>
      <t xml:space="preserve">Straloch Estate:  Inspected SBI ref WFeb 19346 28/2/19 with list of weight tickets. No certificate code on invoice. Referenced weight ticket AB106211 7/2/19 MS GL 4.9m 23.88t with claim and code and weight ticket IM71645 19/2/19 MC SRW 3m 24.58t with James Jones claim and code. </t>
    </r>
    <r>
      <rPr>
        <sz val="11"/>
        <rFont val="Cambria"/>
        <family val="1"/>
        <scheme val="major"/>
      </rPr>
      <t>Denton Fell: Inspected SBI ref SB 93877 30/11/19 with list of weight tickets. Referenced weight ticket 473565 25/11/19 Pulpwood 25.36t. All documentation with claim and code. Inspected SBI ref SB 90022 8/6/19 with list of weight tickets. Referenced weight ticket 477137 3/6/19 SS GL 4.8m 26.3t. All documentation with claim and code. Coull Woodlands: Inspected SBI ref MSMar 19426 30/3/19 with list of weight tickets. Referenced weight ticket MS151983 15/3/19 SP GL 3.4m 23.94t. All documentation with claim and code. Referenced weight ticket IM72207 21/3/19 MC Roundwood 21.84t with claim, supplier and woodland. Pittodrie House: Inspected SBI ref WMay 19400 31/5/19 with list of weight tickets. Referenced weight ticket AB107406 22/5/19 SS GL 4.9m 24.58t. All documentation with claim and code.</t>
    </r>
  </si>
  <si>
    <t xml:space="preserve">Approved </t>
  </si>
  <si>
    <t>IMPORTANT:</t>
  </si>
  <si>
    <t>No FMUs</t>
  </si>
  <si>
    <t>Total FMUs to sample</t>
  </si>
  <si>
    <t>no. FMUs</t>
  </si>
  <si>
    <t>Surv</t>
  </si>
  <si>
    <t>no</t>
  </si>
  <si>
    <t>100% PEFC certified</t>
  </si>
  <si>
    <t>Roundwood, fuelwood, twigs (including residues)</t>
  </si>
  <si>
    <t>1 &amp; 3</t>
  </si>
  <si>
    <t>Wood Charcoal</t>
  </si>
  <si>
    <t>Woodchip</t>
  </si>
  <si>
    <t>Solid Wood Boards</t>
  </si>
  <si>
    <t>Beams</t>
  </si>
  <si>
    <t>Planks</t>
  </si>
  <si>
    <t>Poles &amp; Piles</t>
  </si>
  <si>
    <t>Trellis &amp; Plant Support</t>
  </si>
  <si>
    <t>Fences, Fence Stakes, Pales</t>
  </si>
  <si>
    <t>Works of Art</t>
  </si>
  <si>
    <t>Number of FMUs</t>
  </si>
  <si>
    <t>AAF category</t>
  </si>
  <si>
    <t>Validated Ecosystem Services Claims (Drop down list)</t>
  </si>
  <si>
    <t>Inverness</t>
  </si>
  <si>
    <t>Blairtua</t>
  </si>
  <si>
    <t>NH621613</t>
  </si>
  <si>
    <t>&lt;500ha/SLIMF</t>
  </si>
  <si>
    <t>BI</t>
  </si>
  <si>
    <t>Conifer logs</t>
  </si>
  <si>
    <t>Perth</t>
  </si>
  <si>
    <t>Alemoor</t>
  </si>
  <si>
    <t>NT394150</t>
  </si>
  <si>
    <t>Scottish Water</t>
  </si>
  <si>
    <t>HCV 1</t>
  </si>
  <si>
    <t>Loch Buidhe</t>
  </si>
  <si>
    <t>NG952445</t>
  </si>
  <si>
    <t>Aberdeen</t>
  </si>
  <si>
    <t>Kinghorn Forest</t>
  </si>
  <si>
    <t>NJ 879 219</t>
  </si>
  <si>
    <t>HCV1</t>
  </si>
  <si>
    <t>2017 RA</t>
  </si>
  <si>
    <t>Longmoor Wood</t>
  </si>
  <si>
    <t>NJ563433</t>
  </si>
  <si>
    <t>2016 S4</t>
  </si>
  <si>
    <t>Crookedstane Rig South (CRS)</t>
  </si>
  <si>
    <t>NS 964 132</t>
  </si>
  <si>
    <t xml:space="preserve">Owner/BI </t>
  </si>
  <si>
    <t>Eskhill Estate</t>
  </si>
  <si>
    <t>NO436563</t>
  </si>
  <si>
    <t>2015 S3</t>
  </si>
  <si>
    <t>Auchterarder</t>
  </si>
  <si>
    <t>Tullibardine Wood</t>
  </si>
  <si>
    <t>NN 889117</t>
  </si>
  <si>
    <t>2018 S1</t>
  </si>
  <si>
    <t>Strathconon Wood</t>
  </si>
  <si>
    <t>NH 403 567</t>
  </si>
  <si>
    <t>Owner</t>
  </si>
  <si>
    <t>Beauly</t>
  </si>
  <si>
    <t>Sawmill Wood</t>
  </si>
  <si>
    <t>NH 580434</t>
  </si>
  <si>
    <t>Kilmany Woodlands</t>
  </si>
  <si>
    <t>NO380236</t>
  </si>
  <si>
    <t>Altries Estate</t>
  </si>
  <si>
    <t>NO840987</t>
  </si>
  <si>
    <t xml:space="preserve">BI </t>
  </si>
  <si>
    <t>Hardwood and Conifer Logs</t>
  </si>
  <si>
    <t>2013 S1</t>
  </si>
  <si>
    <r>
      <rPr>
        <sz val="8"/>
        <rFont val="Arial"/>
        <family val="2"/>
      </rPr>
      <t>Aberfoyle</t>
    </r>
  </si>
  <si>
    <t>Malling Forest</t>
  </si>
  <si>
    <t>NN 553017</t>
  </si>
  <si>
    <r>
      <rPr>
        <sz val="8"/>
        <rFont val="Arial"/>
        <family val="2"/>
      </rPr>
      <t>Stuart McArtney</t>
    </r>
  </si>
  <si>
    <t>Drimmie Wood</t>
  </si>
  <si>
    <t>NO 188492</t>
  </si>
  <si>
    <t>Mam Mor Forest</t>
  </si>
  <si>
    <t>NK 053 405</t>
  </si>
  <si>
    <t>Perth:</t>
  </si>
  <si>
    <t>Afton</t>
  </si>
  <si>
    <t>NS630050</t>
  </si>
  <si>
    <t>Drumbuich Wood</t>
  </si>
  <si>
    <t>NO 023753</t>
  </si>
  <si>
    <t>J Clegg &amp; Co</t>
  </si>
  <si>
    <t>Glenmoriston</t>
  </si>
  <si>
    <t>Tomchrasky</t>
  </si>
  <si>
    <t>NH 251124</t>
  </si>
  <si>
    <t>Dunsinnan</t>
  </si>
  <si>
    <t>NO 174322</t>
  </si>
  <si>
    <t>Stuart McArtney</t>
  </si>
  <si>
    <t>Rashie &amp; North Hill</t>
  </si>
  <si>
    <t>NO046088</t>
  </si>
  <si>
    <t>Owner/BI</t>
  </si>
  <si>
    <t>Spean Bridge</t>
  </si>
  <si>
    <t>Glenfintaig</t>
  </si>
  <si>
    <t>NN 214856</t>
  </si>
  <si>
    <t>Tyndrum</t>
  </si>
  <si>
    <t>Auch South Forest</t>
  </si>
  <si>
    <t>NN 316355</t>
  </si>
  <si>
    <t>Lairg</t>
  </si>
  <si>
    <t>Coille Righ Forest</t>
  </si>
  <si>
    <t>NC 411246</t>
  </si>
  <si>
    <t>Gleneagles Estate</t>
  </si>
  <si>
    <t>NN931088</t>
  </si>
  <si>
    <r>
      <rPr>
        <sz val="9"/>
        <rFont val="Arial"/>
        <family val="2"/>
      </rPr>
      <t>Inverurie</t>
    </r>
  </si>
  <si>
    <t>NJ 694240</t>
  </si>
  <si>
    <r>
      <rPr>
        <sz val="9"/>
        <rFont val="Arial"/>
        <family val="2"/>
      </rPr>
      <t>J Clegg &amp; Co</t>
    </r>
  </si>
  <si>
    <t>2019 S2</t>
  </si>
  <si>
    <t xml:space="preserve">Perth </t>
  </si>
  <si>
    <t>Coire Arle Forest</t>
  </si>
  <si>
    <t>NM 533513</t>
  </si>
  <si>
    <t>NO091570</t>
  </si>
  <si>
    <t>Pitcarmick Estate</t>
  </si>
  <si>
    <t>Torrish Woodlands</t>
  </si>
  <si>
    <t>NC934186</t>
  </si>
  <si>
    <t>500-1000ha</t>
  </si>
  <si>
    <r>
      <rPr>
        <sz val="9"/>
        <rFont val="Arial"/>
        <family val="2"/>
      </rPr>
      <t>Brampton</t>
    </r>
  </si>
  <si>
    <t>Denton Fell</t>
  </si>
  <si>
    <t>NY 611626</t>
  </si>
  <si>
    <t>FIC</t>
  </si>
  <si>
    <t>Callendar</t>
  </si>
  <si>
    <t>NS876788</t>
  </si>
  <si>
    <t>Owner/BI Ltd</t>
  </si>
  <si>
    <t>Lintrathen &amp; Backwater</t>
  </si>
  <si>
    <t>NO273540</t>
  </si>
  <si>
    <t>BI Ltd</t>
  </si>
  <si>
    <t>Aberlour</t>
  </si>
  <si>
    <t>Netherton Woods</t>
  </si>
  <si>
    <t>NJ 276376</t>
  </si>
  <si>
    <t>Ormsary estate</t>
  </si>
  <si>
    <t>NR741724</t>
  </si>
  <si>
    <t>&gt;1000 ha</t>
  </si>
  <si>
    <t>Owner/ john Clegg</t>
  </si>
  <si>
    <t>Nairnside Trust Forest</t>
  </si>
  <si>
    <t>NH 749 414</t>
  </si>
  <si>
    <t>Bridgend,
Islay</t>
  </si>
  <si>
    <t>Islay Estates</t>
  </si>
  <si>
    <t>NR 377626</t>
  </si>
  <si>
    <r>
      <rPr>
        <sz val="8"/>
        <rFont val="Arial"/>
        <family val="2"/>
      </rPr>
      <t>Crosscut Forestry Ltd</t>
    </r>
  </si>
  <si>
    <t>Achahoish Forest</t>
  </si>
  <si>
    <t>Sites who have left scheme</t>
  </si>
  <si>
    <t>Waternish</t>
  </si>
  <si>
    <t>NG 266578</t>
  </si>
  <si>
    <t>Blairmore estate</t>
  </si>
  <si>
    <t>NH515370</t>
  </si>
  <si>
    <t>Boralex (Scotland) LP</t>
  </si>
  <si>
    <t>Ardgowan</t>
  </si>
  <si>
    <t>NS208730</t>
  </si>
  <si>
    <t>Ayton Woodland</t>
  </si>
  <si>
    <t>NO168154</t>
  </si>
  <si>
    <t>Hare Hill</t>
  </si>
  <si>
    <t>Aberdeen:</t>
  </si>
  <si>
    <t>NO 680890</t>
  </si>
  <si>
    <t>Ayton Forest</t>
  </si>
  <si>
    <t>Craigallian Forest</t>
  </si>
  <si>
    <t>NS543777</t>
  </si>
  <si>
    <t>Venlaw</t>
  </si>
  <si>
    <t>NT 253 415</t>
  </si>
  <si>
    <t>Ord Hill</t>
  </si>
  <si>
    <t>NH503483</t>
  </si>
  <si>
    <t>Sleepieshill</t>
  </si>
  <si>
    <t>NJ304624</t>
  </si>
  <si>
    <t>Holme &amp; Sawmill Woods</t>
  </si>
  <si>
    <t>NH580440</t>
  </si>
  <si>
    <t>EFRS LP</t>
  </si>
  <si>
    <t>New Pitsligo</t>
  </si>
  <si>
    <t xml:space="preserve">Aberdeen </t>
  </si>
  <si>
    <t>NJ884545</t>
  </si>
  <si>
    <t>Dunderave</t>
  </si>
  <si>
    <t>NN145098</t>
  </si>
  <si>
    <t>Loch Ashie</t>
  </si>
  <si>
    <t>NH640350</t>
  </si>
  <si>
    <t>Bognie Estate</t>
  </si>
  <si>
    <t>NJ 600462</t>
  </si>
  <si>
    <t>M Scutt</t>
  </si>
  <si>
    <t>NN521587</t>
  </si>
  <si>
    <t>Dulnain Bridge</t>
  </si>
  <si>
    <t>Curr Woodland</t>
  </si>
  <si>
    <t>NH986225</t>
  </si>
  <si>
    <t>Glen Lyon</t>
  </si>
  <si>
    <t>NN735472</t>
  </si>
  <si>
    <t>Muirkirk</t>
  </si>
  <si>
    <t>Grasshill</t>
  </si>
  <si>
    <t>NS 725301</t>
  </si>
  <si>
    <t>Mountblairy Estate</t>
  </si>
  <si>
    <t>NJ691544</t>
  </si>
  <si>
    <t>Piperhill</t>
  </si>
  <si>
    <t>NS 497 147</t>
  </si>
  <si>
    <t>Ayr</t>
  </si>
  <si>
    <t>Rashlievett</t>
  </si>
  <si>
    <t>NS312579</t>
  </si>
  <si>
    <t>Kaithness</t>
  </si>
  <si>
    <t>Rimsdale</t>
  </si>
  <si>
    <t>NC749341</t>
  </si>
  <si>
    <t>Summerleaze Ltd</t>
  </si>
  <si>
    <t>Rozelle Park</t>
  </si>
  <si>
    <t>NS340192</t>
  </si>
  <si>
    <t>S Ayrshire Council / BI</t>
  </si>
  <si>
    <t>Labert</t>
  </si>
  <si>
    <t>Torwood Forest</t>
  </si>
  <si>
    <t>NS 835845</t>
  </si>
  <si>
    <t>Mr W Forbes</t>
  </si>
  <si>
    <t>NO 180149</t>
  </si>
  <si>
    <t>Berryley Forest</t>
  </si>
  <si>
    <t>NK053405</t>
  </si>
  <si>
    <t>Coull Woodlands</t>
  </si>
  <si>
    <t>NJ522012</t>
  </si>
  <si>
    <t>Craigbeg Forest</t>
  </si>
  <si>
    <t>Greenness Forest</t>
  </si>
  <si>
    <t>Greensykes</t>
  </si>
  <si>
    <t>Middlegill Forest</t>
  </si>
  <si>
    <t>Straloch Estate</t>
  </si>
  <si>
    <t>NJ 854203</t>
  </si>
  <si>
    <t>y</t>
  </si>
  <si>
    <r>
      <rPr>
        <sz val="8"/>
        <rFont val="Arial"/>
        <family val="2"/>
      </rPr>
      <t>Newmachar</t>
    </r>
  </si>
  <si>
    <r>
      <rPr>
        <sz val="8"/>
        <rFont val="Arial"/>
        <family val="2"/>
      </rPr>
      <t>Jim Adam</t>
    </r>
  </si>
  <si>
    <t>Sampling methodology : PEFC™</t>
  </si>
  <si>
    <t>drafted by:</t>
  </si>
  <si>
    <t>MR</t>
  </si>
  <si>
    <t>NB Amendments 2019 in blue</t>
  </si>
  <si>
    <t>Reference</t>
  </si>
  <si>
    <r>
      <t>FM PEFC ST 1002 2010 Group FM Certification &amp;</t>
    </r>
    <r>
      <rPr>
        <sz val="10"/>
        <color rgb="FF00B0F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rgb="FF00B0F0"/>
        <rFont val="Arial"/>
        <family val="2"/>
      </rPr>
      <t xml:space="preserve">NB confirmation on file (under PEFC FM interpretations) that agreed with UKAS and PEFC that sampling figures in the Appx 4 supercede those in the IAF guide. </t>
    </r>
    <r>
      <rPr>
        <sz val="10"/>
        <color rgb="FF00B0F0"/>
        <rFont val="Arial"/>
        <family val="2"/>
      </rPr>
      <t>IAF MD 5 Issue 4 for Audit time</t>
    </r>
  </si>
  <si>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</si>
  <si>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</si>
  <si>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</si>
  <si>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</si>
  <si>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</si>
  <si>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</si>
  <si>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</si>
  <si>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</si>
  <si>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r>
      <t>When the organization has a hierarchical system of branches (e.g. head (central) office, national offices, regional offices, local branches), the sampling model for initial audit</t>
    </r>
    <r>
      <rPr>
        <b/>
        <sz val="10"/>
        <color rgb="FF00B0F0"/>
        <rFont val="Arial"/>
        <family val="2"/>
      </rPr>
      <t xml:space="preserve"> is defined at Step D below.</t>
    </r>
  </si>
  <si>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</si>
  <si>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</si>
  <si>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</si>
  <si>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</si>
  <si>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</si>
  <si>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</si>
  <si>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</si>
  <si>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</si>
  <si>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</si>
  <si>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</si>
  <si>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</si>
  <si>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Group / Multisite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</si>
  <si>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</si>
  <si>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</si>
  <si>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</si>
  <si>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</si>
  <si>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</si>
  <si>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</si>
  <si>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</si>
  <si>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</si>
  <si>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</si>
  <si>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</si>
  <si>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</si>
  <si>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</si>
  <si>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High</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</si>
  <si>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</si>
  <si>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</si>
  <si>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</si>
  <si>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</si>
  <si>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</si>
  <si>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</si>
  <si>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</si>
  <si>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</si>
  <si>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</si>
  <si>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</si>
  <si>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</si>
  <si>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Medium</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</si>
  <si>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</si>
  <si>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</si>
  <si>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</si>
  <si>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</si>
  <si>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</si>
  <si>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</si>
  <si>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</si>
  <si>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</si>
  <si>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</si>
  <si>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</si>
  <si>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</si>
  <si>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</si>
  <si>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</si>
  <si>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</si>
  <si>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</si>
  <si>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</si>
  <si>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</si>
  <si>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r>
      <t xml:space="preserve">No. Regional/local Offices to sample </t>
    </r>
    <r>
      <rPr>
        <b/>
        <sz val="10"/>
        <color rgb="FF00B0F0"/>
        <rFont val="Arial"/>
        <family val="2"/>
      </rPr>
      <t>(if chosen)</t>
    </r>
  </si>
  <si>
    <r>
      <t xml:space="preserve">NB Head office must always be visited.  Additional regional/local offices </t>
    </r>
    <r>
      <rPr>
        <b/>
        <u/>
        <sz val="10"/>
        <color rgb="FF00B0F0"/>
        <rFont val="Arial"/>
        <family val="2"/>
      </rPr>
      <t>may</t>
    </r>
    <r>
      <rPr>
        <sz val="10"/>
        <color rgb="FF00B0F0"/>
        <rFont val="Arial"/>
        <family val="2"/>
      </rPr>
      <t xml:space="preserve"> be sampled depending on the factors above and should be </t>
    </r>
    <r>
      <rPr>
        <b/>
        <u/>
        <sz val="10"/>
        <color rgb="FF00B0F0"/>
        <rFont val="Arial"/>
        <family val="2"/>
      </rPr>
      <t>no</t>
    </r>
    <r>
      <rPr>
        <sz val="10"/>
        <color rgb="FF00B0F0"/>
        <rFont val="Arial"/>
        <family val="2"/>
      </rPr>
      <t xml:space="preserve"> </t>
    </r>
    <r>
      <rPr>
        <b/>
        <u/>
        <sz val="10"/>
        <color rgb="FF00B0F0"/>
        <rFont val="Arial"/>
        <family val="2"/>
      </rPr>
      <t>more</t>
    </r>
    <r>
      <rPr>
        <sz val="10"/>
        <color rgb="FF00B0F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</si>
  <si>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</si>
  <si>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</si>
  <si>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</si>
  <si>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</si>
  <si>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</si>
  <si>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</si>
  <si>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</si>
  <si>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</si>
  <si>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</si>
  <si>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</si>
  <si>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</si>
  <si>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</si>
  <si>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</si>
  <si>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</si>
  <si>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</si>
  <si>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m: 3
f: 0.5 female Full time equivalent</t>
  </si>
  <si>
    <t>m: 3
f: 0</t>
  </si>
  <si>
    <t>48826t in 2019
Average AAC since 2007 4068t/yr</t>
  </si>
  <si>
    <t>54784t</t>
  </si>
  <si>
    <t>Richard retired from Bell Ingram LLP in March 2019. Phil Dean took over as off 1st April 2019 and has left the business as of March 2020. Jim Adam (Associate)now has overall responsibility for the Group Scheme.</t>
  </si>
  <si>
    <t>01224 621300</t>
  </si>
  <si>
    <t>Became Group Scheme Manager with day to day responsibility at end of  July 2019.</t>
  </si>
  <si>
    <t>2 Albert Street, Aberdeen, AB25 1XQ</t>
  </si>
  <si>
    <t>Round wood / Firewood / woodchip</t>
  </si>
  <si>
    <t>6th to 7th and 9th to 11th &amp; 17th November 2020</t>
  </si>
  <si>
    <t>6/11/20 Opening meeting with forest certification manager via TEAMS</t>
  </si>
  <si>
    <t>6/11/20 Remote Audit via Teams: AM Review of Group Scheme documentation.  PM Mam Mor Forest: Review of documentation with forest manager (who is also the forest certification manager).  Documents reviewed via fileshare prior to audit commencement as well as via screen share during audit sessions.   Cpts 2g, 3b and 4d 2019 clearfell as well as thinning operations across cpts 1,2 &amp; 5. 2019 6500m of new deer fence. 2020 restocking of 2019 clearfell Cpts 2g,  3b and 4d.</t>
  </si>
  <si>
    <t>9/11/20 Remote Audit via TEAMS Nairnside Trust: AM  Review of documentation with forest manager.  Documents reviewed via Screenshare as well as supplied following TEAMS session.  Draft LTFP progress. 2019 Clearfell of Cpt 2 and 2020 brash recovery operations leading to a siltation incident reported by SEPA (Stakeholder comment).  2020 Ground preparation works restock Cpts 24 &amp; 9 (within new deer fence) with diverse conifers. Weevil spraying Cpts 7, 17, 18 &amp; 21. Ongoing monitoring including ASNW Cpt 3 &amp; Cpt 1 browsing assessment of 2018 restock to inform BU.   Forest Certification manager present.</t>
  </si>
  <si>
    <t>10/11/20 Remote Audit via TEAMS Malling Forest: AM  Review of documentation with forest manager.  Documents reviewed via Screenshare as well as supplied following TEAMS session.  2019 Clearfell of Cpt 2 with following 2020 brash recovery operation leading to a siltation incident rpeorted by SEPA (Stakeholder comment). Cpt 2 ground preparation work 2020 in Cpt 2 and proposed species mix for restocking.</t>
  </si>
  <si>
    <t>10/11/20 Remote Audit via TEAMS Callendar Estate: AM  Review of documentation with factor and forest manager.  Documents including LTFP reviewed as well as supplied following TEAMS session.  2020 Clearfell of Cpts 37, 44, 113 &amp; 114 as well as following brash recovery operations. Discussion on Heritage trail network as well as repurposing of current cycle route with 500m extention in Auchindean Wood in asscioation with local community group BeSpoke. Update on Howierig Moss SSSI as well as 2021 proposals for bog restoration on the Estate in association with Buglife.  Forest Certification manager present.</t>
  </si>
  <si>
    <t>11/11/20 Remote Audit via TEAMS Netherton Woods: AM  Review of documentation with forest manager.  Documents including LTFP reviewed via Screenshare as well as supplied following TEAMS session.  Thinning operations in Cpts 21, 23 &amp; 26 completed in 2019 as well as following brash recovery operations  in 2020. 2019 Restocking of 2018 Clearfell in Cpts 46, 47 &amp; 49.  Chemical control 2019 undertaken along forest road. Planning undertaken for proposed new stacking area. Forest Certification manager present.</t>
  </si>
  <si>
    <t>17/10/20 Closing meeting with forest certification manager via TEAMS</t>
  </si>
  <si>
    <t>7 days</t>
  </si>
  <si>
    <t>Due to COVID 19 restrictions the Surveillance audit was conducted as a remote (desk) audit.  Based on an assessment of the scale, intensity and risk of the Organization’s activities it was concluded that a remote (desk) audit could be credibly conducted.</t>
  </si>
  <si>
    <t xml:space="preserve">The assessment involved review of relevant group and management planning documentation and records, discussion with forest managers and workers and completion of the group and forest management checklists. The sites selected was based on the sampling calculation given in Annex 8. Sites were selected to include areas of recent or on-going operations, areas of public access, areas of conservation value and to include group members not previously visited by SA Cert. </t>
  </si>
  <si>
    <t>The following criteria were assessed: Section 2 Management Planning.</t>
  </si>
  <si>
    <t>Plus any indicators where existing CAR, Plus any indicators where non-compliance observed during audit, Plus following criteria a) Plantations larger than 10 000 ha: UKWAS indicators 1.1.4 a) &amp; b), 2.3.1 c) &amp; e), 2.3.2 b), 2.8.1 a) &amp; c), 2.9.1 a), b) &amp;  c) 3.4.1 a)-c), 3.4.2 a)-d), 3.4.3, 3.4.4 a)-b), 3.4.5 a)-e), 3.6.1 &amp; 3.6.2, 4.7.1 a), 5.1.2 a), b), 5.2.1, 5.4.1 a), b) &amp; c). PLUS b) FMUs containing HCV attributes, unless the whole area meets the requirements for classification as a “small forest” (under SLIMF definitions): 2.3.1(c), 2.3.2(b), 2.3.2(c), 2.9.1, 2.15.1(d), 2.15.2, 4.1.2, 4.6.1, 4.6.2, 4.6.3, 4.6.4, 4.9.1. (updated for latest version of UKWAS 4.0). Plus any criteria where there is a high risk of non-compliance to the new standard AND any significant changes to the standard.'</t>
  </si>
  <si>
    <t>66 consultees were contacted</t>
  </si>
  <si>
    <t>1 responses were received</t>
  </si>
  <si>
    <t>Consultation ended on 17/09/2020</t>
  </si>
  <si>
    <t xml:space="preserve">No active operations on S3 sites therefore no interviews were held with contractors. </t>
  </si>
  <si>
    <t>Due to COVID 19 guidance the Surveillance audit was conducted as a remote (desk) audit.  Based on an assessment of the scale, intensity and risk of the Organization’s activities it was concluded that a remote (desk) audit could be credibly conducted.</t>
  </si>
  <si>
    <t>See details of sites and interviews undertaken in itinery above.</t>
  </si>
  <si>
    <t>The assessment team reviewed the current scope of the certificate in terms of FSC certified forest area and products being produced. Group scheme consists of 39 FMUs covering 10454.03ha.</t>
  </si>
  <si>
    <t xml:space="preserve">The assessment team reviewed the management situation. Jim Adam Group Scheme Manager with day to day responsibility at end of  July 2019. </t>
  </si>
  <si>
    <t xml:space="preserve">A number of requested documents during the audit were found to be in hard copy the Closing meeting was therefore delayed to allow receipt &amp; review. </t>
  </si>
  <si>
    <r>
      <t xml:space="preserve">Any deviation from the audit plan and their reasons? </t>
    </r>
    <r>
      <rPr>
        <sz val="11"/>
        <color indexed="12"/>
        <rFont val="Cambria"/>
        <family val="1"/>
      </rPr>
      <t>N</t>
    </r>
    <r>
      <rPr>
        <sz val="11"/>
        <rFont val="Cambria"/>
        <family val="1"/>
      </rPr>
      <t xml:space="preserve"> If Y describe issues below):</t>
    </r>
  </si>
  <si>
    <r>
      <t xml:space="preserve">Any significant issues impacting on the audit programme </t>
    </r>
    <r>
      <rPr>
        <sz val="11"/>
        <color indexed="12"/>
        <rFont val="Cambria"/>
        <family val="1"/>
      </rPr>
      <t>N</t>
    </r>
    <r>
      <rPr>
        <sz val="11"/>
        <rFont val="Cambria"/>
        <family val="1"/>
      </rPr>
      <t xml:space="preserve"> (If Y describe issues below):</t>
    </r>
  </si>
  <si>
    <t>Government Organisation</t>
  </si>
  <si>
    <t xml:space="preserve">Siltation and Water Protection </t>
  </si>
  <si>
    <t>Mixed</t>
  </si>
  <si>
    <t>Negative: On 19th March 2020, several siltation incidents occurred at Malling Forest which caused discolouration issues at a fish farm downstream at Lake of Menteith. Several days of siltation arising from brash management removal and harvester works generating large volumes of dirty water on site at Malling Forest. Four days later all works on site had stopped and the problem ceased. Positive: From the list of 44 Bell Ingram sites, according to a search of SEPA's environmental harms database, only 1 site has generated an incident.</t>
  </si>
  <si>
    <t>Issue discussed with forest manager and documentation inspected at S3, reference UKWAS 3.7.</t>
  </si>
  <si>
    <t>2020 S3</t>
  </si>
  <si>
    <t>2018 S1, 2020 S3</t>
  </si>
  <si>
    <t>Stonehaven</t>
  </si>
  <si>
    <t>NO 780909</t>
  </si>
  <si>
    <t>Blairgowrie</t>
  </si>
  <si>
    <t>Turriff</t>
  </si>
  <si>
    <t>NJ774469</t>
  </si>
  <si>
    <t>Langholm</t>
  </si>
  <si>
    <t>NT 312001</t>
  </si>
  <si>
    <t>Moffat</t>
  </si>
  <si>
    <t>NT 022088</t>
  </si>
  <si>
    <t>Lochgilphead</t>
  </si>
  <si>
    <t>NR783667</t>
  </si>
  <si>
    <t>Ballentrae</t>
  </si>
  <si>
    <t>Elridge Hill</t>
  </si>
  <si>
    <t>NX 146811</t>
  </si>
  <si>
    <t>Carnoustie</t>
  </si>
  <si>
    <t>Panmuir</t>
  </si>
  <si>
    <t>NO 528397</t>
  </si>
  <si>
    <t>Eskdalemuir</t>
  </si>
  <si>
    <t>Greensykes South</t>
  </si>
  <si>
    <t>No change since S2.</t>
  </si>
  <si>
    <t>Copy of full accounts made up to 31/1/19 seen on Companies House registry</t>
  </si>
  <si>
    <t xml:space="preserve">Bell Ingram Group Woodland Certification Scheme (BIGWCS) members register 2019 for the Full and Associate members lists who manages the properties. Company Structure is outlined in the Bell Ingram Company plan July 2020 with Forestry department head. </t>
  </si>
  <si>
    <r>
      <rPr>
        <sz val="11"/>
        <rFont val="Cambria"/>
        <family val="1"/>
        <scheme val="major"/>
      </rPr>
      <t xml:space="preserve">Signed letters inspected for Full members (Auch South Forest (7/1/19), Ayton Forest (7/1/19) and Malling Forest (7/1/19).  Signed 'Letters of Undertaking' seen for the following S3 sites: Mam Mor Forest (2/5/16),  Nairnside Trust (1/3/16), Malling Forest (7/1/19), Callander (19/4/02) and Netherton &amp; Conval Woods (9/6/18). </t>
    </r>
    <r>
      <rPr>
        <sz val="11"/>
        <color rgb="FFFF0000"/>
        <rFont val="Cambria"/>
        <family val="1"/>
        <scheme val="major"/>
      </rPr>
      <t xml:space="preserve"> </t>
    </r>
    <r>
      <rPr>
        <sz val="11"/>
        <rFont val="Cambria"/>
        <family val="1"/>
        <scheme val="major"/>
      </rPr>
      <t xml:space="preserve">Reference to the Bell Ingram (BI) Group Membership list 2019 showed a further four new full members who joined since the the S2 audit: Achahoish (6/1/20), Panmuire (6/1/19), Greensykes South (6/1/20) &amp; Eldridge Hill (6/1/20). </t>
    </r>
  </si>
  <si>
    <t>The Forestry Partner and GCM both left the company in March 2020. Jim Adam now has overall responsibility for Group certification management from the end of March 2020.  Stated under Pt 1.8 in BIGWCS Scheme manual V9.</t>
  </si>
  <si>
    <t>26/08/2020 - updated V9 of the Group manual submitted, responsibilities correctly reflect the current situation with a single GCM having full reponsibility for the scheme. (the partner referred to in the NC has left the buiness and the GCM has also changed). Stated under section 1 of BIGWCS Scheme manual V9 and Section 9 in BIGWCS Members manual V9.</t>
  </si>
  <si>
    <t>Group Certification Manager (GCM) has overall responsibility &amp; authority.</t>
  </si>
  <si>
    <t>BI Group Woodland Certification Scheme Manual Rev. 9 Aug 2020 section 1.10 &amp; 1.15 as well as Members Manual section 8.2.</t>
  </si>
  <si>
    <t xml:space="preserve">BIGCS has an approved contractors database for the sites managed by Bell Ingram which includes insurance certificates.  The Site Inspection Checklist (forestry) section B H&amp;S/ Environmental Inspection has a section for appropriate certificates for operators which is checked at precommencement meeting. BI Group Woodland Certification Scheme Manual Rev. 9 Aug 2020 section 1.10 &amp; 1.15 as well as Members Manual section 8.2. </t>
  </si>
  <si>
    <t>No change since S2. BIGWCS approved contractors database - to add contractor to the database is the responsibility of forest manager and requires 2 people to sign off one whom is a BI partner to sign it.</t>
  </si>
  <si>
    <t>GSM confirmed Appendix 3 technical notes annual review underway but not completed by the close of the audit.  The appendix 3 and updated Group and Members manuals have not been circulated around Group members.  Raised to MAJOR</t>
  </si>
  <si>
    <t>MAJOR 2019.6</t>
  </si>
  <si>
    <r>
      <t xml:space="preserve">Clarifications on the area anomalies for Pittodrie House and Straloch Estate provided in email for GCM 17/12/19. </t>
    </r>
    <r>
      <rPr>
        <sz val="11"/>
        <color rgb="FFFF0000"/>
        <rFont val="Cambria"/>
        <family val="1"/>
        <scheme val="major"/>
      </rPr>
      <t>Inspected copy of BIGWCS Scheme Manual, area stated for Callendar Estate (563ha) does not tally with the LTFP area of 590.82ha. Raised to MAJOR</t>
    </r>
  </si>
  <si>
    <t>MAJOR 2019.7</t>
  </si>
  <si>
    <t xml:space="preserve">Requirements stated under Section 3 group scheme manual and Section 9 scheme requirements Section 10 grievance procedures of members manual. </t>
  </si>
  <si>
    <t xml:space="preserve">4 new sites entered into the Group Scheme since S2; inspected internal audits completed by forestry partner for: Achaloish, Panmuir, Greensykes South and Eldridge Hill with no Major or minor CARs raised. Internal CAR register for Associate members inspected with all 2019 CARs closed.  </t>
  </si>
  <si>
    <t>Proceedure unchanged since S2, detailed in Appendix 4.3 of scheme manual V9 and section 9 Bell Ingram Group Scheme requirements members manual V9. No members have been expelled in last 12 months.</t>
  </si>
  <si>
    <t>Proceedure unchanged since S2, detailed in sections 3 and Appendix 4.3 of scheme manual V9 and section 9 Bell Ingram Group Scheme requirements members manual V9. No members have been expelled in last 12 months. Three members (Coull, Berryley and Straloch) have left the scheme and copies of termination letters (5/11/20) seen.</t>
  </si>
  <si>
    <r>
      <t xml:space="preserve">Stated under sections 3.7 (for new members) &amp; 3.10 (for members leaving) of BIGWCS scheme Manual V9.  </t>
    </r>
    <r>
      <rPr>
        <sz val="11"/>
        <color rgb="FFFF0000"/>
        <rFont val="Cambria"/>
        <family val="1"/>
        <scheme val="major"/>
      </rPr>
      <t>During audit it was found the Soil Association had not been informed of Greensykes and Achahoish having joined the Group and Panmuir and Greensykes South were wrongly noted as having left the scheme.</t>
    </r>
  </si>
  <si>
    <t xml:space="preserve">Specified under section 4 Monitoring of Group Scheme members requirements points 4.1 to 4.3 in scheme manual V9 using templates in Appendix 4. Members manual V9 section 9 and Appendix 2.3 states requirement and template to be completed annually within 2 months of receipt of request. Internal audits completed for 8 full members in 2020 however no audits have been undertaken or any plans seen of any audits of associate members. GSM stated this was due to Covid 19 restrictions. </t>
  </si>
  <si>
    <t>Obs 2020.2</t>
  </si>
  <si>
    <t>Inspected internal Car register for associate members 2019 and full members 2019 &amp; 2020 with all CARs closed. No audits have been undertaken of any associate members.</t>
  </si>
  <si>
    <t>No change since S2. Majority of timber is sold standing with some roadside sales over the last 12 months.</t>
  </si>
  <si>
    <t>Majority of timber is sold standing with roadside sales on Callendar Estate. Sales documentation inspected had appropriate code and claims. Examples of standing sale contract seen for Mam Mor and Netherton with certification details.</t>
  </si>
  <si>
    <t xml:space="preserve">"Annual Allowable Cut and Woodland Designation Monitoring Table- Year to 31 December 2019" seen. </t>
  </si>
  <si>
    <t>Mam Mor Forest: Inspected SBI ref WSEP19 443 27/9/19 with accompanying list of weight tickets. Referenced weight ticket MS155921 18/9/19 for SS green logs 22.92t.  Nairnside Trust Forest: Inspected invoice ref 014-020 24/3/20 with accompanying list of weight tickets. Referenced weight ticket 60236 and associated delivery note 152186 19/2/20 for 1.9m pine 25.44t.  Inspected invoice ref 014-018 17/1/20 with accompanying list of weight tickets. Referenced weight ticket 157952 and associated delivery note 125445 16/12/19 4.3 SP Green logs 23.16t. Referenced weight ticket 1067044 and associated delivery note 150613 30/12/19 3m pine chip 25.86t.  Malling Forest: Inspected SBI ref P1288357 9/5/19 with accompanying list of advice notes. Referenced advice note 50296548 30/4/19 for green logs 24.10t.  Inspected SBI ref P1296191 31/7/19 with accompanying list of advice notes. Referenced advice note 50297666 21/7/19 2.5 shaver bars 23.74t.  Inspected SBI ref P1286240 18/4/19 with accompanying list of advice notes. Referenced advice note 50297413 12/4/19 4.9m green logs 24.50t. Callendar Estate:Inspected SBI ref P1322086 30/4/20 with accompanying list of advice notes. Referenced advice note 50381628 29/4/20 green logs 26.64t. Inspected SBI ref P1323953 28/5/20 with accompanying list of advice notes. Referenced advice note 50382027 21/5/20 green logs OS Spruce 26.22t. Invoice no. 3 19/10/20 woodchip. Netherton Woods: Inspected invoice ref 0017-11 14/6/19 with accompanying list of weight tickets. Referenced weight ticket 241526 and associated delivery note 115894 2/5/19 for split load 4.8 SS logs 15.72t and 3.65 LP logs 8.3t. All documentation with claim and code. Referenced weight ticket 115565 and associated delivery note 110608 30/5/19 3m MC Pulp 24.88t. All documentation with claim and code.</t>
  </si>
  <si>
    <t>Within the next 12 months, or before the next surveillance audit, whichever is sooner</t>
  </si>
  <si>
    <t>S3 17/11/20: Certificates of competence checked for felling operations on Mam Mor, Netherton, Callendar, Nairnside and Malling as well as for chemical application on Nairnside and Netherton.  All found to be compliant.</t>
  </si>
  <si>
    <t>Islay &amp; Straloch Estates left Group Scheme 28/8/20.  None of S3 sites have veteran trees.  BIGWCS new technical note 3.44 Veteran Tree Management Statement dated 5/3/20 produced .</t>
  </si>
  <si>
    <t>Islay Estates left Group Scheme 28/8/20.  None of S3 sites have PAWS areas.</t>
  </si>
  <si>
    <t>Stated under sections 3.7 (for new members) &amp; 3.10 (for members leaving) of BIGWCS scheme Manual V9.  During audit it was found the Soil Association had not been informed of Greensykes and Achahoish having joined the Group and Panmuir and Greensykes South were wrongly noted as having left the scheme.</t>
  </si>
  <si>
    <t>SAGCS 2.8</t>
  </si>
  <si>
    <t>The Group Manager shall ensure there is a written and implemented procedure to inform SA Cert prior to each surveillance of a new member joining the scheme, or of a member leaving the scheme.</t>
  </si>
  <si>
    <t xml:space="preserve">Internal audits completed for 8 full members in 2020 however no audits have been undertaken or any plans seen of any audits of associate members. GSM stated this was due to Covid 19 restrictions. </t>
  </si>
  <si>
    <t>SAGCS 3.1</t>
  </si>
  <si>
    <t>UKWAS 4.6.1 FSC 6.6.1</t>
  </si>
  <si>
    <t>The Group Manager shall ensure natural reserves: Be located where they will deliver the greatest biodiversity benefit           and                           Constitute a proportion of the WMU equivalent to at least 1% of the plantation area and 5% of the semi-natural woodland area.</t>
  </si>
  <si>
    <t>UKWAS 4.6.2 FSC 6.6.2</t>
  </si>
  <si>
    <t>The Group Manager shall ensure long-term retentions and/or areas managed under lower impact silvicultural systems (LISS) shall constitute a minimum of 1% of the WMU.</t>
  </si>
  <si>
    <t xml:space="preserve">Sales documentation inspected at S3 listed under Tab 8 S3 8.7.1h was compliant. Callendar Estate: Supply certified sales of chip for fuel currently they do not need an additional COC code for chipping and selling wood from their own FMU due to the scale of the operation (portable processing machinery) is permitted in the FSC system.  The forester intimated in interview they may in the near future have to purchase wood from outwith the FMU and chip to continue to meet their customer demand.  However, if the member intends to purchase-in wood from other properties they are required to have a separate COC certificate and code. </t>
  </si>
  <si>
    <t>UKWAS 3.2.2 FSC 8.5.1</t>
  </si>
  <si>
    <t>The Group Manager shall ensure harvesting and sales documentation enable all timber and non-timber woodland products (NTWPs) that are to be supplied as certified to be traced back to the woodland of origin.</t>
  </si>
  <si>
    <t>CARs from S3</t>
  </si>
  <si>
    <t>2013  FP not updated with requirement</t>
  </si>
  <si>
    <t>Group member to clarify</t>
  </si>
  <si>
    <t>New GSM in place July 2020. He was under the impression that SA had been informed prior to his commencement</t>
  </si>
  <si>
    <t>Callendar: UKWAS Annual Management Summary 2019 states NR 5.4ha (0.009% of LTFP area).  This is not mapped on the LTFP maps and Factor unable to identify the areas in discussion.</t>
  </si>
  <si>
    <t xml:space="preserve">Callendar: UKWAS Annual Management Summary 2019 states LTR 52ha (9% of LTFP area).  This is not mapped on the LTFP maps and Factor unable to identify the areas in discussion. </t>
  </si>
  <si>
    <t>FSC ref</t>
  </si>
  <si>
    <t>1.3.2</t>
  </si>
  <si>
    <t>1.6.1</t>
  </si>
  <si>
    <t>1.6.2</t>
  </si>
  <si>
    <t>1.8.1</t>
  </si>
  <si>
    <t>1.8.2</t>
  </si>
  <si>
    <t>1.7.1</t>
  </si>
  <si>
    <t>1.7.2</t>
  </si>
  <si>
    <t>1.5.1</t>
  </si>
  <si>
    <t>10.4.1</t>
  </si>
  <si>
    <t>7.1.1</t>
  </si>
  <si>
    <t xml:space="preserve">All S3 sites: Contained within management planning documentation and illustrated in associated maps. </t>
  </si>
  <si>
    <t>7.1.2</t>
  </si>
  <si>
    <t>All S3 sites: No active operations. Verified through review of pre-commencement checklists (examples seen for each site),  Site inspection during operations and discussion with Forest managers.</t>
  </si>
  <si>
    <t>These impacts are addressed in the LTFP for all the S3 sites.  Whilst timber production is a key management objective, the focus of restructuring the existing conifer plantations is also to enhance the conservation and biodiversity features as well as public enjoyement of the woodlands.  For example: Malling creating riparian woodland along SSSI watercourse and Core path Rob Roy Way; Callendar Howierig Moss bog restoration and extention of Auchindean bike trail; Netherton protection of archaeology and twinflower; Mam Mor core path and local walk routes; Nairnside expanding diverse conifer areas to enhance forest resilience and habitat for red squirrels.</t>
  </si>
  <si>
    <t xml:space="preserve">Addressed in the LTFP objectives for all the S3 sites with timber production  a key management objective. Verified through operational plans / AAC information and discussion with forest managers.  </t>
  </si>
  <si>
    <t>All S3 sites: The LTFP objective to ensure a commercial resource will assist with the necessary investment required to deliver the forest plan programme. Nairnside, Mam Mor: Forest Managers confirmed attendance at AGM/ budget meetings once per year with Estate owners to agree budgets. Callendar: Use of range of grant support schemes and sponsorship to assist in development of bike trails on the Estate as well as bog restoration proposals.</t>
  </si>
  <si>
    <t>7.1.3.1</t>
  </si>
  <si>
    <t>5.1.1</t>
  </si>
  <si>
    <t xml:space="preserve">All S3 sites: Assessments included in all forest plans. For example: Mam Mor, Netherton &amp; Malling: Scottish Forestry LTFP template Section 2 Woodland Description as well as associated maps. </t>
  </si>
  <si>
    <t>6.1.1</t>
  </si>
  <si>
    <t xml:space="preserve">All S3 sites: Assessments included in all forest plans as well as recorded in precommencement checklists and operational monitoring forms / checklists seen for operations at each site.  Malling: Inspected selection of Forest Manager's Site Inspection records for 2019 Harvesting operations 28/3, 11/4, 20/5 and 5/6/19 , 2020 Brash recovery operations PCM 4/2/20 &amp; site visit 5/3/20 as well as 2020 Mounding site visit 1/7/20 all highlighted SSSI watercourses and confirmed inspection of watercourses were running clear with no runoff.  Mam Mor: Inspected forest managers site inspection form 4/10/19 for new fence as well as contractor's PCM record for thinning operations 5/6/19 with public access requirements noted.   Callendar: Inspected harvesting contractor's Checklist 5/2/20 for clearfell noting Public access and Estates forester's photographs of site showing hazards saftey signage. Nairnside: File note PCM 16/10/19 for Cpts 22 &amp; 23 noted instructions to retain individual trees within 2/3m of watercourse (verified with photos of site) as well as requirements of TTMP.   Netherton: Thinning of Cpts 21, 23 &amp; 26 contract map illustrates overhead powerlines.  Forest manager's file note 3/4/20 recording progress thinning operations. </t>
  </si>
  <si>
    <t>7.2.1.4</t>
  </si>
  <si>
    <t>Netherton: Cpts with twinflower present identified as LISS in LTFP.  Callendar: In 2015/16 Howierig Moss SSSI designated as raised bog and assessed as unfavourable condition in 2001 was cleared of regenerating birch to restore bog habitat.  Factor explained new project  developing a management plan to control establishment of subsequent birch regeneration on Howierig Moss as well as restore three other wooded raised bogs on the Estate in associated with Buglife.  Project delayed until 2021 as a result of Covid restrictions. Nairnside: ASNW and new native pinewood PY 1985 are designated LTR and NR respectively. Malling Forest: Lake of Menteith SSSI designated watercourses within FMU mapped with management focus within buffer areas to increase open ground as well as broadleaf planting. Mam Mor: no such features.</t>
  </si>
  <si>
    <t>7.2.1.5</t>
  </si>
  <si>
    <t>All S3 plans have been subject to public consultation including statutory agencies. Netherton: Archaeological survey completed to inform plans for proposed new stacking area. Nairnside: Inspected email correspondence 28/10/20 with wildlife specialist with update on presence of raptor nest sites. Callendar: In 2015/16 Howierig Moss SSSI designated as raised bog and assessed as unfavourable condition in 2001 was cleared of regenerating birch to restore bog habitat.  Factor explained new project  developing a management plan to control establishment of subsequent birch regeneration on Howierig Moss as well as restore three other wooded raised bogs on the Estate in associated with Buglife.  Project delayed until 2021 as a result of Covid restrictions. Malling Forest: Lake of Menteith SSSI designated watercourses within FMU mapped and appropriate buffers of open ground and mixed broadleaf planting illustrated in restock map.</t>
  </si>
  <si>
    <t>7.2.1.6</t>
  </si>
  <si>
    <t>LTFPs for all S3 sites include stakeholder consultation summary detailing stakeholder, the issue(s) raised and the forest manager's response.  For example - Mam Mor: Response from Kirkhill &amp; Bunchrew Community Trust Woodland Group lead to on-site meeting 3/10/17 with forest manager to discuss Core path and access resulting meeting note included in LTFP appendix.  Malling: LTFP currently in draft.  Forest manager confirmed receipt of response from neighbouring property resulting from Community Council consultation, information not supplied by close of audit.  Photo of "Whats Going On" sign erected onsite prior to harvesting operations with manager's contact details. Callendar: Both Estate's and BEspoke community initiative Facebook pages used to inform public of closure, construaction and reopening of Auchindean bike trail.</t>
  </si>
  <si>
    <t>7.1.3.2 (objectives) and 7.3.1 (targets)</t>
  </si>
  <si>
    <t xml:space="preserve">All S3 sites: Rationales included in all managment plans. For example: Mam Mor, Netherton &amp; Malling: Scottish Forestry LTFP template Section 3.3 management objectives with detailed management proposals in Section 6.  Inspected copies of UKWAS Annual Management during the audit. Also operational monitoring checklists / site diary information for harvesting operations on Mam Mor, Malling, Nairnside and Netherton, .  Photographic record of saftey signage seen for Callendar Estate harvesting and brash recovery operations. </t>
  </si>
  <si>
    <t>7.2.1.8</t>
  </si>
  <si>
    <t xml:space="preserve">All S3 sites: Rationales included in all managment plans. For example: Mam Mor, Netherton &amp; Malling: Scottish Forestry LTFP template Section 2 Woodland Description in Management Plan 2020 informs management objectives with supporting detailed management proposals in Section 6. </t>
  </si>
  <si>
    <t>7.2.1.9</t>
  </si>
  <si>
    <r>
      <t>All S3 sites: contained within LTFPs / operational plans and illustrated in associated felling, thinning and restocking maps.  All covering four LTFP phases with outline proposals for phases 3&amp;4 covering 11 to 20 years illustrated.</t>
    </r>
    <r>
      <rPr>
        <u/>
        <sz val="10"/>
        <rFont val="Cambria"/>
        <family val="1"/>
        <scheme val="major"/>
      </rPr>
      <t xml:space="preserve"> </t>
    </r>
  </si>
  <si>
    <t>7.2.1.10</t>
  </si>
  <si>
    <r>
      <rPr>
        <u/>
        <sz val="10"/>
        <rFont val="Cambria"/>
        <family val="1"/>
        <scheme val="major"/>
      </rPr>
      <t>All Sites</t>
    </r>
    <r>
      <rPr>
        <sz val="10"/>
        <rFont val="Cambria"/>
        <family val="1"/>
        <scheme val="major"/>
      </rPr>
      <t xml:space="preserve">: Site managers confirmed no such activity undertaken. No NTWP's harvested other than venison as by-product of deer control for crop protection purposes. </t>
    </r>
  </si>
  <si>
    <t>7.2.1.11</t>
  </si>
  <si>
    <r>
      <t xml:space="preserve">All S3 sites silvicultural systems and their justification outlined in LTFPs, compartment records and associated felling, thinning and restock maps. Netherton - use of clearfell as well as thinning with the objective to remove LP from LP/SS mixtures to minimise spread of </t>
    </r>
    <r>
      <rPr>
        <i/>
        <sz val="10"/>
        <rFont val="Cambria"/>
        <family val="1"/>
        <scheme val="major"/>
      </rPr>
      <t>Dothistroma</t>
    </r>
    <r>
      <rPr>
        <sz val="10"/>
        <rFont val="Cambria"/>
        <family val="1"/>
        <scheme val="major"/>
      </rPr>
      <t>.  Nairnside: the majority of the productive woodland area is managed under clearfell and where site conditions allow thinning operations are undertaken.  Malling: predominant silvicultural approach will be clear felling to initiate a programme of restructuring even aged crop. Mam Mor: predominant felling specification will be clear felling along  with thinning in more stable compartments.</t>
    </r>
  </si>
  <si>
    <t>7.2.1.12</t>
  </si>
  <si>
    <r>
      <t>All S3 sites: contained within LTFPs / operational plans and illustrated in associated felling, thinning and restocking maps.  All covering four LTFP phases with 5 &amp; 10 years in detail.</t>
    </r>
    <r>
      <rPr>
        <u/>
        <sz val="10"/>
        <rFont val="Cambria"/>
        <family val="1"/>
        <scheme val="major"/>
      </rPr>
      <t xml:space="preserve"> </t>
    </r>
  </si>
  <si>
    <t>7.2.1.13</t>
  </si>
  <si>
    <t xml:space="preserve">All S3 sites: A suite of appropriate maps accompany the LTFPs including updated felling, thinning and harvesting maps following approved plan amendments. </t>
  </si>
  <si>
    <t>7.2.1.14</t>
  </si>
  <si>
    <t>Nairnside: Photographic evidence seen of 2019 monitoring visit to ASNW along the river Nairn. Malling forest: Inspected selection of Forest Manager's Site Inspection records for 2019 Harvesting operations 28/3, 11/4, 20/5 and 5/6/19 , 2020 Brash recovery operations PCM 4/2/20 &amp; site visit 5/3/20 as well as 2020 Mounding site visit 1/7/20 highlighted SSSI watercourses and checking they were running clear with no runoff.  Netherton: Archaeological survey undertaken in support of proposal to create a new stacking area included a walk over survey of recorded remnants. Callendar: Monitoring of Howierig Moss SSSI highlighted growth in birch regeneration leading to developing project with Buglife to develop a managment plan to control regeneration.</t>
  </si>
  <si>
    <t>7.5.1</t>
  </si>
  <si>
    <r>
      <rPr>
        <u/>
        <sz val="10"/>
        <rFont val="Cambria"/>
        <family val="1"/>
        <scheme val="major"/>
      </rPr>
      <t>All S3 Sites</t>
    </r>
    <r>
      <rPr>
        <sz val="10"/>
        <rFont val="Cambria"/>
        <family val="1"/>
        <scheme val="major"/>
      </rPr>
      <t xml:space="preserve">: Forest managers confirmed no such requests had been received, however they were happy to provide sections of the management plan on request. </t>
    </r>
  </si>
  <si>
    <t>All LTFPs state a review date.  Netherton: has been reviewed within the past 10 years, New plan period runinng from 2018. Nairnside, Callendar, Mam Mor, Malling: not due for 10 year review.</t>
  </si>
  <si>
    <t>4.1.1</t>
  </si>
  <si>
    <t>All S3 sites: consultation undertaken as part of the development and approval of LTFPs as part of required statutory consultation with Scottish Forestry. Callendar: Most recent approved FP amendment 12/18 regarding Cpt 18-3 brought into Phase 2 felling plan. Netherton: email approval 23/4/19 for thinning coupes to remove LP.  Mam Mor &amp; Malling: LTFP work programmes seen and managers interviewed confirmed no significant deviation from management plans. Nairnside: updated felling and restocking map 4/3/19 seen following approvals.</t>
  </si>
  <si>
    <t>7.6.1 (general engagement in planning and monitoring processes) and 9.4.2 (HCV monitoring)]</t>
  </si>
  <si>
    <t>All S3 sites: Forest managers explained the consultation methods employed to reach different audiences / communities.  Examples seen: Malling: Email communication between neighbouring owner April 2019 regarding shared access for clearfell operations. Callendar: Factor worked in partnership with local community initiative BEspoke following feedback to amend and extend the Auchindean Mountain bike trail with works completed in 2020, referenced project on both BEspoke and Callendar Facebook pages.  Nairnside: Email engagement with local wildlife expert regarding raptors. Netherton: Ongoing engagement with local Council regarding TTMP.</t>
  </si>
  <si>
    <t>4.5.1</t>
  </si>
  <si>
    <t xml:space="preserve">All S3 Sites - forest managers confirmed a willingness to respond to such requests. Examples of such request include: Mam Mor: email 17/2/20 concern raised by local resident regarding the the lack of an access gate to the south end of the newly fenced enclosure along with thanks 16/3/20 for remedying the situation. Callendar: Factor worked in partnership with local community initiative BEspoke following feedback to amend and extend the Auchindean Mountain bike trail with works completed in 2020, referenced project on both BEspoke and Callenddar Facebook pages.  Nairnside: Ongoing engagement with local wildlife expert regarding raptors. </t>
  </si>
  <si>
    <t>4.1.3</t>
  </si>
  <si>
    <t xml:space="preserve">All S3 Sites: comprehensive stakeholder lists and the LTFPs  subject to statutory consultation period.   Soil Association 30 day consultation exercise prior to audit. </t>
  </si>
  <si>
    <t>6.8.3</t>
  </si>
  <si>
    <t>All S3 sites - contact with owners of adjoining woodlands made as part of stakeholder consultation. No instances of restructuring of one woodland affecting management of adjoining woods.  Malling: Email communication between neighbouring owner April 2019 regarding shared access for clearfell operations.</t>
  </si>
  <si>
    <t>10.3.4</t>
  </si>
  <si>
    <t>All S3 sites: forest managers confirmed no issues with invasive plants or mammals. Nairnside: monitoring visit to ASNW Cpt 3 along the River Nairn confirmed no invasive species establishing.</t>
  </si>
  <si>
    <t>6.6.6</t>
  </si>
  <si>
    <r>
      <rPr>
        <u/>
        <sz val="10"/>
        <rFont val="Cambria"/>
        <family val="1"/>
        <scheme val="major"/>
      </rPr>
      <t>All S3 Sites</t>
    </r>
    <r>
      <rPr>
        <sz val="10"/>
        <rFont val="Cambria"/>
        <family val="1"/>
        <scheme val="major"/>
      </rPr>
      <t>; Forest managers confirmed no such opportunities.</t>
    </r>
  </si>
  <si>
    <r>
      <t xml:space="preserve">Stakeholder comment received by Soil Association from SEPA regarding a pollution incident at </t>
    </r>
    <r>
      <rPr>
        <u/>
        <sz val="10"/>
        <rFont val="Cambria"/>
        <family val="1"/>
        <scheme val="major"/>
      </rPr>
      <t xml:space="preserve">Malling forest </t>
    </r>
    <r>
      <rPr>
        <sz val="10"/>
        <rFont val="Cambria"/>
        <family val="1"/>
        <scheme val="major"/>
      </rPr>
      <t xml:space="preserve">March 2020. as a result of brash recovery operations.  Discussion with forest manager on the incident resulting from "challenging conditions".  Inspected selection of Forest Manager's Site Inspection records for 2019 Harvesting operations 28/3, 11/4, 20/5 and 5/6/19 , 2020 Brash recovery operations PCM 4/2/20 &amp; site visit 5/3/20 as well as 2020 Mounding site visit 1/7/20 all highlighted SSSI watercourses and confirmed inspection of watercourses were running clear with no runoff. Inspected email correspondence between SEPA and forest manager (20/3/20) confirming operations had ceased with immediate effect.  and will monitor the situation over the weekend with a view to ceasing operations permanently.  This was confirmed to SEPA in another email 24/3/20 following a site meeting with the contractor where all decided to halt all further brash recovery works permanently.  Photographic evidence of watercourse and associated silt netting seen with accumulation of silt. Nairnside: File note PCM 16/10/19 for Cpts 22 &amp; 23 noted instructions to retain individual trees within 2/3m of watercourse (verified with photos of site). Netherton, Callendar, Mam Mor: No watercourses within operational areas.  Discussion with forest managers on their approach to brash management and considerations for brash recovery operations. </t>
    </r>
  </si>
  <si>
    <t>All S3 sites: inventory / production forecast information within management planning documentation and AAC's calculated.   Malling Forest: Programme of clearfell recently commenced to initiate restructuring programme.  Netherton, Callendar and Nairnside: Silvicultural management  delivered over the last 8+ years has focused on restructuring to enhance age and species diversity.  Mam Mor: LTFP illustrated an even breakdown between age classes 20-40, 41-60 &amp; 61-80.</t>
  </si>
  <si>
    <t>5.2.3</t>
  </si>
  <si>
    <r>
      <t xml:space="preserve">All S3 sites silvicultural systems and their justification outlined in LTFPs, compartment records and associated felling, thinning and restock maps. Netherton - use of clearfell as well as thinning with the objective to remove LP from LP/SS mixtures to minimise spread of </t>
    </r>
    <r>
      <rPr>
        <i/>
        <sz val="10"/>
        <rFont val="Cambria"/>
        <family val="1"/>
        <scheme val="major"/>
      </rPr>
      <t>Dothistroma</t>
    </r>
    <r>
      <rPr>
        <sz val="10"/>
        <rFont val="Cambria"/>
        <family val="1"/>
        <scheme val="major"/>
      </rPr>
      <t>.  Nairnside: The forest manager has been responsible for the silviculatural management  for a number of year and provided clear justification for where site conditions allow thinning operations.  Malling: predominant silvicultural approach will be clear felling to initiate a programme of restructuring even aged crop. Mam Mor: Aim of thinning regime is to improve timber quality and maintain
stability in commercial stands where site &amp; stand conditions allow.</t>
    </r>
  </si>
  <si>
    <t>5.2.4</t>
  </si>
  <si>
    <t>All S3 Sites: Forest managers confirmed no authorised NTFP harvesting other than venison as a byproduct of deer control for crop protection.</t>
  </si>
  <si>
    <t>1.5.2</t>
  </si>
  <si>
    <t>All S3 Sites: Forest managers confirmed no authorised harvesting or control of priority species.</t>
  </si>
  <si>
    <t>6.2.1</t>
  </si>
  <si>
    <t xml:space="preserve">All S3 sites: Precommencement checklists and operational monitoring forms / checklists seen for operations at each site.  Malling: Inspected selection of Forest Manager's Site Inspection records for 2019 Harvesting operations 28/3, 11/4, 20/5 and 5/6/19 , 2020 Brash recovery operations PCM 4/2/20 &amp; site visit 5/3/20 as well as 2020 Mounding site visit 1/7/20 all highlighted SSSI watercourses and confirmed inspection of watercourses were running clear with no runoff.  Mam Mor: Inspected forest managers site inspection form 4/10/19 for new fence as well as contractor's PCM record for thinning operations 5/6/19 with public access requirements noted.   Callendar: Inspected harvesting contractor's Checklist 5/2/20 for clearfell noting Public access and Estates forester's photographs of site showing hazards saftey signage. Nairnside: File note PCM 16/10/19 for Cpts 22 &amp; 23 noted instructions to retain individual trees within 2/3m of watercourse (verified with photos of site) as well as requirements of TTMP.   Netherton: Thinning of Cpts 21, 23 &amp; 26 contract map illustrates overhead powerlines.  Forest manager's file note 3/4/20 recording progress thinning operations. </t>
  </si>
  <si>
    <t>6.3.1</t>
  </si>
  <si>
    <t>6.7.2</t>
  </si>
  <si>
    <t>Mam Mor, Malling, Netherton: main landscape issues and adajacent land-use disussed as part of LTFP Scottish Forestry template.  Nairnside: detailed analysis in Appendix 6 of LTFP.  Callendar: Appendix 5 of LTFP detailed Landscape analysis.</t>
  </si>
  <si>
    <t>10.9.1</t>
  </si>
  <si>
    <t>All S3 Sites: Forest managers had assessed and recorded in management planning documentation, with detail reflecting specific nature of threat. Eg fire plan at Netherton &amp; Nairnside. Malling: restocking plans adjacent to SSSI watercourses to create NBL and open ground matrix.  Callendar: Ash dieback common and plans currently being worked up to deal with saftey issues. Mam Mor: Forest manager alert to potential tree health issues, no Dothistroma recorded.</t>
  </si>
  <si>
    <t>10.9.2</t>
  </si>
  <si>
    <t>All S3 sites: Incorporated into LTFPs and discussed with managers, who all showed good knowledge and understanding of their local issues. Nairnside, Netherton: recent restocking examples seen using diverse conifer. Malling: restocking to enahnce riparian buffer.  Callendar, Mam Mor: use of thinning to  maintain stability in commercial stands where site conditions and stand characteristics allow.</t>
  </si>
  <si>
    <t xml:space="preserve">
6.8.1</t>
  </si>
  <si>
    <t>All S3 Sites : Forest managers confirmed no new woodlands.</t>
  </si>
  <si>
    <t>6.8.2</t>
  </si>
  <si>
    <t>Malling: Is an even-aged woodland.  Clearfell and restocking is the main silvicultural approach over 4 Phases to diversify the age structure. Netherton, Callendar and Nairnside: Silvicultural management  delivered over the last 8+ years has focused on restructuring to enhance age and species diversity.  Mam Mor: LTFP illustrated an even breakdown between age classes 20-40, 41-60 &amp; 61-80.</t>
  </si>
  <si>
    <t>10.2.1</t>
  </si>
  <si>
    <t>All S3 sites: Species choice discussed with managers and all showed very good knowledge and justified species choice for next rotation where relevant. Nairnside: Cpt 9 &amp; 24 restocking with diverse conifers including equal % of SP, NS &amp; SS.  Netherton: Restock cpts 47 &amp; 49 SS accounts for 85% with Diverse conifers (WH, SP, WRC, NF) 12%. Malling: Restock map of clearfell with SS majority species with NS however along SSSI watercourse NBL will be planted in open ground matrix. Mam Mor: Area suitable for SP and mixed conifers.  Callendar: Sitka spruce is the preferred restock species due to its commercial value on the soil type.</t>
  </si>
  <si>
    <t>10.1.1</t>
  </si>
  <si>
    <t>All S3 sites: Forest managers confirmed restocking will be undertaken by planting. All restocks inspected restocking undertaken with 2 years of clearfell operations.</t>
  </si>
  <si>
    <t>10.2.2</t>
  </si>
  <si>
    <t>Callendar, Netherton, Nairnside and Malling: Sitka spruce is the preferred restock species as it significantly outperforms native species from an economic perspective.  Mam Mor: commercial crop includes SP.</t>
  </si>
  <si>
    <t>10.3.1</t>
  </si>
  <si>
    <r>
      <rPr>
        <u/>
        <sz val="10"/>
        <rFont val="Cambria"/>
        <family val="1"/>
      </rPr>
      <t>All S3 sites:</t>
    </r>
    <r>
      <rPr>
        <sz val="10"/>
        <rFont val="Cambria"/>
        <family val="1"/>
      </rPr>
      <t xml:space="preserve"> The forest managers stated that other than tried and tested commercial conifer &amp; broadleaf species, no such introductions have been undertaken. None were identified during stakeholder consultation. </t>
    </r>
  </si>
  <si>
    <t>10.3.2</t>
  </si>
  <si>
    <t>10.3.3</t>
  </si>
  <si>
    <t>10.5.1</t>
  </si>
  <si>
    <t>10.5.2</t>
  </si>
  <si>
    <t>Netherton: Focus of LISS management within compartments 29, 30, 32, 33, 34, 35 &amp; 36 to help create a more complex woodland structure with varying canopy layers, including are with twinflower.  Nairnside:LTFP focus for LISS on native woodland (not identified as NR) where small-scale felling undertaken to promote NN. Malling: LISS management proposed in compartments 1e, 2a, 2b and 2d. covering 17% of the woodland.</t>
  </si>
  <si>
    <t>10.5.3</t>
  </si>
  <si>
    <t>Callendar and Nairnside: SNW mangement focus on minimum intervention.  Mam Mor, Malling and Netherton no such woods.</t>
  </si>
  <si>
    <t>10.5.4</t>
  </si>
  <si>
    <t>6.5.1</t>
  </si>
  <si>
    <t>Netherton: LTFP felling map illustrates a total of 130.93ha (22%) covering NR 16.84ha, LTR 25.8ha and LISS 88.29ha. Callendar: UKWAS Annual Management Summary states 112.9ha (19%) managed for conservation. Section 2.2.5 lists woodland sites of importance for nature conservation. Nairnside: 955.8ha (63%) including NR 373.7ha (25%) and LTR 38ha (2.5%) illustrated on LTFP Biodiversity, Conservation &amp; Enhancement map.  Malling Forest: 31.1ha (25%) includes NR 6.14ha (5%) and 2.74ha (2.2%) LTR illustrated on Harvesting Design map of draft LTFP. Mam Mor: LTFP Compartement records &amp; felling map illustrates a total of 34.63ha (25%) covering NR 2.72ha (2%), LTR 8.42ha (6%) and LISS  23.49ha (17%).</t>
  </si>
  <si>
    <t>6.5.2</t>
  </si>
  <si>
    <r>
      <t xml:space="preserve">Netherton: areas identified in LTFP map include designated watercourses within the River Spey SAC/ SPA. Callendar: UKWAS Annual Management Summary states 112.9ha (19%) managed for conservation. Section 2.2.5 lists woodland sites of importance for nature conservation including raised bogs, designated sites and ASNW.  </t>
    </r>
    <r>
      <rPr>
        <sz val="10"/>
        <color rgb="FFFF0000"/>
        <rFont val="Cambria"/>
        <family val="1"/>
        <scheme val="major"/>
      </rPr>
      <t>Reference CAR 2020.3 &amp; 4 regarding NR &amp; LTR.</t>
    </r>
    <r>
      <rPr>
        <sz val="10"/>
        <rFont val="Cambria"/>
        <family val="1"/>
        <scheme val="major"/>
      </rPr>
      <t xml:space="preserve"> Nairnside: 955.8ha (63%) includes NR 373.7ha (25%) and LTR 38ha (2.5%) covering ASNW along River Nairn as well as new native pinewood schemes PY 1985. Malling Forest: Malling Forest: 31.1ha (25%) includes NR 6.14ha (5%) and 2.74ha (2.2%) LTR some areas of which are associated with buffers to SSSI watercourses and associated open ground.  Mam Mor: LTFP Compartement records &amp; felling map illustrates a total of 34.63ha (25%) covering NR 2.72ha (2%), LTR 8.42ha (6%) and LISS  23.49ha (17%). No designated sites.</t>
    </r>
  </si>
  <si>
    <t>9.2.1</t>
  </si>
  <si>
    <t>9.2.2</t>
  </si>
  <si>
    <t>All S3 plans have been subject to public consultation including statutory agencies. Netherton: Archaeological survey completed to inform plans for proposed new stacking area. Nairnside: Inspected email correspondence 28/10/20 with wildlife specialist with update on presence of raptor nest sites. Callendar: In 2015/16 Howierig Moss SSSI designated as raised bog and assessed as unfavourable condition in 2001 was cleared of regenerating birch to restore bog habitat.  Factor explained development of new project  developing a management plan to control establishment of subsequent birch regeneration on Howierig Moss as well as restore three other wooded raised bogs on the Estate in associated with Buglife.  Project delayed until 2021 as a result of Covid restrictions. Malling Forest: Lake of Menteith SSSI designated watercourses within FMU mapped.</t>
  </si>
  <si>
    <t>10.9.4</t>
  </si>
  <si>
    <t xml:space="preserve">All S3 sites: UKWAS Annual Management Summary includes 2019 cull returns and coment on browsing observations &amp; damage. Deer management plan or statement part of LTFP.  </t>
  </si>
  <si>
    <t>10.9.3</t>
  </si>
  <si>
    <t xml:space="preserve">Netherton: Fire plans inspected. Callendar: Brash recovery 2020 operations emergency contingency plan seen for Tor &amp; Drum Woods.  Nairnside: Emergency plan part of LTFP. Mam Mor: Pollution plan forms part of timber contract for thinning operations.  Malling Forest: Ememrgency plan part of Brach recovery RA 30/1/20. </t>
  </si>
  <si>
    <t>6.9.1</t>
  </si>
  <si>
    <t>All S3 Sites: Site Managers confirmed no conversion.</t>
  </si>
  <si>
    <t>6.10.1</t>
  </si>
  <si>
    <t>All S3 Sites: Site Managers confirmed no such conversion.</t>
  </si>
  <si>
    <t xml:space="preserve"> 6.9.2</t>
  </si>
  <si>
    <t>All S3 Sites: Site Managers confirmed no such conversion. Callendar: In 2015/16 Howierig Moss SSSI designated as raised bog and assessed as unfavourable condition in 2001 was cleared of regenerating birch to restore bog habitat.  Factor explained development of new project  developing a management plan to control establishment of subsequent birch regeneration on Howierig Moss as well as restore three other wooded raised bogs on the Estate in associated with Buglife.  Project delayed until 2021 as a result of Covid restrictions.</t>
  </si>
  <si>
    <t xml:space="preserve"> 6.9.3</t>
  </si>
  <si>
    <t>6.9.4</t>
  </si>
  <si>
    <t xml:space="preserve">All S3 Sites: Forest Managers confirmed no Christmas tree production. </t>
  </si>
  <si>
    <t>10.5.5</t>
  </si>
  <si>
    <t>7.2.2</t>
  </si>
  <si>
    <t>Callendar: Most recent approved FP amendment 12/18 regarding Cpt 18-3 brought into Phase 2 felling plan. Netherton: email approval 23/4/19 for thinning coupes to remove LP.  Mam Mor &amp; Malling: LTFP work programmes seen and managers interviewed confirmed no significant deviation from management plans. Nairnside: updated felling and restocking map 4/3/19 seen following approvals.</t>
  </si>
  <si>
    <t>8.1.1</t>
  </si>
  <si>
    <t xml:space="preserve">All S3 sites: Copy of UKWAS Annual Management inspected during the audit. Also operational monitoring checklists / site diary information for harvesting operations on Mam Mor, Malling, Nairnside and Netherton, .  Photographic record of saftey signage seen for Callendar Estate harvesting and brash recovery operations. </t>
  </si>
  <si>
    <t>8.1.2</t>
  </si>
  <si>
    <t>Mam Mor: Inspected forest managers site inspection form4/10/19 for new fence as well as contractor's PCM record for thinning operations 5/6/19 with public access requirements noted.   Malling, Nairnside and Netherton: Inspected a sample of Forest manager's site visit reports for clearfelling operations. Callendar: Inspected 23/9/20 inspection report of Auchindean mountain bike trail as well as harvesting contractor's Checklist 5/2/20 for clearfell noting Public access and Estates forester's photographs of site showing hazards saftey signage.</t>
  </si>
  <si>
    <r>
      <t xml:space="preserve"> 8.1.3 </t>
    </r>
    <r>
      <rPr>
        <sz val="10"/>
        <rFont val="Cambria"/>
        <family val="1"/>
      </rPr>
      <t xml:space="preserve">(implementation of policies and objectives and achievement of verifiable targets, and implementation of woodland operations) and  </t>
    </r>
    <r>
      <rPr>
        <b/>
        <sz val="10"/>
        <rFont val="Cambria"/>
        <family val="1"/>
      </rPr>
      <t>8.2.1</t>
    </r>
    <r>
      <rPr>
        <sz val="10"/>
        <rFont val="Cambria"/>
        <family val="1"/>
      </rPr>
      <t xml:space="preserve"> (social impacts, environmental impacts, and changes in environmental condition)</t>
    </r>
  </si>
  <si>
    <t>All Group members are required to submit an UKWAS annual Management Summary form, inspected for all S3 sites. In addition various examples of monitoring documentation used to inform these  annual returns was sampled during audit eg cull returns, harvesting schedules, operational monitoring including contracto competency, hazard identification for operations adjacent to public access as well as designated watercourses, assessment of restocks for browsing and weevil damage, weeding and fertiliser application, tree health surveys and tree saftey surveys.</t>
  </si>
  <si>
    <r>
      <t xml:space="preserve">8.3.1 </t>
    </r>
    <r>
      <rPr>
        <sz val="10"/>
        <rFont val="Cambria"/>
        <family val="1"/>
      </rPr>
      <t xml:space="preserve">(general monitoring) and </t>
    </r>
    <r>
      <rPr>
        <b/>
        <sz val="10"/>
        <rFont val="Cambria"/>
        <family val="1"/>
      </rPr>
      <t>9.4.3</t>
    </r>
    <r>
      <rPr>
        <sz val="10"/>
        <rFont val="Cambria"/>
        <family val="1"/>
      </rPr>
      <t xml:space="preserve"> (HCV monitoring)</t>
    </r>
  </si>
  <si>
    <t>All S3 sites;  Approved LTFPs not due for revision. Malling Forest Draft LTFP submitted for approval.</t>
  </si>
  <si>
    <t xml:space="preserve">
8.4.1</t>
  </si>
  <si>
    <t>All S3 Sites: No such requests have been received, however forest managers confirmed they were happy to provide monitoring findings on request subject to the sensitivity of the information requested.</t>
  </si>
  <si>
    <t>10.10.1</t>
  </si>
  <si>
    <r>
      <t>6.7.1</t>
    </r>
    <r>
      <rPr>
        <sz val="10"/>
        <rFont val="Cambria"/>
        <family val="1"/>
      </rPr>
      <t xml:space="preserve"> (protect water courses, water bodies and riparian zones) and</t>
    </r>
    <r>
      <rPr>
        <b/>
        <sz val="10"/>
        <rFont val="Cambria"/>
        <family val="1"/>
      </rPr>
      <t xml:space="preserve"> 10.10.2</t>
    </r>
    <r>
      <rPr>
        <sz val="10"/>
        <rFont val="Cambria"/>
        <family val="1"/>
      </rPr>
      <t xml:space="preserve"> (manage infrastructural development, transport activities and silviculture so that water resources and soils are protected)</t>
    </r>
  </si>
  <si>
    <t>10.10.3</t>
  </si>
  <si>
    <t>9.3.10</t>
  </si>
  <si>
    <t>10.11.1</t>
  </si>
  <si>
    <t>10.11.2</t>
  </si>
  <si>
    <r>
      <t xml:space="preserve">8.5.1; </t>
    </r>
    <r>
      <rPr>
        <sz val="10"/>
        <rFont val="Cambria"/>
        <family val="1"/>
      </rPr>
      <t xml:space="preserve">see also </t>
    </r>
    <r>
      <rPr>
        <b/>
        <sz val="10"/>
        <rFont val="Cambria"/>
        <family val="1"/>
      </rPr>
      <t xml:space="preserve">
8.5.2 </t>
    </r>
    <r>
      <rPr>
        <sz val="10"/>
        <rFont val="Cambria"/>
        <family val="1"/>
      </rPr>
      <t>and</t>
    </r>
    <r>
      <rPr>
        <b/>
        <sz val="10"/>
        <rFont val="Cambria"/>
        <family val="1"/>
      </rPr>
      <t xml:space="preserve"> 
8.5.3</t>
    </r>
  </si>
  <si>
    <t>Obs 2020.5</t>
  </si>
  <si>
    <t>10.11.3</t>
  </si>
  <si>
    <t>10.11.4</t>
  </si>
  <si>
    <t>10.10.4</t>
  </si>
  <si>
    <t>10.10.5</t>
  </si>
  <si>
    <r>
      <t xml:space="preserve">10.6.1 </t>
    </r>
    <r>
      <rPr>
        <sz val="10"/>
        <rFont val="Cambria"/>
        <family val="1"/>
      </rPr>
      <t xml:space="preserve">(fertilisers) and </t>
    </r>
    <r>
      <rPr>
        <b/>
        <sz val="10"/>
        <rFont val="Cambria"/>
        <family val="1"/>
      </rPr>
      <t xml:space="preserve">
10.7.1 </t>
    </r>
    <r>
      <rPr>
        <sz val="10"/>
        <rFont val="Cambria"/>
        <family val="1"/>
      </rPr>
      <t>(pesticides)</t>
    </r>
  </si>
  <si>
    <r>
      <t>10.6.2</t>
    </r>
    <r>
      <rPr>
        <sz val="10"/>
        <rFont val="Cambria"/>
        <family val="1"/>
      </rPr>
      <t xml:space="preserve"> (fertilisers), 
</t>
    </r>
    <r>
      <rPr>
        <b/>
        <sz val="10"/>
        <rFont val="Cambria"/>
        <family val="1"/>
      </rPr>
      <t>10.7.2</t>
    </r>
    <r>
      <rPr>
        <sz val="10"/>
        <rFont val="Cambria"/>
        <family val="1"/>
      </rPr>
      <t xml:space="preserve"> (pesticides) and 
</t>
    </r>
    <r>
      <rPr>
        <b/>
        <sz val="10"/>
        <rFont val="Cambria"/>
        <family val="1"/>
      </rPr>
      <t>10.8.1</t>
    </r>
    <r>
      <rPr>
        <sz val="10"/>
        <rFont val="Cambria"/>
        <family val="1"/>
      </rPr>
      <t xml:space="preserve"> (biological control agents)]</t>
    </r>
  </si>
  <si>
    <r>
      <rPr>
        <b/>
        <sz val="10"/>
        <rFont val="Cambria"/>
        <family val="1"/>
      </rPr>
      <t>10.7.3</t>
    </r>
    <r>
      <rPr>
        <sz val="10"/>
        <rFont val="Cambria"/>
        <family val="1"/>
      </rPr>
      <t xml:space="preserve"> (pesticides) and 
</t>
    </r>
    <r>
      <rPr>
        <b/>
        <sz val="10"/>
        <rFont val="Cambria"/>
        <family val="1"/>
      </rPr>
      <t>10.8.2</t>
    </r>
    <r>
      <rPr>
        <sz val="10"/>
        <rFont val="Cambria"/>
        <family val="1"/>
      </rPr>
      <t xml:space="preserve"> (biological control agents)</t>
    </r>
  </si>
  <si>
    <r>
      <rPr>
        <b/>
        <sz val="10"/>
        <rFont val="Cambria"/>
        <family val="1"/>
      </rPr>
      <t>10.7.4</t>
    </r>
    <r>
      <rPr>
        <sz val="10"/>
        <rFont val="Cambria"/>
        <family val="1"/>
      </rPr>
      <t xml:space="preserve"> (pesticides) and 
</t>
    </r>
    <r>
      <rPr>
        <b/>
        <sz val="10"/>
        <rFont val="Cambria"/>
        <family val="1"/>
      </rPr>
      <t>10.8.3</t>
    </r>
    <r>
      <rPr>
        <sz val="10"/>
        <rFont val="Cambria"/>
        <family val="1"/>
      </rPr>
      <t xml:space="preserve"> (biological control agents)</t>
    </r>
  </si>
  <si>
    <t>10.7.5</t>
  </si>
  <si>
    <r>
      <rPr>
        <b/>
        <sz val="10"/>
        <rFont val="Cambria"/>
        <family val="1"/>
      </rPr>
      <t>10.7.6</t>
    </r>
    <r>
      <rPr>
        <sz val="10"/>
        <rFont val="Cambria"/>
        <family val="1"/>
      </rPr>
      <t xml:space="preserve"> (pesticides) and 
</t>
    </r>
    <r>
      <rPr>
        <b/>
        <sz val="10"/>
        <rFont val="Cambria"/>
        <family val="1"/>
      </rPr>
      <t>10.8.4</t>
    </r>
    <r>
      <rPr>
        <sz val="10"/>
        <rFont val="Cambria"/>
        <family val="1"/>
      </rPr>
      <t xml:space="preserve"> (biological control agents)] </t>
    </r>
  </si>
  <si>
    <r>
      <t xml:space="preserve">10.7.7 </t>
    </r>
    <r>
      <rPr>
        <sz val="10"/>
        <rFont val="Cambria"/>
        <family val="1"/>
      </rPr>
      <t>(pesticides) and</t>
    </r>
    <r>
      <rPr>
        <b/>
        <sz val="10"/>
        <rFont val="Cambria"/>
        <family val="1"/>
      </rPr>
      <t xml:space="preserve"> 
10.8.5</t>
    </r>
    <r>
      <rPr>
        <sz val="10"/>
        <rFont val="Cambria"/>
        <family val="1"/>
      </rPr>
      <t xml:space="preserve"> (biological control agents)</t>
    </r>
  </si>
  <si>
    <r>
      <t xml:space="preserve">10.7.8 </t>
    </r>
    <r>
      <rPr>
        <sz val="10"/>
        <rFont val="Cambria"/>
        <family val="1"/>
      </rPr>
      <t xml:space="preserve">(pesticides) and 
</t>
    </r>
    <r>
      <rPr>
        <b/>
        <sz val="10"/>
        <rFont val="Cambria"/>
        <family val="1"/>
      </rPr>
      <t>10.8.6</t>
    </r>
    <r>
      <rPr>
        <sz val="10"/>
        <rFont val="Cambria"/>
        <family val="1"/>
      </rPr>
      <t xml:space="preserve"> (biological control agents)</t>
    </r>
  </si>
  <si>
    <r>
      <t>10.7.9</t>
    </r>
    <r>
      <rPr>
        <sz val="10"/>
        <rFont val="Cambria"/>
        <family val="1"/>
      </rPr>
      <t xml:space="preserve"> (pesticides) and 
</t>
    </r>
    <r>
      <rPr>
        <b/>
        <sz val="10"/>
        <rFont val="Cambria"/>
        <family val="1"/>
      </rPr>
      <t xml:space="preserve">10.8.7 </t>
    </r>
    <r>
      <rPr>
        <sz val="10"/>
        <rFont val="Cambria"/>
        <family val="1"/>
      </rPr>
      <t>(biological control agents)</t>
    </r>
  </si>
  <si>
    <t>10.7.10</t>
  </si>
  <si>
    <t>10.6.3</t>
  </si>
  <si>
    <t>10.6.4</t>
  </si>
  <si>
    <t>10.6.5</t>
  </si>
  <si>
    <t>10.6.6</t>
  </si>
  <si>
    <t>10.6.7</t>
  </si>
  <si>
    <t>10.9.5</t>
  </si>
  <si>
    <t>10.9.6</t>
  </si>
  <si>
    <t>10.12.1</t>
  </si>
  <si>
    <t>10.12.2</t>
  </si>
  <si>
    <t>26/08/2020 - Evidence submitted to SACL including group register showing that Coull Woodlands property was sold and has left the group scheme (01-06-20). Group policy doc 3.43 'Environmental and waste managemnt strategy' detailing actions on redundant materials also submitted, toegther with copies of mailmerge letters sent to all full and associate members explaining changes with manual and amended policy docs attached. At S3: Netherton Pollution &amp; waste plans and Nairnside Waste Plan inspected.</t>
  </si>
  <si>
    <t>6.3.2</t>
  </si>
  <si>
    <r>
      <t xml:space="preserve">Stakeholder comment received by Soil Association from SEPA regarding a pollution incident at </t>
    </r>
    <r>
      <rPr>
        <u/>
        <sz val="10"/>
        <rFont val="Cambria"/>
        <family val="1"/>
        <scheme val="major"/>
      </rPr>
      <t xml:space="preserve">Malling forest </t>
    </r>
    <r>
      <rPr>
        <sz val="10"/>
        <rFont val="Cambria"/>
        <family val="1"/>
        <scheme val="major"/>
      </rPr>
      <t xml:space="preserve">March 2020. as a result of brash recovery operations.  Discussion with forest manager on the incident resulting from "challenging conditions".  Inspected selection of Forest Manager's Site Inspection records for 2019 Harvesting operations 28/3, 11/4, 20/5 and 5/6/19 , 2020 Brash recovery operations PCM 4/2/20 &amp; site visit 5/3/20 as well as 2020 Mounding site visit 1/7/20 all highlighted SSSI watercourses and confirmed inspection of watercourses they were running clear with no runoff. Inspected email correspondence between SEPA and forest manager (20/3/20) confirming operations had ceased with immediate effect.  and will monitor the situation over the weekend with a view to ceasing operations permanently.  This was confirmed to SEPA in another email 24/3/20 following a site meeting with the contractor where all decided to halt all further brash recovery works permanently.  Photographic evidence of watercourse and associated silt netting seen with accumulation of silt. </t>
    </r>
  </si>
  <si>
    <t>6.3.3</t>
  </si>
  <si>
    <t>9.1.1</t>
  </si>
  <si>
    <t>9.1.2</t>
  </si>
  <si>
    <t>9.3.2</t>
  </si>
  <si>
    <t>6.4.1</t>
  </si>
  <si>
    <t>9.1.3</t>
  </si>
  <si>
    <t>9.3.3</t>
  </si>
  <si>
    <t>9.3.4</t>
  </si>
  <si>
    <r>
      <t>9.1.4</t>
    </r>
    <r>
      <rPr>
        <sz val="10"/>
        <rFont val="Cambria"/>
        <family val="1"/>
      </rPr>
      <t xml:space="preserve"> (assess and record presence and status of HCVs) and</t>
    </r>
    <r>
      <rPr>
        <b/>
        <sz val="10"/>
        <rFont val="Cambria"/>
        <family val="1"/>
      </rPr>
      <t xml:space="preserve"> 
9.3.5 </t>
    </r>
    <r>
      <rPr>
        <sz val="10"/>
        <rFont val="Cambria"/>
        <family val="1"/>
      </rPr>
      <t>(implement strategies and actions)</t>
    </r>
  </si>
  <si>
    <r>
      <t xml:space="preserve">9.1.5 </t>
    </r>
    <r>
      <rPr>
        <sz val="10"/>
        <rFont val="Cambria"/>
        <family val="1"/>
      </rPr>
      <t>(identify and evaluate remnant features/threats and prioritise actions) and</t>
    </r>
    <r>
      <rPr>
        <b/>
        <sz val="10"/>
        <rFont val="Cambria"/>
        <family val="1"/>
      </rPr>
      <t xml:space="preserve"> 
9.3.6</t>
    </r>
    <r>
      <rPr>
        <sz val="10"/>
        <rFont val="Cambria"/>
        <family val="1"/>
      </rPr>
      <t xml:space="preserve"> (implement actions)</t>
    </r>
  </si>
  <si>
    <t>6.5.3</t>
  </si>
  <si>
    <t>6.5.4</t>
  </si>
  <si>
    <t>6.5.5</t>
  </si>
  <si>
    <t>6.5.6</t>
  </si>
  <si>
    <t>6.5.7</t>
  </si>
  <si>
    <t>6.5.8</t>
  </si>
  <si>
    <t>9.1.6</t>
  </si>
  <si>
    <t>9.3.7</t>
  </si>
  <si>
    <t>6.6.1</t>
  </si>
  <si>
    <r>
      <rPr>
        <sz val="10"/>
        <color rgb="FFFF0000"/>
        <rFont val="Cambria"/>
        <family val="1"/>
        <scheme val="major"/>
      </rPr>
      <t>Callendar: UKWAS Annual Management Summary 2019 states 5.4ha (0.009% of LTFP area).  This is not mapped on the LTFP maps and Factor unable to identify the areas in discussion.</t>
    </r>
    <r>
      <rPr>
        <sz val="10"/>
        <rFont val="Cambria"/>
        <family val="1"/>
        <scheme val="major"/>
      </rPr>
      <t xml:space="preserve">  Malling Forest, Netherton: LTFP felling map illustrates NR area totalling 16.84ha (1.97%) of FMU.  Nairnside: Nairnside: NR 373.7ha (25%) illustrated on LTFP Biodiversity, Conservation &amp; Enhancement map. Malling Forest: 31.1ha (25%) includes NR 6.14ha (5%) illlustrated on Harvesting Design map of draft LTFP.  Mam Mor: LTFP Compartement records &amp; felling map illustrates a total of  NR 2.72ha (2%).</t>
    </r>
  </si>
  <si>
    <t>6.6.2</t>
  </si>
  <si>
    <r>
      <rPr>
        <sz val="10"/>
        <color rgb="FFFF0000"/>
        <rFont val="Cambria"/>
        <family val="1"/>
        <scheme val="major"/>
      </rPr>
      <t>Callendar: UKWAS Annual Management Summary 2019 states 52ha (9% of LTFP area).  This is not mapped on the LTFP maps and Factor unable to identify the areas in discussion.</t>
    </r>
    <r>
      <rPr>
        <sz val="10"/>
        <rFont val="Cambria"/>
        <family val="1"/>
        <scheme val="major"/>
      </rPr>
      <t xml:space="preserve">  Malling Forest, Netherton: LTFP felling map illustrates a totalof 25.8ha (3.03%). Nairnside: Nairnside: LTR 38ha (2.5%) illustrated on LTFP Biodiversity, Conservation &amp; Enhancement map. Malling Forest: 31.1ha (25%) includes 2.74ha (2.2%) LTR illustrated on Harvesting Design map of draft LTFP. Mam Mor: LTFP Compartement records &amp; felling map illustrates a total of LTR 8.42ha (6%).</t>
    </r>
  </si>
  <si>
    <t>6.6.3</t>
  </si>
  <si>
    <t xml:space="preserve">Islay &amp; Straloch Estates left Group Scheme 28/8/20.  None of S3 sites have veteran trees.  BIGWCS new technical note 3.44 Veteran Tree Management Statement dated 5/3/20 produced . Forest managers of S3 sites confirmed in interview no veteran trees present. </t>
  </si>
  <si>
    <t>6.6.4</t>
  </si>
  <si>
    <t>Callendar Estate: Auditor was unable to verify as no record of instruction from forester to harvesting operator to verifiy Estate's approach to deadwood management in harvested areas.  Photos of recent harvesting in Cpts 44 &amp; 37 supplied did not show any deadwood retained, but forester intimated there had not been any.  The photos did illustrate pole stage broadleaves had been retained in cpt 37. Photo of an establised restock on the Estate, cpt reference not supplied, showed standing deadwood snags.  Netherton: Inspected standing sales contracts for Cpts 21, 23 &amp; 26 and brash recovery with section on deadwood requirements. Nairnside: Standing Sale contract Cpts 22 &amp; 23 inspected with section on deadwood requirement.   Also photograph of tree saftey monitoring in Cpt 30 on the 30/10/20 showed presence of deadwood snags within the wood. Malling Forest: Standing Sale contract Cpt 2 inspected with section on deadwood requirement. Photograph of watercourses on the clearfell inspected showed standing deadwood snags retained. Mam Mor: Photograph of 2019 clearfell Cpt 2g and boundary with 2e inspected illustrating some deadwood retention.</t>
  </si>
  <si>
    <t>6.6.5</t>
  </si>
  <si>
    <t>Callendar: Discussion with factor ASNW within steep sided gullies identified as area where deadwood of greatest benefit. Netherton: Inspected standing sales contracts for Cpts 21, 23 &amp; 26 and brash recovery with section on deadwood requirements. Nairnside: Standing Sale contract Cpts 22 &amp; 23 inspected with section on deadwood requirement.   Also photograph of tree saftey monitoring in Cpt 30 on the 30/10/20 showed presence of deadwood snags within the wood. Malling Forest: Standing Sale contract Cpt 2 inspected with section on deadwood requirement. Photograph of watercourses on the clearfell inspected showed standing deadwood snags retained. Mam Mor: Photograph of 2019 clearfell Cpt 2g and boundary with 2e inspected illustrating some deadwood retention.</t>
  </si>
  <si>
    <t>10.2.3</t>
  </si>
  <si>
    <t>10.2.4</t>
  </si>
  <si>
    <r>
      <t xml:space="preserve">4.7.1 </t>
    </r>
    <r>
      <rPr>
        <sz val="10"/>
        <rFont val="Cambria"/>
        <family val="1"/>
      </rPr>
      <t>(identify sites and features through engagement with local people),</t>
    </r>
    <r>
      <rPr>
        <b/>
        <sz val="10"/>
        <rFont val="Cambria"/>
        <family val="1"/>
      </rPr>
      <t xml:space="preserve"> 
9.1.7 </t>
    </r>
    <r>
      <rPr>
        <sz val="10"/>
        <rFont val="Cambria"/>
        <family val="1"/>
      </rPr>
      <t>(identify sites and features, and assess their condition),</t>
    </r>
    <r>
      <rPr>
        <b/>
        <sz val="10"/>
        <rFont val="Cambria"/>
        <family val="1"/>
      </rPr>
      <t xml:space="preserve"> 
9.2.3</t>
    </r>
    <r>
      <rPr>
        <sz val="10"/>
        <rFont val="Cambria"/>
        <family val="1"/>
      </rPr>
      <t xml:space="preserve"> (devise measures) and</t>
    </r>
    <r>
      <rPr>
        <b/>
        <sz val="10"/>
        <rFont val="Cambria"/>
        <family val="1"/>
      </rPr>
      <t xml:space="preserve"> 
9.3.8 </t>
    </r>
    <r>
      <rPr>
        <sz val="10"/>
        <rFont val="Cambria"/>
        <family val="1"/>
      </rPr>
      <t>(implement measures)</t>
    </r>
  </si>
  <si>
    <t>6.6.7</t>
  </si>
  <si>
    <t>S3 Sites: Forest managers confirmed no game rearing, shooting or fishing undertaken.</t>
  </si>
  <si>
    <t>4.1.4</t>
  </si>
  <si>
    <t>9.3.9</t>
  </si>
  <si>
    <t>4.4.1</t>
  </si>
  <si>
    <t>4.4.2</t>
  </si>
  <si>
    <t>4.5.2</t>
  </si>
  <si>
    <r>
      <t>4.3.1</t>
    </r>
    <r>
      <rPr>
        <sz val="10"/>
        <rFont val="Cambria"/>
        <family val="1"/>
      </rPr>
      <t xml:space="preserve"> (providing local people with equitable opportunities for employment and to supply goods and services), </t>
    </r>
    <r>
      <rPr>
        <b/>
        <sz val="10"/>
        <rFont val="Cambria"/>
        <family val="1"/>
      </rPr>
      <t xml:space="preserve">5.1.2 </t>
    </r>
    <r>
      <rPr>
        <sz val="10"/>
        <rFont val="Cambria"/>
        <family val="1"/>
      </rPr>
      <t xml:space="preserve">(making the best use of the woodland’s potential products and services consistent with other objectives) and 
</t>
    </r>
    <r>
      <rPr>
        <b/>
        <sz val="10"/>
        <rFont val="Cambria"/>
        <family val="1"/>
      </rPr>
      <t>5.4.1</t>
    </r>
    <r>
      <rPr>
        <sz val="10"/>
        <rFont val="Cambria"/>
        <family val="1"/>
      </rPr>
      <t xml:space="preserve"> (providing local people with equitable opportunities to supply goods and services)</t>
    </r>
  </si>
  <si>
    <t>2.3.1</t>
  </si>
  <si>
    <t>2.3.2</t>
  </si>
  <si>
    <t>2.3.3</t>
  </si>
  <si>
    <t>Certificates of competence checked for felling operations on Mam Mor, Netherton, Callendar, Nairnside and Malling as well as for chemical application on Nairnside and Netherton.  All found to be compliant.</t>
  </si>
  <si>
    <t>2.5.1</t>
  </si>
  <si>
    <r>
      <t>2.1.1</t>
    </r>
    <r>
      <rPr>
        <sz val="10"/>
        <rFont val="Cambria"/>
        <family val="1"/>
      </rPr>
      <t xml:space="preserve"> (workers’ rights legislation) and 
</t>
    </r>
    <r>
      <rPr>
        <b/>
        <sz val="10"/>
        <rFont val="Cambria"/>
        <family val="1"/>
      </rPr>
      <t xml:space="preserve">2.2.1 </t>
    </r>
    <r>
      <rPr>
        <sz val="10"/>
        <rFont val="Cambria"/>
        <family val="1"/>
      </rPr>
      <t>(equality legislation)</t>
    </r>
  </si>
  <si>
    <r>
      <t xml:space="preserve">2.1.3 </t>
    </r>
    <r>
      <rPr>
        <sz val="10"/>
        <rFont val="Cambria"/>
        <family val="1"/>
      </rPr>
      <t xml:space="preserve">(collective bargaining) and 
</t>
    </r>
    <r>
      <rPr>
        <b/>
        <sz val="10"/>
        <rFont val="Cambria"/>
        <family val="1"/>
      </rPr>
      <t xml:space="preserve">2.6.1 </t>
    </r>
    <r>
      <rPr>
        <sz val="10"/>
        <rFont val="Cambria"/>
        <family val="1"/>
      </rPr>
      <t>(grievance procedures)</t>
    </r>
  </si>
  <si>
    <t>2.6.2</t>
  </si>
  <si>
    <t>2.6.3</t>
  </si>
  <si>
    <t>GSM to inform SA within 2 months of a new member or a member leaving as per procedures.</t>
  </si>
  <si>
    <t>Section 1.7 of the BIGWCS Scheme Manual V9 specifies that  the number of members overseen by any one forest manager should not  exceed 15.  Currently 2 fulltime and one part-time forest managers.</t>
  </si>
  <si>
    <t>Janette McKay</t>
  </si>
  <si>
    <t>(Updated due to change in address and change in code format)</t>
  </si>
  <si>
    <r>
      <t xml:space="preserve">S3 17/11/20 GSM confirmed Appendix 3 technical notes annual review underway but not completed by the close of the audit.  The appendix 3 and updated Group and Members manuals have not been circulated around Group members.  Raised to MAJOR
</t>
    </r>
    <r>
      <rPr>
        <sz val="11"/>
        <color theme="1"/>
        <rFont val="Cambria"/>
        <family val="1"/>
        <scheme val="major"/>
      </rPr>
      <t xml:space="preserve">23/04/2021 emailed updated  BIGWCS_Scheme_Manual_Version_9.1  and BIGWCS_Member_Manual_Version_9.1 with revisions highlighted and amendment dates recorded and a copy of the associate and group member manual update for April 2021. 3. 
The member manual includes list of Technical Notes, Policy Statements and Guidance Notes to support management practices and incorporate into contract and management documentation with recent revision dates that correspond to the files in the folder reviewed. </t>
    </r>
  </si>
  <si>
    <r>
      <t xml:space="preserve">Clarifications on the area anomalies for Pittodrie House and Straloch Estate provided in email for GCM 17/12/19 </t>
    </r>
    <r>
      <rPr>
        <sz val="11"/>
        <color rgb="FFFF0000"/>
        <rFont val="Cambria"/>
        <family val="1"/>
        <scheme val="major"/>
      </rPr>
      <t>S3 10/11/20: Inspected copy of BIGWCS Scheme Manual, area stated for Callendar Estate (563ha) does not tally with the LTFP area of 590.82ha.  Raised to Major.</t>
    </r>
    <r>
      <rPr>
        <sz val="11"/>
        <rFont val="Cambria"/>
        <family val="1"/>
        <scheme val="major"/>
      </rPr>
      <t xml:space="preserve">
</t>
    </r>
    <r>
      <rPr>
        <sz val="11"/>
        <color theme="1"/>
        <rFont val="Cambria"/>
        <family val="1"/>
        <scheme val="major"/>
      </rPr>
      <t xml:space="preserve">23/04/2021 emailed latest revision of 'BIGWCS scheme register Apr 2021'  with note on update for Callendar Estate -'Area increased to include internal open ground not included in initial assessment'. </t>
    </r>
  </si>
  <si>
    <t>SA Certification Forest Certification Public Report</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</si>
  <si>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</si>
  <si>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</si>
  <si>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Members of Bell Ingram Group Scheme</t>
  </si>
  <si>
    <t>Region and Country:</t>
  </si>
  <si>
    <t xml:space="preserve">Standard: </t>
  </si>
  <si>
    <r>
      <t>UKWAS 4.0 (2018)</t>
    </r>
    <r>
      <rPr>
        <sz val="14"/>
        <color indexed="10"/>
        <rFont val="Cambria"/>
        <family val="1"/>
      </rPr>
      <t xml:space="preserve">
</t>
    </r>
  </si>
  <si>
    <t>Certificate Code:</t>
  </si>
  <si>
    <t>SA-PEFC-FM-COC-001194</t>
  </si>
  <si>
    <t>PEFC License Code:</t>
  </si>
  <si>
    <t>Not yet issued</t>
  </si>
  <si>
    <t>Date of certificate issue:</t>
  </si>
  <si>
    <t>1st May 2019</t>
  </si>
  <si>
    <t>Date of expiry of certificate:</t>
  </si>
  <si>
    <t>23rd September 2022</t>
  </si>
  <si>
    <t>Assessment date</t>
  </si>
  <si>
    <t>Date Report Finalised/ Updated</t>
  </si>
  <si>
    <t>SA Auditor</t>
  </si>
  <si>
    <t>Checked by</t>
  </si>
  <si>
    <t>Approved by</t>
  </si>
  <si>
    <t>RA -FSC only</t>
  </si>
  <si>
    <t>23rd &amp; 26th to 30th June 2017</t>
  </si>
  <si>
    <t xml:space="preserve">04/09/2017
07-09-17 - Pre-cons closed (AG)
28/09/2017
- 29/09/2017 Product schedule amended (AG)
02/10/2017 Group update 
07/02/2018 </t>
  </si>
  <si>
    <t>Marie-Christine Fléchard</t>
  </si>
  <si>
    <t xml:space="preserve">MA - PEFCS1 - FSC
</t>
  </si>
  <si>
    <t>23rd-27th October 2018</t>
  </si>
  <si>
    <t>17/01/2019
01/05/2019</t>
  </si>
  <si>
    <t>Matt Taylor</t>
  </si>
  <si>
    <t>Rob Shaw</t>
  </si>
  <si>
    <t>27/02/2020
08/04/2020
28/08/2020 - CARs closed</t>
  </si>
  <si>
    <t>Andy Grundy</t>
  </si>
  <si>
    <t>S3 remote</t>
  </si>
  <si>
    <t>5th &amp; 6th and 9th to 11th &amp; 17th November 2020 Remote</t>
  </si>
  <si>
    <t>Janette Mckay</t>
  </si>
  <si>
    <t>Disclaimer: auditing is based on a sampling process of the available information.</t>
  </si>
  <si>
    <t>Please note that the main text of this report is publicly available on request</t>
  </si>
  <si>
    <t>Email forestry@soilassociation.org • www.soilassociation.org/forestry</t>
  </si>
  <si>
    <t>RT-FM-001a-06 April 2020. ©  Produced by Soil Association Certification Limited</t>
  </si>
  <si>
    <t>27/01/2021
26/04/2021 - CARs 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</si>
</sst>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0.0"/>
    <numFmt numFmtId="165" formatCode="[$-809]dd\ mmmm\ yyyy;@"/>
    <numFmt numFmtId="166" formatCode="[$-F800]dddd\,\ mmmm\ dd\,\ yyyy"/>
  </numFmts>
  <fonts count="112">
    <font>
      <sz val="11"/>
      <name val="Palatino"/>
      <family val="1"/>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b/>
      <i/>
      <sz val="11"/>
      <name val="Cambria"/>
      <family val="1"/>
    </font>
    <font>
      <b/>
      <i/>
      <sz val="11"/>
      <color indexed="10"/>
      <name val="Cambria"/>
      <family val="1"/>
    </font>
    <font>
      <b/>
      <sz val="11"/>
      <name val="Cambria"/>
      <family val="1"/>
    </font>
    <font>
      <sz val="10"/>
      <name val="Cambria"/>
      <family val="1"/>
    </font>
    <font>
      <b/>
      <i/>
      <sz val="12"/>
      <color indexed="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indexed="10"/>
      <name val="Cambria"/>
      <family val="1"/>
      <scheme val="major"/>
    </font>
    <font>
      <b/>
      <i/>
      <sz val="11"/>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b/>
      <i/>
      <sz val="12"/>
      <name val="Cambria"/>
      <family val="1"/>
      <scheme val="major"/>
    </font>
    <font>
      <u/>
      <sz val="11"/>
      <name val="Cambria"/>
      <family val="1"/>
    </font>
    <font>
      <b/>
      <u/>
      <sz val="11"/>
      <name val="Palatino"/>
    </font>
    <font>
      <u/>
      <sz val="11"/>
      <name val="Palatino"/>
    </font>
    <font>
      <sz val="10"/>
      <name val="Palatino"/>
      <family val="1"/>
    </font>
    <font>
      <u/>
      <sz val="11"/>
      <name val="Cambria"/>
      <family val="1"/>
      <scheme val="major"/>
    </font>
    <font>
      <i/>
      <sz val="10"/>
      <name val="Cambria"/>
      <family val="1"/>
    </font>
    <font>
      <i/>
      <sz val="10"/>
      <color indexed="56"/>
      <name val="Cambria"/>
      <family val="1"/>
    </font>
    <font>
      <b/>
      <sz val="8"/>
      <name val="Cambria"/>
      <family val="1"/>
      <scheme val="major"/>
    </font>
    <font>
      <sz val="10"/>
      <color rgb="FFFF0000"/>
      <name val="Cambria"/>
      <family val="1"/>
      <scheme val="major"/>
    </font>
    <font>
      <sz val="8"/>
      <color rgb="FFFF0000"/>
      <name val="Cambria"/>
      <family val="1"/>
      <scheme val="major"/>
    </font>
    <font>
      <u/>
      <sz val="10"/>
      <name val="Cambria"/>
      <family val="1"/>
      <scheme val="major"/>
    </font>
    <font>
      <u/>
      <sz val="10"/>
      <name val="Cambria"/>
      <family val="1"/>
    </font>
    <font>
      <b/>
      <sz val="12"/>
      <color theme="1"/>
      <name val="Cambria"/>
      <family val="1"/>
      <scheme val="major"/>
    </font>
    <font>
      <sz val="14"/>
      <color theme="1"/>
      <name val="Calibri"/>
      <family val="2"/>
    </font>
    <font>
      <sz val="9"/>
      <name val="Arial"/>
      <family val="2"/>
    </font>
    <font>
      <b/>
      <sz val="10"/>
      <color rgb="FFFF0000"/>
      <name val="Cambria"/>
      <family val="1"/>
      <scheme val="major"/>
    </font>
    <font>
      <b/>
      <sz val="12"/>
      <color indexed="18"/>
      <name val="Arial"/>
      <family val="2"/>
    </font>
    <font>
      <sz val="10"/>
      <color rgb="FF00B0F0"/>
      <name val="Arial"/>
      <family val="2"/>
    </font>
    <font>
      <i/>
      <sz val="10"/>
      <color rgb="FF00B0F0"/>
      <name val="Arial"/>
      <family val="2"/>
    </font>
    <font>
      <b/>
      <sz val="10"/>
      <color indexed="10"/>
      <name val="Arial"/>
      <family val="2"/>
    </font>
    <font>
      <sz val="10"/>
      <color indexed="10"/>
      <name val="Arial"/>
      <family val="2"/>
    </font>
    <font>
      <b/>
      <sz val="10"/>
      <color rgb="FF00B0F0"/>
      <name val="Arial"/>
      <family val="2"/>
    </font>
    <font>
      <b/>
      <sz val="11"/>
      <name val="Palatino"/>
    </font>
    <font>
      <b/>
      <sz val="10"/>
      <color rgb="FFFF0000"/>
      <name val="Arial"/>
      <family val="2"/>
    </font>
    <font>
      <i/>
      <sz val="11"/>
      <name val="Palatino"/>
    </font>
    <font>
      <b/>
      <i/>
      <sz val="10"/>
      <name val="Arial"/>
      <family val="2"/>
    </font>
    <font>
      <i/>
      <sz val="11"/>
      <color rgb="FF00B0F0"/>
      <name val="Palatino"/>
    </font>
    <font>
      <b/>
      <u/>
      <sz val="10"/>
      <color rgb="FF00B0F0"/>
      <name val="Arial"/>
      <family val="2"/>
    </font>
    <font>
      <b/>
      <sz val="10"/>
      <color rgb="FFFF0000"/>
      <name val="Cambria"/>
      <family val="2"/>
      <scheme val="major"/>
    </font>
    <font>
      <i/>
      <sz val="10"/>
      <name val="Cambria"/>
      <family val="1"/>
      <scheme val="major"/>
    </font>
    <font>
      <u/>
      <sz val="11"/>
      <color theme="10"/>
      <name val="Palatino"/>
      <family val="1"/>
    </font>
    <font>
      <sz val="14"/>
      <name val="Cambria"/>
      <family val="1"/>
      <scheme val="major"/>
    </font>
    <font>
      <sz val="14"/>
      <color indexed="10"/>
      <name val="Cambria"/>
      <family val="1"/>
    </font>
    <font>
      <sz val="14"/>
      <name val="Cambria"/>
      <family val="1"/>
    </font>
    <font>
      <sz val="14"/>
      <color rgb="FF0000FF"/>
      <name val="Cambria"/>
      <family val="1"/>
      <scheme val="major"/>
    </font>
    <font>
      <sz val="14"/>
      <color indexed="12"/>
      <name val="Cambria"/>
      <family val="1"/>
      <scheme val="major"/>
    </font>
    <font>
      <sz val="14"/>
      <color rgb="FFFF0000"/>
      <name val="Cambria"/>
      <family val="1"/>
      <scheme val="major"/>
    </font>
  </fonts>
  <fills count="29">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rgb="FF92CDDC"/>
        <bgColor indexed="64"/>
      </patternFill>
    </fill>
    <fill>
      <patternFill patternType="solid">
        <fgColor theme="0" tint="-0.14999847407452621"/>
        <bgColor indexed="64"/>
      </patternFill>
    </fill>
    <fill>
      <patternFill patternType="solid">
        <fgColor rgb="FFFFFF66"/>
        <bgColor indexed="64"/>
      </patternFill>
    </fill>
    <fill>
      <patternFill patternType="solid">
        <fgColor theme="3" tint="0.39994506668294322"/>
        <bgColor indexed="64"/>
      </patternFill>
    </fill>
    <fill>
      <patternFill patternType="solid">
        <fgColor rgb="FF00CC66"/>
        <bgColor indexed="64"/>
      </patternFill>
    </fill>
    <fill>
      <patternFill patternType="solid">
        <fgColor indexed="49"/>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FFCC"/>
        <bgColor indexed="64"/>
      </patternFill>
    </fill>
    <fill>
      <patternFill patternType="solid">
        <fgColor indexed="15"/>
        <bgColor indexed="64"/>
      </patternFill>
    </fill>
    <fill>
      <patternFill patternType="solid">
        <fgColor indexed="43"/>
        <bgColor indexed="64"/>
      </patternFill>
    </fill>
  </fills>
  <borders count="45">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indexed="8"/>
      </left>
      <right style="thin">
        <color indexed="8"/>
      </right>
      <top/>
      <bottom/>
      <diagonal/>
    </border>
    <border>
      <left style="thin">
        <color indexed="8"/>
      </left>
      <right style="thin">
        <color indexed="8"/>
      </right>
      <top style="thin">
        <color indexed="8"/>
      </top>
      <bottom/>
      <diagonal/>
    </border>
  </borders>
  <cellStyleXfs count="18">
    <xf numFmtId="0" fontId="0" fillId="0" borderId="0"/>
    <xf numFmtId="0" fontId="4" fillId="0" borderId="0"/>
    <xf numFmtId="0" fontId="40" fillId="0" borderId="0"/>
    <xf numFmtId="0" fontId="40" fillId="0" borderId="0"/>
    <xf numFmtId="0" fontId="40" fillId="0" borderId="0"/>
    <xf numFmtId="0" fontId="8" fillId="0" borderId="0"/>
    <xf numFmtId="0" fontId="1" fillId="0" borderId="0"/>
    <xf numFmtId="0" fontId="4" fillId="0" borderId="0"/>
    <xf numFmtId="0" fontId="8" fillId="0" borderId="0"/>
    <xf numFmtId="0" fontId="8" fillId="0" borderId="0"/>
    <xf numFmtId="0" fontId="4" fillId="0" borderId="0"/>
    <xf numFmtId="0" fontId="1" fillId="0" borderId="0"/>
    <xf numFmtId="0" fontId="1" fillId="0" borderId="0"/>
    <xf numFmtId="0" fontId="1" fillId="0" borderId="0"/>
    <xf numFmtId="0" fontId="4" fillId="0" borderId="0"/>
    <xf numFmtId="0" fontId="1" fillId="0" borderId="0"/>
    <xf numFmtId="0" fontId="105" fillId="0" borderId="0" applyNumberFormat="0" applyFill="0" applyBorder="0" applyAlignment="0" applyProtection="0"/>
    <xf numFmtId="0" fontId="1" fillId="0" borderId="0"/>
  </cellStyleXfs>
  <cellXfs count="750">
    <xf numFmtId="0" fontId="0" fillId="0" borderId="0" xfId="0"/>
    <xf numFmtId="0" fontId="5" fillId="0" borderId="0" xfId="0" applyFont="1" applyFill="1" applyAlignment="1">
      <alignment vertical="top" wrapText="1"/>
    </xf>
    <xf numFmtId="0" fontId="3" fillId="0" borderId="0" xfId="0" applyFont="1" applyFill="1" applyAlignment="1">
      <alignment vertical="top" wrapText="1"/>
    </xf>
    <xf numFmtId="0" fontId="8" fillId="2" borderId="1" xfId="0" applyFont="1" applyFill="1" applyBorder="1"/>
    <xf numFmtId="49" fontId="11" fillId="0" borderId="0" xfId="0" applyNumberFormat="1" applyFont="1" applyAlignment="1">
      <alignment wrapText="1"/>
    </xf>
    <xf numFmtId="0" fontId="13" fillId="2" borderId="1" xfId="0" applyFont="1" applyFill="1" applyBorder="1" applyAlignment="1">
      <alignment horizontal="center" wrapText="1"/>
    </xf>
    <xf numFmtId="0" fontId="9" fillId="2" borderId="1" xfId="0" applyFont="1" applyFill="1" applyBorder="1" applyAlignment="1">
      <alignment wrapText="1"/>
    </xf>
    <xf numFmtId="49" fontId="12" fillId="0" borderId="0" xfId="0" applyNumberFormat="1" applyFont="1" applyAlignment="1">
      <alignment wrapText="1"/>
    </xf>
    <xf numFmtId="0" fontId="9" fillId="2" borderId="1" xfId="0" applyFont="1" applyFill="1" applyBorder="1" applyAlignment="1">
      <alignment vertical="top" wrapText="1"/>
    </xf>
    <xf numFmtId="0" fontId="10" fillId="2" borderId="1" xfId="0" applyFont="1" applyFill="1" applyBorder="1" applyAlignment="1">
      <alignment horizontal="center" wrapText="1"/>
    </xf>
    <xf numFmtId="0" fontId="0" fillId="8" borderId="0" xfId="0" applyFont="1" applyFill="1" applyAlignment="1">
      <alignment vertical="top" wrapText="1"/>
    </xf>
    <xf numFmtId="0" fontId="5" fillId="8" borderId="0" xfId="0" applyFont="1" applyFill="1" applyAlignment="1">
      <alignment vertical="top" wrapText="1"/>
    </xf>
    <xf numFmtId="49" fontId="12" fillId="3" borderId="2" xfId="0" applyNumberFormat="1" applyFont="1" applyFill="1" applyBorder="1" applyAlignment="1">
      <alignment wrapText="1"/>
    </xf>
    <xf numFmtId="49" fontId="11" fillId="0" borderId="3" xfId="0" applyNumberFormat="1" applyFont="1" applyBorder="1" applyAlignment="1">
      <alignment wrapText="1"/>
    </xf>
    <xf numFmtId="0" fontId="12" fillId="3" borderId="0" xfId="0" applyFont="1" applyFill="1" applyBorder="1" applyAlignment="1">
      <alignment horizontal="left" vertical="top" wrapText="1"/>
    </xf>
    <xf numFmtId="0" fontId="12" fillId="3" borderId="4" xfId="0" applyFont="1" applyFill="1" applyBorder="1" applyAlignment="1">
      <alignment horizontal="left" vertical="top" wrapText="1"/>
    </xf>
    <xf numFmtId="0" fontId="15" fillId="4" borderId="5" xfId="0" applyFont="1" applyFill="1" applyBorder="1" applyAlignment="1">
      <alignment vertical="top" wrapText="1"/>
    </xf>
    <xf numFmtId="0" fontId="16" fillId="0" borderId="6" xfId="0" applyFont="1" applyBorder="1" applyAlignment="1">
      <alignment vertical="top" wrapText="1"/>
    </xf>
    <xf numFmtId="0" fontId="18" fillId="4" borderId="7" xfId="0" applyFont="1" applyFill="1" applyBorder="1" applyAlignment="1">
      <alignment vertical="top" wrapText="1"/>
    </xf>
    <xf numFmtId="0" fontId="18" fillId="4" borderId="8" xfId="0" applyFont="1" applyFill="1" applyBorder="1" applyAlignment="1">
      <alignment vertical="top" wrapText="1"/>
    </xf>
    <xf numFmtId="0" fontId="17" fillId="0" borderId="9" xfId="0" applyFont="1" applyBorder="1" applyAlignment="1">
      <alignment vertical="top" wrapText="1"/>
    </xf>
    <xf numFmtId="0" fontId="16" fillId="0" borderId="10" xfId="0" applyFont="1" applyBorder="1" applyAlignment="1">
      <alignment vertical="top" wrapText="1"/>
    </xf>
    <xf numFmtId="0" fontId="16" fillId="0" borderId="4" xfId="0" applyFont="1" applyBorder="1" applyAlignment="1">
      <alignment vertical="top" wrapText="1"/>
    </xf>
    <xf numFmtId="0" fontId="17" fillId="0" borderId="11" xfId="0" applyFont="1" applyBorder="1" applyAlignment="1">
      <alignment vertical="top" wrapText="1"/>
    </xf>
    <xf numFmtId="0" fontId="16" fillId="0" borderId="7" xfId="0" applyFont="1" applyBorder="1" applyAlignment="1">
      <alignment vertical="top" wrapText="1"/>
    </xf>
    <xf numFmtId="0" fontId="16" fillId="0" borderId="8" xfId="0" applyFont="1" applyBorder="1" applyAlignment="1">
      <alignment vertical="top" wrapText="1"/>
    </xf>
    <xf numFmtId="0" fontId="16" fillId="2" borderId="6" xfId="0" applyFont="1" applyFill="1" applyBorder="1" applyAlignment="1">
      <alignment vertical="top" wrapText="1"/>
    </xf>
    <xf numFmtId="0" fontId="16" fillId="2" borderId="10" xfId="0" applyFont="1" applyFill="1" applyBorder="1" applyAlignment="1">
      <alignment vertical="top" wrapText="1"/>
    </xf>
    <xf numFmtId="0" fontId="16" fillId="2" borderId="7" xfId="0" applyFont="1" applyFill="1" applyBorder="1" applyAlignment="1">
      <alignment vertical="top" wrapText="1"/>
    </xf>
    <xf numFmtId="0" fontId="18" fillId="4" borderId="4" xfId="0" applyFont="1" applyFill="1" applyBorder="1" applyAlignment="1">
      <alignment vertical="top" wrapText="1"/>
    </xf>
    <xf numFmtId="0" fontId="18" fillId="4" borderId="11" xfId="0" applyFont="1" applyFill="1" applyBorder="1" applyAlignment="1">
      <alignment vertical="top" wrapText="1"/>
    </xf>
    <xf numFmtId="49" fontId="11" fillId="0" borderId="0" xfId="0" applyNumberFormat="1" applyFont="1" applyFill="1" applyBorder="1" applyAlignment="1">
      <alignment wrapText="1"/>
    </xf>
    <xf numFmtId="0" fontId="15" fillId="0" borderId="0" xfId="0" applyFont="1" applyFill="1" applyBorder="1" applyAlignment="1">
      <alignment vertical="top" wrapText="1"/>
    </xf>
    <xf numFmtId="0" fontId="16" fillId="0" borderId="0" xfId="0" applyFont="1" applyFill="1" applyBorder="1" applyAlignment="1">
      <alignment vertical="top" wrapText="1"/>
    </xf>
    <xf numFmtId="0" fontId="17" fillId="0" borderId="0" xfId="0" applyFont="1" applyFill="1" applyBorder="1" applyAlignment="1">
      <alignment vertical="top" wrapText="1"/>
    </xf>
    <xf numFmtId="0" fontId="7" fillId="2" borderId="1" xfId="0" applyFont="1" applyFill="1" applyBorder="1"/>
    <xf numFmtId="0" fontId="41" fillId="0" borderId="0" xfId="0" applyFont="1" applyBorder="1" applyAlignment="1">
      <alignment horizontal="center" vertical="center" wrapText="1"/>
    </xf>
    <xf numFmtId="0" fontId="43" fillId="0" borderId="0" xfId="0" applyFont="1"/>
    <xf numFmtId="0" fontId="43" fillId="0" borderId="0" xfId="0" applyFont="1" applyAlignment="1">
      <alignment vertical="top"/>
    </xf>
    <xf numFmtId="0" fontId="42" fillId="0" borderId="0" xfId="0" applyFont="1" applyFill="1" applyAlignment="1">
      <alignment vertical="top"/>
    </xf>
    <xf numFmtId="0" fontId="42" fillId="0" borderId="0" xfId="0" applyFont="1" applyAlignment="1">
      <alignment vertical="top" wrapText="1"/>
    </xf>
    <xf numFmtId="0" fontId="42" fillId="0" borderId="0" xfId="0" applyFont="1"/>
    <xf numFmtId="0" fontId="45" fillId="0" borderId="0" xfId="0" applyFont="1" applyFill="1" applyAlignment="1">
      <alignment vertical="top" wrapText="1"/>
    </xf>
    <xf numFmtId="0" fontId="42" fillId="0" borderId="0" xfId="0" applyFont="1" applyFill="1" applyAlignment="1">
      <alignment vertical="top" wrapText="1"/>
    </xf>
    <xf numFmtId="0" fontId="46" fillId="0" borderId="0" xfId="0" applyFont="1" applyFill="1" applyAlignment="1">
      <alignment vertical="top" wrapText="1"/>
    </xf>
    <xf numFmtId="0" fontId="42" fillId="0" borderId="0" xfId="0" applyFont="1" applyAlignment="1">
      <alignment horizontal="left" vertical="top" wrapText="1"/>
    </xf>
    <xf numFmtId="0" fontId="47" fillId="0" borderId="0" xfId="0" applyFont="1" applyFill="1" applyAlignment="1">
      <alignment vertical="top" wrapText="1"/>
    </xf>
    <xf numFmtId="0" fontId="42" fillId="0" borderId="0" xfId="0" applyFont="1" applyAlignment="1">
      <alignment vertical="top"/>
    </xf>
    <xf numFmtId="0" fontId="45" fillId="5" borderId="0" xfId="0" applyFont="1" applyFill="1" applyAlignment="1">
      <alignment vertical="top" wrapText="1"/>
    </xf>
    <xf numFmtId="0" fontId="42" fillId="5" borderId="0" xfId="0" applyFont="1" applyFill="1" applyAlignment="1">
      <alignment vertical="top" wrapText="1"/>
    </xf>
    <xf numFmtId="0" fontId="42" fillId="0" borderId="0" xfId="0" applyFont="1" applyFill="1"/>
    <xf numFmtId="0" fontId="46" fillId="5" borderId="0" xfId="0" applyFont="1" applyFill="1" applyAlignment="1">
      <alignment horizontal="left" vertical="top" wrapText="1"/>
    </xf>
    <xf numFmtId="0" fontId="42" fillId="5" borderId="0" xfId="0" applyNumberFormat="1" applyFont="1" applyFill="1" applyAlignment="1">
      <alignment vertical="top" wrapText="1"/>
    </xf>
    <xf numFmtId="0" fontId="46" fillId="5" borderId="0" xfId="0" applyFont="1" applyFill="1" applyAlignment="1">
      <alignment vertical="top" wrapText="1"/>
    </xf>
    <xf numFmtId="0" fontId="42" fillId="5" borderId="0" xfId="0" applyFont="1" applyFill="1"/>
    <xf numFmtId="0" fontId="42" fillId="0" borderId="12" xfId="0" applyFont="1" applyBorder="1" applyAlignment="1">
      <alignment vertical="top" wrapText="1"/>
    </xf>
    <xf numFmtId="49" fontId="45" fillId="0" borderId="12" xfId="0" applyNumberFormat="1" applyFont="1" applyBorder="1" applyAlignment="1">
      <alignment vertical="top"/>
    </xf>
    <xf numFmtId="0" fontId="45" fillId="0" borderId="12" xfId="0" applyFont="1" applyBorder="1" applyAlignment="1">
      <alignment horizontal="left" vertical="top"/>
    </xf>
    <xf numFmtId="49" fontId="45" fillId="0" borderId="0" xfId="0" applyNumberFormat="1" applyFont="1" applyAlignment="1">
      <alignment vertical="top"/>
    </xf>
    <xf numFmtId="0" fontId="45" fillId="0" borderId="0" xfId="0" applyFont="1" applyAlignment="1">
      <alignment horizontal="left" vertical="top"/>
    </xf>
    <xf numFmtId="0" fontId="45" fillId="6" borderId="12" xfId="0" applyFont="1" applyFill="1" applyBorder="1" applyAlignment="1">
      <alignment vertical="top" wrapText="1"/>
    </xf>
    <xf numFmtId="0" fontId="45" fillId="0" borderId="12" xfId="0" applyFont="1" applyBorder="1" applyAlignment="1">
      <alignment vertical="top" wrapText="1"/>
    </xf>
    <xf numFmtId="0" fontId="42" fillId="9" borderId="12" xfId="0" applyFont="1" applyFill="1" applyBorder="1" applyAlignment="1">
      <alignment vertical="top" wrapText="1"/>
    </xf>
    <xf numFmtId="49" fontId="45" fillId="7" borderId="12" xfId="0" applyNumberFormat="1" applyFont="1" applyFill="1" applyBorder="1" applyAlignment="1">
      <alignment vertical="top"/>
    </xf>
    <xf numFmtId="0" fontId="45" fillId="7" borderId="12" xfId="0" applyFont="1" applyFill="1" applyBorder="1" applyAlignment="1">
      <alignment horizontal="left" vertical="top"/>
    </xf>
    <xf numFmtId="0" fontId="45" fillId="7" borderId="12" xfId="0" applyFont="1" applyFill="1" applyBorder="1" applyAlignment="1">
      <alignment vertical="top" wrapText="1"/>
    </xf>
    <xf numFmtId="0" fontId="45" fillId="0" borderId="0" xfId="0" applyFont="1" applyAlignment="1">
      <alignment vertical="top" wrapText="1"/>
    </xf>
    <xf numFmtId="0" fontId="45" fillId="0" borderId="0" xfId="0" applyFont="1"/>
    <xf numFmtId="0" fontId="49" fillId="10" borderId="12" xfId="5" applyFont="1" applyFill="1" applyBorder="1" applyAlignment="1">
      <alignment vertical="center" wrapText="1"/>
    </xf>
    <xf numFmtId="0" fontId="49" fillId="10" borderId="12" xfId="5" applyFont="1" applyFill="1" applyBorder="1" applyAlignment="1">
      <alignment horizontal="left" vertical="center" wrapText="1"/>
    </xf>
    <xf numFmtId="0" fontId="42" fillId="11" borderId="0" xfId="0" applyFont="1" applyFill="1"/>
    <xf numFmtId="0" fontId="49" fillId="6" borderId="12" xfId="0" applyFont="1" applyFill="1" applyBorder="1" applyAlignment="1">
      <alignment vertical="top" wrapText="1"/>
    </xf>
    <xf numFmtId="0" fontId="43" fillId="0" borderId="12" xfId="0" applyFont="1" applyBorder="1" applyAlignment="1">
      <alignment vertical="top" wrapText="1"/>
    </xf>
    <xf numFmtId="0" fontId="43" fillId="0" borderId="0" xfId="0" applyFont="1" applyAlignment="1">
      <alignment vertical="top" wrapText="1"/>
    </xf>
    <xf numFmtId="0" fontId="50" fillId="0" borderId="0" xfId="0" applyFont="1"/>
    <xf numFmtId="0" fontId="43" fillId="0" borderId="0" xfId="0" applyFont="1" applyFill="1" applyBorder="1" applyAlignment="1">
      <alignment horizontal="center" vertical="top"/>
    </xf>
    <xf numFmtId="0" fontId="45" fillId="0" borderId="16" xfId="0" applyFont="1" applyBorder="1" applyAlignment="1">
      <alignment vertical="top"/>
    </xf>
    <xf numFmtId="0" fontId="42" fillId="0" borderId="17" xfId="0" applyFont="1" applyBorder="1" applyAlignment="1">
      <alignment vertical="top"/>
    </xf>
    <xf numFmtId="0" fontId="42" fillId="0" borderId="18" xfId="0" applyFont="1" applyBorder="1" applyAlignment="1">
      <alignment vertical="top"/>
    </xf>
    <xf numFmtId="0" fontId="42" fillId="0" borderId="3" xfId="0" applyFont="1" applyBorder="1" applyAlignment="1">
      <alignment horizontal="left" vertical="top"/>
    </xf>
    <xf numFmtId="0" fontId="42" fillId="0" borderId="19" xfId="0" applyFont="1" applyBorder="1" applyAlignment="1">
      <alignment vertical="top"/>
    </xf>
    <xf numFmtId="0" fontId="46" fillId="0" borderId="20" xfId="0" applyFont="1" applyBorder="1" applyAlignment="1">
      <alignment horizontal="left" vertical="top"/>
    </xf>
    <xf numFmtId="0" fontId="42" fillId="0" borderId="0" xfId="0" applyFont="1" applyBorder="1" applyAlignment="1">
      <alignment vertical="top"/>
    </xf>
    <xf numFmtId="0" fontId="45" fillId="0" borderId="16" xfId="0" applyFont="1" applyFill="1" applyBorder="1" applyAlignment="1">
      <alignment vertical="top"/>
    </xf>
    <xf numFmtId="0" fontId="42" fillId="0" borderId="17" xfId="0" applyFont="1" applyFill="1" applyBorder="1" applyAlignment="1">
      <alignment vertical="top" wrapText="1"/>
    </xf>
    <xf numFmtId="0" fontId="46" fillId="0" borderId="3" xfId="0" applyFont="1" applyFill="1" applyBorder="1" applyAlignment="1">
      <alignment vertical="top" wrapText="1"/>
    </xf>
    <xf numFmtId="0" fontId="42" fillId="0" borderId="18" xfId="0" applyFont="1" applyFill="1" applyBorder="1" applyAlignment="1">
      <alignment vertical="top"/>
    </xf>
    <xf numFmtId="0" fontId="46" fillId="0" borderId="3" xfId="7" applyFont="1" applyFill="1" applyBorder="1" applyAlignment="1">
      <alignment vertical="top" wrapText="1"/>
    </xf>
    <xf numFmtId="0" fontId="42" fillId="0" borderId="19" xfId="0" applyFont="1" applyFill="1" applyBorder="1" applyAlignment="1">
      <alignment vertical="top"/>
    </xf>
    <xf numFmtId="0" fontId="42" fillId="0" borderId="3" xfId="0" applyFont="1" applyFill="1" applyBorder="1" applyAlignment="1">
      <alignment vertical="top" wrapText="1"/>
    </xf>
    <xf numFmtId="0" fontId="42" fillId="0" borderId="20" xfId="0" applyFont="1" applyFill="1" applyBorder="1" applyAlignment="1">
      <alignment vertical="top" wrapText="1"/>
    </xf>
    <xf numFmtId="0" fontId="51" fillId="0" borderId="0" xfId="0" applyFont="1"/>
    <xf numFmtId="0" fontId="51" fillId="0" borderId="0" xfId="0" applyFont="1" applyAlignment="1">
      <alignment horizontal="center" vertical="top"/>
    </xf>
    <xf numFmtId="0" fontId="42" fillId="0" borderId="21" xfId="0" applyFont="1" applyBorder="1"/>
    <xf numFmtId="0" fontId="41" fillId="0" borderId="13" xfId="7" applyFont="1" applyBorder="1" applyAlignment="1" applyProtection="1">
      <alignment horizontal="center" vertical="center" wrapText="1"/>
      <protection locked="0"/>
    </xf>
    <xf numFmtId="0" fontId="43" fillId="7" borderId="0" xfId="6" applyFont="1" applyFill="1"/>
    <xf numFmtId="0" fontId="43" fillId="0" borderId="0" xfId="6" applyFont="1"/>
    <xf numFmtId="0" fontId="43" fillId="0" borderId="0" xfId="7" applyFont="1" applyFill="1" applyBorder="1" applyAlignment="1">
      <alignment horizontal="center" vertical="top"/>
    </xf>
    <xf numFmtId="0" fontId="52" fillId="0" borderId="0" xfId="7" applyFont="1" applyBorder="1" applyAlignment="1">
      <alignment horizontal="center" vertical="center" wrapText="1"/>
    </xf>
    <xf numFmtId="0" fontId="42" fillId="0" borderId="0" xfId="7" applyFont="1" applyBorder="1" applyAlignment="1">
      <alignment vertical="top"/>
    </xf>
    <xf numFmtId="0" fontId="43" fillId="7" borderId="0" xfId="6" applyFont="1" applyFill="1" applyBorder="1"/>
    <xf numFmtId="0" fontId="43" fillId="0" borderId="0" xfId="6" applyFont="1" applyBorder="1"/>
    <xf numFmtId="0" fontId="42" fillId="0" borderId="0" xfId="7" applyFont="1" applyBorder="1" applyAlignment="1">
      <alignment horizontal="left" vertical="top"/>
    </xf>
    <xf numFmtId="15" fontId="42" fillId="0" borderId="0" xfId="7" applyNumberFormat="1" applyFont="1" applyBorder="1" applyAlignment="1">
      <alignment horizontal="left" vertical="top"/>
    </xf>
    <xf numFmtId="0" fontId="43" fillId="0" borderId="0" xfId="7" applyFont="1" applyFill="1"/>
    <xf numFmtId="0" fontId="42" fillId="0" borderId="0" xfId="7" applyFont="1" applyFill="1" applyBorder="1" applyAlignment="1">
      <alignment horizontal="left" vertical="top"/>
    </xf>
    <xf numFmtId="0" fontId="45" fillId="0" borderId="12" xfId="6" applyFont="1" applyFill="1" applyBorder="1" applyAlignment="1">
      <alignment horizontal="center" vertical="center" wrapText="1"/>
    </xf>
    <xf numFmtId="0" fontId="45" fillId="0" borderId="12" xfId="7" applyFont="1" applyFill="1" applyBorder="1" applyAlignment="1">
      <alignment horizontal="center" vertical="center" wrapText="1"/>
    </xf>
    <xf numFmtId="0" fontId="45" fillId="7" borderId="0" xfId="6" applyFont="1" applyFill="1" applyAlignment="1">
      <alignment horizontal="center" vertical="center" wrapText="1"/>
    </xf>
    <xf numFmtId="0" fontId="45" fillId="0" borderId="0" xfId="6" applyFont="1" applyAlignment="1">
      <alignment horizontal="center" vertical="center" wrapText="1"/>
    </xf>
    <xf numFmtId="0" fontId="53" fillId="7" borderId="0" xfId="6" applyFont="1" applyFill="1"/>
    <xf numFmtId="0" fontId="53" fillId="0" borderId="0" xfId="6" applyFont="1"/>
    <xf numFmtId="0" fontId="43" fillId="0" borderId="12" xfId="7" applyFont="1" applyFill="1" applyBorder="1" applyAlignment="1">
      <alignment horizontal="left" vertical="top" wrapText="1"/>
    </xf>
    <xf numFmtId="0" fontId="43" fillId="0" borderId="12" xfId="6" applyFont="1" applyFill="1" applyBorder="1" applyAlignment="1">
      <alignment horizontal="left" vertical="top" wrapText="1"/>
    </xf>
    <xf numFmtId="0" fontId="46" fillId="0" borderId="0" xfId="7" applyFont="1" applyBorder="1" applyAlignment="1">
      <alignment horizontal="left" vertical="top" wrapText="1"/>
    </xf>
    <xf numFmtId="0" fontId="46" fillId="0" borderId="0" xfId="7" applyFont="1" applyFill="1" applyBorder="1" applyAlignment="1">
      <alignment horizontal="left" vertical="top" wrapText="1"/>
    </xf>
    <xf numFmtId="0" fontId="45" fillId="0" borderId="16" xfId="7" applyFont="1" applyBorder="1" applyAlignment="1">
      <alignment vertical="top"/>
    </xf>
    <xf numFmtId="0" fontId="42" fillId="0" borderId="22" xfId="7" applyFont="1" applyBorder="1" applyAlignment="1">
      <alignment vertical="top" wrapText="1"/>
    </xf>
    <xf numFmtId="0" fontId="42" fillId="0" borderId="22" xfId="7" applyFont="1" applyFill="1" applyBorder="1" applyAlignment="1">
      <alignment vertical="top"/>
    </xf>
    <xf numFmtId="0" fontId="42" fillId="0" borderId="17" xfId="7" applyFont="1" applyFill="1" applyBorder="1" applyAlignment="1">
      <alignment vertical="top" wrapText="1"/>
    </xf>
    <xf numFmtId="0" fontId="43" fillId="0" borderId="0" xfId="7" applyFont="1" applyFill="1" applyBorder="1"/>
    <xf numFmtId="0" fontId="42" fillId="0" borderId="0" xfId="7" applyFont="1" applyFill="1" applyBorder="1" applyAlignment="1">
      <alignment vertical="top"/>
    </xf>
    <xf numFmtId="0" fontId="51" fillId="0" borderId="0" xfId="7" applyFont="1" applyAlignment="1">
      <alignment horizontal="center" vertical="top"/>
    </xf>
    <xf numFmtId="164" fontId="42" fillId="12" borderId="1" xfId="0" applyNumberFormat="1" applyFont="1" applyFill="1" applyBorder="1" applyAlignment="1">
      <alignment horizontal="left" vertical="top" wrapText="1"/>
    </xf>
    <xf numFmtId="0" fontId="47" fillId="0" borderId="3" xfId="0" applyFont="1" applyFill="1" applyBorder="1" applyAlignment="1">
      <alignment vertical="top" wrapText="1"/>
    </xf>
    <xf numFmtId="164" fontId="54" fillId="12" borderId="12" xfId="0" applyNumberFormat="1" applyFont="1" applyFill="1" applyBorder="1" applyAlignment="1">
      <alignment horizontal="left" vertical="center"/>
    </xf>
    <xf numFmtId="0" fontId="54" fillId="12" borderId="12" xfId="0" applyFont="1" applyFill="1" applyBorder="1" applyAlignment="1">
      <alignment vertical="center"/>
    </xf>
    <xf numFmtId="0" fontId="54" fillId="12" borderId="12" xfId="0" applyFont="1" applyFill="1" applyBorder="1" applyAlignment="1">
      <alignment vertical="center" wrapText="1"/>
    </xf>
    <xf numFmtId="0" fontId="54" fillId="5" borderId="0" xfId="0" applyFont="1" applyFill="1" applyAlignment="1">
      <alignment vertical="center" wrapText="1"/>
    </xf>
    <xf numFmtId="0" fontId="54" fillId="0" borderId="0" xfId="0" applyFont="1" applyAlignment="1">
      <alignment vertical="center"/>
    </xf>
    <xf numFmtId="0" fontId="45" fillId="12" borderId="16" xfId="0" applyFont="1" applyFill="1" applyBorder="1" applyAlignment="1">
      <alignment horizontal="left" vertical="top" wrapText="1"/>
    </xf>
    <xf numFmtId="0" fontId="45" fillId="12" borderId="17" xfId="0" applyFont="1" applyFill="1" applyBorder="1" applyAlignment="1">
      <alignment vertical="top" wrapText="1"/>
    </xf>
    <xf numFmtId="0" fontId="45" fillId="11" borderId="0" xfId="0" applyFont="1" applyFill="1" applyAlignment="1">
      <alignment vertical="top" wrapText="1"/>
    </xf>
    <xf numFmtId="0" fontId="45" fillId="12" borderId="18" xfId="0" applyFont="1" applyFill="1" applyBorder="1" applyAlignment="1">
      <alignment horizontal="left" vertical="top" wrapText="1"/>
    </xf>
    <xf numFmtId="0" fontId="45" fillId="12" borderId="20" xfId="0" applyFont="1" applyFill="1" applyBorder="1" applyAlignment="1">
      <alignment vertical="top" wrapText="1"/>
    </xf>
    <xf numFmtId="0" fontId="42" fillId="12" borderId="1" xfId="0" applyFont="1" applyFill="1" applyBorder="1" applyAlignment="1">
      <alignment horizontal="left" vertical="top" wrapText="1"/>
    </xf>
    <xf numFmtId="0" fontId="45" fillId="0" borderId="3" xfId="0" applyFont="1" applyFill="1" applyBorder="1" applyAlignment="1">
      <alignment vertical="top" wrapText="1"/>
    </xf>
    <xf numFmtId="0" fontId="42" fillId="11" borderId="0" xfId="0" applyFont="1" applyFill="1" applyAlignment="1">
      <alignment vertical="top" wrapText="1"/>
    </xf>
    <xf numFmtId="0" fontId="55" fillId="0" borderId="3" xfId="0" applyFont="1" applyFill="1" applyBorder="1" applyAlignment="1">
      <alignment vertical="top" wrapText="1"/>
    </xf>
    <xf numFmtId="0" fontId="45" fillId="12" borderId="13" xfId="0" applyFont="1" applyFill="1" applyBorder="1" applyAlignment="1">
      <alignment vertical="top" wrapText="1"/>
    </xf>
    <xf numFmtId="0" fontId="45" fillId="12" borderId="1" xfId="0" applyFont="1" applyFill="1" applyBorder="1" applyAlignment="1">
      <alignment horizontal="left" vertical="top" wrapText="1"/>
    </xf>
    <xf numFmtId="0" fontId="46" fillId="0" borderId="3" xfId="0" applyFont="1" applyFill="1" applyBorder="1" applyAlignment="1">
      <alignment horizontal="left" vertical="top" wrapText="1"/>
    </xf>
    <xf numFmtId="0" fontId="46" fillId="11" borderId="0" xfId="0" applyFont="1" applyFill="1" applyAlignment="1">
      <alignment horizontal="left" vertical="top" wrapText="1"/>
    </xf>
    <xf numFmtId="0" fontId="42" fillId="0" borderId="3" xfId="0" applyNumberFormat="1" applyFont="1" applyFill="1" applyBorder="1" applyAlignment="1">
      <alignment vertical="top" wrapText="1"/>
    </xf>
    <xf numFmtId="0" fontId="42" fillId="11" borderId="0" xfId="0" applyNumberFormat="1" applyFont="1" applyFill="1" applyAlignment="1">
      <alignment vertical="top" wrapText="1"/>
    </xf>
    <xf numFmtId="0" fontId="46" fillId="11" borderId="0" xfId="0" applyFont="1" applyFill="1" applyAlignment="1">
      <alignment vertical="top" wrapText="1"/>
    </xf>
    <xf numFmtId="0" fontId="46" fillId="12" borderId="1" xfId="0" applyFont="1" applyFill="1" applyBorder="1" applyAlignment="1">
      <alignment horizontal="left" vertical="top" wrapText="1"/>
    </xf>
    <xf numFmtId="2" fontId="45" fillId="12" borderId="1" xfId="0" applyNumberFormat="1" applyFont="1" applyFill="1" applyBorder="1" applyAlignment="1">
      <alignment horizontal="left" vertical="top" wrapText="1"/>
    </xf>
    <xf numFmtId="164" fontId="45" fillId="8" borderId="16" xfId="0" applyNumberFormat="1" applyFont="1" applyFill="1" applyBorder="1" applyAlignment="1">
      <alignment horizontal="left" vertical="top"/>
    </xf>
    <xf numFmtId="0" fontId="45" fillId="8" borderId="17" xfId="0" applyFont="1" applyFill="1" applyBorder="1" applyAlignment="1">
      <alignment vertical="top" wrapText="1"/>
    </xf>
    <xf numFmtId="0" fontId="45" fillId="8" borderId="18" xfId="0" applyFont="1" applyFill="1" applyBorder="1" applyAlignment="1">
      <alignment horizontal="left" vertical="top"/>
    </xf>
    <xf numFmtId="0" fontId="45" fillId="8" borderId="20" xfId="0" applyFont="1" applyFill="1" applyBorder="1" applyAlignment="1">
      <alignment vertical="top" wrapText="1"/>
    </xf>
    <xf numFmtId="0" fontId="42" fillId="0" borderId="14" xfId="0" applyFont="1" applyFill="1" applyBorder="1" applyAlignment="1">
      <alignment vertical="top" wrapText="1"/>
    </xf>
    <xf numFmtId="0" fontId="42" fillId="0" borderId="15" xfId="0" applyFont="1" applyFill="1" applyBorder="1" applyAlignment="1">
      <alignment vertical="top" wrapText="1"/>
    </xf>
    <xf numFmtId="0" fontId="45" fillId="8" borderId="13" xfId="0" applyFont="1" applyFill="1" applyBorder="1" applyAlignment="1">
      <alignment vertical="top" wrapText="1"/>
    </xf>
    <xf numFmtId="0" fontId="45" fillId="0" borderId="14" xfId="0" applyFont="1" applyFill="1" applyBorder="1" applyAlignment="1">
      <alignment vertical="top" wrapText="1"/>
    </xf>
    <xf numFmtId="0" fontId="42" fillId="0" borderId="1" xfId="0" applyFont="1" applyFill="1" applyBorder="1" applyAlignment="1">
      <alignment vertical="top" wrapText="1"/>
    </xf>
    <xf numFmtId="0" fontId="45" fillId="0" borderId="1" xfId="0" applyFont="1" applyFill="1" applyBorder="1" applyAlignment="1">
      <alignment vertical="top" wrapText="1"/>
    </xf>
    <xf numFmtId="0" fontId="46" fillId="0" borderId="1" xfId="0" applyFont="1" applyFill="1" applyBorder="1" applyAlignment="1">
      <alignment horizontal="left" vertical="top" wrapText="1"/>
    </xf>
    <xf numFmtId="0" fontId="45" fillId="0" borderId="1" xfId="0" applyFont="1" applyFill="1" applyBorder="1" applyAlignment="1">
      <alignment horizontal="left" vertical="top" wrapText="1"/>
    </xf>
    <xf numFmtId="0" fontId="45" fillId="11" borderId="0" xfId="0" applyFont="1" applyFill="1" applyAlignment="1">
      <alignment horizontal="left" vertical="top" wrapText="1"/>
    </xf>
    <xf numFmtId="0" fontId="46" fillId="0" borderId="1" xfId="0" applyFont="1" applyFill="1" applyBorder="1" applyAlignment="1">
      <alignment vertical="top" wrapText="1"/>
    </xf>
    <xf numFmtId="0" fontId="46" fillId="0" borderId="14" xfId="0" applyFont="1" applyFill="1" applyBorder="1" applyAlignment="1">
      <alignment vertical="top" wrapText="1"/>
    </xf>
    <xf numFmtId="2" fontId="45" fillId="8" borderId="18" xfId="0" applyNumberFormat="1" applyFont="1" applyFill="1" applyBorder="1" applyAlignment="1">
      <alignment horizontal="left" vertical="top"/>
    </xf>
    <xf numFmtId="0" fontId="56" fillId="8" borderId="18" xfId="0" applyFont="1" applyFill="1" applyBorder="1" applyAlignment="1">
      <alignment horizontal="left" vertical="top" wrapText="1"/>
    </xf>
    <xf numFmtId="0" fontId="46" fillId="8" borderId="19" xfId="0" applyFont="1" applyFill="1" applyBorder="1" applyAlignment="1">
      <alignment horizontal="left" vertical="top"/>
    </xf>
    <xf numFmtId="0" fontId="45" fillId="8" borderId="0" xfId="0" applyFont="1" applyFill="1" applyBorder="1" applyAlignment="1">
      <alignment horizontal="left" vertical="top"/>
    </xf>
    <xf numFmtId="0" fontId="55" fillId="0" borderId="14" xfId="0" applyFont="1" applyFill="1" applyBorder="1" applyAlignment="1">
      <alignment vertical="top" wrapText="1"/>
    </xf>
    <xf numFmtId="0" fontId="42" fillId="8" borderId="18" xfId="0" applyFont="1" applyFill="1" applyBorder="1" applyAlignment="1">
      <alignment horizontal="left"/>
    </xf>
    <xf numFmtId="0" fontId="45" fillId="5" borderId="0" xfId="0" applyFont="1" applyFill="1" applyAlignment="1">
      <alignment horizontal="left" vertical="top" wrapText="1"/>
    </xf>
    <xf numFmtId="0" fontId="45" fillId="8" borderId="12" xfId="0" applyFont="1" applyFill="1" applyBorder="1" applyAlignment="1">
      <alignment vertical="top" wrapText="1"/>
    </xf>
    <xf numFmtId="0" fontId="42" fillId="0" borderId="0" xfId="0" applyFont="1" applyAlignment="1">
      <alignment wrapText="1"/>
    </xf>
    <xf numFmtId="0" fontId="42" fillId="0" borderId="0" xfId="0" applyFont="1" applyAlignment="1">
      <alignment horizontal="center" wrapText="1"/>
    </xf>
    <xf numFmtId="0" fontId="42" fillId="13" borderId="24" xfId="0" applyFont="1" applyFill="1" applyBorder="1" applyAlignment="1">
      <alignment vertical="top"/>
    </xf>
    <xf numFmtId="0" fontId="42" fillId="13" borderId="13" xfId="0" applyFont="1" applyFill="1" applyBorder="1" applyAlignment="1">
      <alignment vertical="top"/>
    </xf>
    <xf numFmtId="0" fontId="42" fillId="13" borderId="24" xfId="0" applyFont="1" applyFill="1" applyBorder="1" applyAlignment="1">
      <alignment vertical="top" wrapText="1"/>
    </xf>
    <xf numFmtId="0" fontId="42" fillId="13" borderId="13" xfId="0" applyFont="1" applyFill="1" applyBorder="1" applyAlignment="1">
      <alignment vertical="top" wrapText="1"/>
    </xf>
    <xf numFmtId="0" fontId="42" fillId="8" borderId="24" xfId="0" applyFont="1" applyFill="1" applyBorder="1" applyAlignment="1">
      <alignment vertical="top" wrapText="1"/>
    </xf>
    <xf numFmtId="0" fontId="42" fillId="8" borderId="13" xfId="0" applyFont="1" applyFill="1" applyBorder="1" applyAlignment="1">
      <alignment vertical="top" wrapText="1"/>
    </xf>
    <xf numFmtId="0" fontId="42" fillId="13" borderId="22" xfId="0" applyFont="1" applyFill="1" applyBorder="1" applyAlignment="1">
      <alignment vertical="top" wrapText="1"/>
    </xf>
    <xf numFmtId="0" fontId="42" fillId="13" borderId="17" xfId="0" applyFont="1" applyFill="1" applyBorder="1" applyAlignment="1">
      <alignment vertical="top" wrapText="1"/>
    </xf>
    <xf numFmtId="0" fontId="42" fillId="13" borderId="21" xfId="0" applyFont="1" applyFill="1" applyBorder="1" applyAlignment="1">
      <alignment vertical="top" wrapText="1"/>
    </xf>
    <xf numFmtId="0" fontId="42" fillId="13" borderId="20" xfId="0" applyFont="1" applyFill="1" applyBorder="1" applyAlignment="1">
      <alignment vertical="top" wrapText="1"/>
    </xf>
    <xf numFmtId="0" fontId="42" fillId="13" borderId="0" xfId="0" applyFont="1" applyFill="1" applyAlignment="1">
      <alignment vertical="top" wrapText="1"/>
    </xf>
    <xf numFmtId="0" fontId="42" fillId="13" borderId="3" xfId="0" applyFont="1" applyFill="1" applyBorder="1" applyAlignment="1">
      <alignment vertical="top" wrapText="1"/>
    </xf>
    <xf numFmtId="0" fontId="42" fillId="13" borderId="0" xfId="0" applyFont="1" applyFill="1" applyAlignment="1">
      <alignment vertical="top"/>
    </xf>
    <xf numFmtId="0" fontId="42" fillId="13" borderId="3" xfId="0" applyFont="1" applyFill="1" applyBorder="1" applyAlignment="1">
      <alignment vertical="top"/>
    </xf>
    <xf numFmtId="0" fontId="42" fillId="13" borderId="21" xfId="0" applyFont="1" applyFill="1" applyBorder="1" applyAlignment="1">
      <alignment vertical="top"/>
    </xf>
    <xf numFmtId="0" fontId="42" fillId="13" borderId="20" xfId="0" applyFont="1" applyFill="1" applyBorder="1" applyAlignment="1">
      <alignment vertical="top"/>
    </xf>
    <xf numFmtId="0" fontId="49" fillId="8" borderId="0" xfId="0" applyFont="1" applyFill="1" applyAlignment="1">
      <alignment vertical="top"/>
    </xf>
    <xf numFmtId="0" fontId="43" fillId="8" borderId="0" xfId="0" applyFont="1" applyFill="1" applyAlignment="1">
      <alignment vertical="top"/>
    </xf>
    <xf numFmtId="0" fontId="49" fillId="8" borderId="12" xfId="0" applyFont="1" applyFill="1" applyBorder="1" applyAlignment="1">
      <alignment vertical="top"/>
    </xf>
    <xf numFmtId="0" fontId="49" fillId="8" borderId="12" xfId="0" applyFont="1" applyFill="1" applyBorder="1" applyAlignment="1">
      <alignment vertical="top" wrapText="1"/>
    </xf>
    <xf numFmtId="0" fontId="49" fillId="8" borderId="0" xfId="0" applyFont="1" applyFill="1" applyAlignment="1">
      <alignment vertical="top" wrapText="1"/>
    </xf>
    <xf numFmtId="0" fontId="46" fillId="0" borderId="3" xfId="0" applyFont="1" applyFill="1" applyBorder="1" applyAlignment="1">
      <alignment vertical="top"/>
    </xf>
    <xf numFmtId="0" fontId="45" fillId="12" borderId="12" xfId="0" applyFont="1" applyFill="1" applyBorder="1" applyAlignment="1">
      <alignment horizontal="left" vertical="top" wrapText="1"/>
    </xf>
    <xf numFmtId="0" fontId="45" fillId="12" borderId="12" xfId="0" applyFont="1" applyFill="1" applyBorder="1" applyAlignment="1">
      <alignment wrapText="1"/>
    </xf>
    <xf numFmtId="0" fontId="46" fillId="14" borderId="15" xfId="0" applyFont="1" applyFill="1" applyBorder="1" applyAlignment="1">
      <alignment vertical="top" wrapText="1"/>
    </xf>
    <xf numFmtId="0" fontId="46" fillId="14" borderId="12" xfId="0" applyFont="1" applyFill="1" applyBorder="1" applyAlignment="1">
      <alignment vertical="top" wrapText="1"/>
    </xf>
    <xf numFmtId="0" fontId="46" fillId="11" borderId="12" xfId="0" applyFont="1" applyFill="1" applyBorder="1" applyAlignment="1">
      <alignment vertical="top" wrapText="1"/>
    </xf>
    <xf numFmtId="0" fontId="45" fillId="0" borderId="0" xfId="0" applyFont="1" applyFill="1" applyAlignment="1">
      <alignment horizontal="left" vertical="top" wrapText="1"/>
    </xf>
    <xf numFmtId="0" fontId="42" fillId="0" borderId="0" xfId="0" applyFont="1" applyFill="1" applyAlignment="1">
      <alignment horizontal="left" vertical="top" wrapText="1"/>
    </xf>
    <xf numFmtId="0" fontId="42" fillId="0" borderId="0" xfId="0" applyFont="1"/>
    <xf numFmtId="0" fontId="59" fillId="9" borderId="12" xfId="0" applyFont="1" applyFill="1" applyBorder="1" applyAlignment="1">
      <alignment vertical="top" wrapText="1"/>
    </xf>
    <xf numFmtId="0" fontId="42" fillId="5" borderId="0" xfId="0" applyFont="1" applyFill="1" applyAlignment="1">
      <alignment horizontal="left" vertical="top" wrapText="1"/>
    </xf>
    <xf numFmtId="0" fontId="42" fillId="0" borderId="3" xfId="0" applyFont="1" applyFill="1" applyBorder="1" applyAlignment="1">
      <alignment horizontal="left" vertical="top" wrapText="1"/>
    </xf>
    <xf numFmtId="0" fontId="60" fillId="12" borderId="1" xfId="0" applyFont="1" applyFill="1" applyBorder="1" applyAlignment="1">
      <alignment horizontal="left" vertical="top" wrapText="1"/>
    </xf>
    <xf numFmtId="0" fontId="42" fillId="12" borderId="18" xfId="0" applyFont="1" applyFill="1" applyBorder="1" applyAlignment="1">
      <alignment horizontal="left" vertical="top" wrapText="1"/>
    </xf>
    <xf numFmtId="0" fontId="59" fillId="12" borderId="18" xfId="0" applyFont="1" applyFill="1" applyBorder="1" applyAlignment="1">
      <alignment horizontal="left" vertical="top" wrapText="1"/>
    </xf>
    <xf numFmtId="0" fontId="46" fillId="0" borderId="15" xfId="0" applyFont="1" applyFill="1" applyBorder="1" applyAlignment="1">
      <alignment vertical="top" wrapText="1"/>
    </xf>
    <xf numFmtId="0" fontId="50" fillId="0" borderId="3" xfId="0" applyFont="1" applyBorder="1" applyAlignment="1">
      <alignment vertical="top" wrapText="1"/>
    </xf>
    <xf numFmtId="164" fontId="59" fillId="12" borderId="1" xfId="0" applyNumberFormat="1" applyFont="1" applyFill="1" applyBorder="1" applyAlignment="1">
      <alignment horizontal="left" vertical="top" wrapText="1"/>
    </xf>
    <xf numFmtId="0" fontId="61" fillId="8" borderId="0" xfId="0" applyFont="1" applyFill="1" applyAlignment="1">
      <alignment vertical="top" wrapText="1"/>
    </xf>
    <xf numFmtId="0" fontId="59" fillId="12" borderId="1" xfId="0" applyFont="1" applyFill="1" applyBorder="1" applyAlignment="1">
      <alignment horizontal="left" vertical="top" wrapText="1"/>
    </xf>
    <xf numFmtId="0" fontId="60" fillId="12" borderId="18" xfId="0" applyFont="1" applyFill="1" applyBorder="1" applyAlignment="1">
      <alignment horizontal="left" vertical="top" wrapText="1"/>
    </xf>
    <xf numFmtId="0" fontId="60" fillId="12" borderId="13" xfId="0" applyFont="1" applyFill="1" applyBorder="1" applyAlignment="1">
      <alignment vertical="top" wrapText="1"/>
    </xf>
    <xf numFmtId="0" fontId="62" fillId="11" borderId="0" xfId="0" applyFont="1" applyFill="1" applyAlignment="1">
      <alignment vertical="top" wrapText="1"/>
    </xf>
    <xf numFmtId="0" fontId="62" fillId="0" borderId="0" xfId="0" applyFont="1" applyFill="1" applyAlignment="1">
      <alignment vertical="top" wrapText="1"/>
    </xf>
    <xf numFmtId="0" fontId="63" fillId="0" borderId="0" xfId="0" applyFont="1"/>
    <xf numFmtId="0" fontId="63" fillId="12" borderId="1" xfId="0" applyFont="1" applyFill="1" applyBorder="1" applyAlignment="1">
      <alignment horizontal="left" vertical="top" wrapText="1"/>
    </xf>
    <xf numFmtId="0" fontId="63" fillId="0" borderId="3" xfId="0" applyFont="1" applyFill="1" applyBorder="1" applyAlignment="1">
      <alignment vertical="top" wrapText="1"/>
    </xf>
    <xf numFmtId="0" fontId="63" fillId="11" borderId="0" xfId="0" applyFont="1" applyFill="1" applyAlignment="1">
      <alignment vertical="top" wrapText="1"/>
    </xf>
    <xf numFmtId="0" fontId="63" fillId="0" borderId="0" xfId="0" applyFont="1" applyFill="1" applyAlignment="1">
      <alignment vertical="top" wrapText="1"/>
    </xf>
    <xf numFmtId="0" fontId="42" fillId="8" borderId="12" xfId="0" applyFont="1" applyFill="1" applyBorder="1" applyAlignment="1">
      <alignment vertical="top" wrapText="1"/>
    </xf>
    <xf numFmtId="0" fontId="64" fillId="8" borderId="3" xfId="0" applyFont="1" applyFill="1" applyBorder="1" applyAlignment="1">
      <alignment vertical="top" wrapText="1"/>
    </xf>
    <xf numFmtId="0" fontId="47" fillId="8" borderId="3" xfId="0" applyFont="1" applyFill="1" applyBorder="1" applyAlignment="1">
      <alignment vertical="top" wrapText="1"/>
    </xf>
    <xf numFmtId="0" fontId="60" fillId="8" borderId="3" xfId="0" applyFont="1" applyFill="1" applyBorder="1" applyAlignment="1">
      <alignment vertical="top" wrapText="1"/>
    </xf>
    <xf numFmtId="0" fontId="46" fillId="8" borderId="3" xfId="0" applyFont="1" applyFill="1" applyBorder="1" applyAlignment="1">
      <alignment vertical="top" wrapText="1"/>
    </xf>
    <xf numFmtId="0" fontId="59" fillId="8" borderId="3" xfId="0" applyFont="1" applyFill="1" applyBorder="1" applyAlignment="1">
      <alignment vertical="top" wrapText="1"/>
    </xf>
    <xf numFmtId="0" fontId="45" fillId="10" borderId="12" xfId="0" applyFont="1" applyFill="1" applyBorder="1" applyAlignment="1">
      <alignment vertical="top" wrapText="1"/>
    </xf>
    <xf numFmtId="0" fontId="65" fillId="0" borderId="0" xfId="0" applyFont="1" applyFill="1" applyAlignment="1">
      <alignment horizontal="left" vertical="top" wrapText="1"/>
    </xf>
    <xf numFmtId="0" fontId="66" fillId="11" borderId="0" xfId="0" applyFont="1" applyFill="1"/>
    <xf numFmtId="0" fontId="66" fillId="0" borderId="0" xfId="0" applyFont="1"/>
    <xf numFmtId="0" fontId="66" fillId="15" borderId="0" xfId="0" applyFont="1" applyFill="1"/>
    <xf numFmtId="0" fontId="66" fillId="0" borderId="0" xfId="0" applyFont="1" applyFill="1"/>
    <xf numFmtId="0" fontId="42" fillId="0" borderId="13" xfId="0" applyFont="1" applyBorder="1" applyAlignment="1">
      <alignment vertical="top" wrapText="1"/>
    </xf>
    <xf numFmtId="0" fontId="42" fillId="0" borderId="15" xfId="0" applyFont="1" applyBorder="1" applyAlignment="1">
      <alignment vertical="top" wrapText="1"/>
    </xf>
    <xf numFmtId="0" fontId="34" fillId="16" borderId="12" xfId="0" applyFont="1" applyFill="1" applyBorder="1" applyAlignment="1">
      <alignment vertical="center" wrapText="1"/>
    </xf>
    <xf numFmtId="0" fontId="34" fillId="0" borderId="12" xfId="0" applyFont="1" applyBorder="1" applyAlignment="1">
      <alignment vertical="center" wrapText="1"/>
    </xf>
    <xf numFmtId="0" fontId="43" fillId="0" borderId="23" xfId="7" applyFont="1" applyFill="1" applyBorder="1" applyAlignment="1">
      <alignment horizontal="center" vertical="center"/>
    </xf>
    <xf numFmtId="0" fontId="42" fillId="0" borderId="0" xfId="0" applyFont="1"/>
    <xf numFmtId="0" fontId="55" fillId="0" borderId="1" xfId="0" applyFont="1" applyFill="1" applyBorder="1" applyAlignment="1">
      <alignment vertical="top" wrapText="1"/>
    </xf>
    <xf numFmtId="0" fontId="43" fillId="11" borderId="0" xfId="0" applyFont="1" applyFill="1" applyAlignment="1">
      <alignment vertical="top" wrapText="1"/>
    </xf>
    <xf numFmtId="0" fontId="43" fillId="11" borderId="0" xfId="0" applyFont="1" applyFill="1"/>
    <xf numFmtId="0" fontId="49" fillId="11" borderId="0" xfId="0" applyFont="1" applyFill="1" applyAlignment="1">
      <alignment vertical="top" wrapText="1"/>
    </xf>
    <xf numFmtId="0" fontId="43" fillId="11" borderId="12" xfId="0" applyFont="1" applyFill="1" applyBorder="1" applyAlignment="1">
      <alignment vertical="top" wrapText="1"/>
    </xf>
    <xf numFmtId="0" fontId="49" fillId="8" borderId="14" xfId="0" applyFont="1" applyFill="1" applyBorder="1" applyAlignment="1">
      <alignment vertical="top"/>
    </xf>
    <xf numFmtId="0" fontId="49" fillId="17" borderId="12" xfId="0" applyFont="1" applyFill="1" applyBorder="1" applyAlignment="1">
      <alignment vertical="top"/>
    </xf>
    <xf numFmtId="0" fontId="49" fillId="17" borderId="25" xfId="0" applyFont="1" applyFill="1" applyBorder="1" applyAlignment="1">
      <alignment vertical="top" wrapText="1"/>
    </xf>
    <xf numFmtId="0" fontId="49" fillId="17" borderId="26" xfId="0" applyFont="1" applyFill="1" applyBorder="1" applyAlignment="1">
      <alignment vertical="top"/>
    </xf>
    <xf numFmtId="0" fontId="49" fillId="17" borderId="27" xfId="0" applyFont="1" applyFill="1" applyBorder="1" applyAlignment="1">
      <alignment vertical="top"/>
    </xf>
    <xf numFmtId="0" fontId="43" fillId="17" borderId="28" xfId="0" applyFont="1" applyFill="1" applyBorder="1" applyAlignment="1">
      <alignment vertical="top"/>
    </xf>
    <xf numFmtId="0" fontId="49" fillId="8" borderId="23" xfId="0" applyFont="1" applyFill="1" applyBorder="1" applyAlignment="1">
      <alignment vertical="top" wrapText="1"/>
    </xf>
    <xf numFmtId="0" fontId="49" fillId="17" borderId="12" xfId="0" applyFont="1" applyFill="1" applyBorder="1" applyAlignment="1">
      <alignment vertical="top" wrapText="1"/>
    </xf>
    <xf numFmtId="0" fontId="49" fillId="17" borderId="29" xfId="0" applyFont="1" applyFill="1" applyBorder="1" applyAlignment="1">
      <alignment vertical="top" wrapText="1"/>
    </xf>
    <xf numFmtId="0" fontId="49" fillId="17" borderId="15" xfId="0" applyFont="1" applyFill="1" applyBorder="1" applyAlignment="1">
      <alignment vertical="top" wrapText="1"/>
    </xf>
    <xf numFmtId="0" fontId="49" fillId="17" borderId="30" xfId="0" applyFont="1" applyFill="1" applyBorder="1" applyAlignment="1">
      <alignment vertical="top" wrapText="1"/>
    </xf>
    <xf numFmtId="0" fontId="49" fillId="17" borderId="31" xfId="0" applyFont="1" applyFill="1" applyBorder="1" applyAlignment="1">
      <alignment vertical="top" wrapText="1"/>
    </xf>
    <xf numFmtId="0" fontId="49" fillId="17" borderId="6" xfId="0" applyFont="1" applyFill="1" applyBorder="1" applyAlignment="1">
      <alignment vertical="top" wrapText="1"/>
    </xf>
    <xf numFmtId="0" fontId="49" fillId="8" borderId="13" xfId="0" applyFont="1" applyFill="1" applyBorder="1" applyAlignment="1">
      <alignment vertical="top" wrapText="1"/>
    </xf>
    <xf numFmtId="0" fontId="67" fillId="0" borderId="12" xfId="0" applyFont="1" applyBorder="1" applyAlignment="1">
      <alignment vertical="top" wrapText="1"/>
    </xf>
    <xf numFmtId="0" fontId="67" fillId="0" borderId="0" xfId="0" applyFont="1" applyAlignment="1">
      <alignment vertical="top" wrapText="1"/>
    </xf>
    <xf numFmtId="0" fontId="43" fillId="0" borderId="12" xfId="0" applyFont="1" applyBorder="1" applyAlignment="1">
      <alignment vertical="top"/>
    </xf>
    <xf numFmtId="0" fontId="68" fillId="0" borderId="3" xfId="0" applyFont="1" applyFill="1" applyBorder="1" applyAlignment="1" applyProtection="1">
      <alignment vertical="top" wrapText="1"/>
    </xf>
    <xf numFmtId="0" fontId="45" fillId="0" borderId="0" xfId="0" applyFont="1" applyFill="1" applyBorder="1" applyAlignment="1">
      <alignment vertical="top" wrapText="1"/>
    </xf>
    <xf numFmtId="0" fontId="69" fillId="0" borderId="0" xfId="0" applyFont="1" applyFill="1" applyBorder="1" applyAlignment="1">
      <alignment vertical="top" wrapText="1"/>
    </xf>
    <xf numFmtId="0" fontId="49" fillId="10" borderId="24" xfId="5" applyFont="1" applyFill="1" applyBorder="1" applyAlignment="1">
      <alignment horizontal="left" vertical="center" wrapText="1"/>
    </xf>
    <xf numFmtId="0" fontId="49" fillId="10" borderId="13" xfId="5" applyFont="1" applyFill="1" applyBorder="1" applyAlignment="1">
      <alignment horizontal="left" vertical="center" wrapText="1"/>
    </xf>
    <xf numFmtId="0" fontId="49" fillId="10" borderId="23" xfId="5" applyFont="1" applyFill="1" applyBorder="1" applyAlignment="1">
      <alignment horizontal="left" vertical="center"/>
    </xf>
    <xf numFmtId="0" fontId="54" fillId="10" borderId="24" xfId="0" applyFont="1" applyFill="1" applyBorder="1"/>
    <xf numFmtId="0" fontId="49" fillId="10" borderId="13" xfId="0" applyFont="1" applyFill="1" applyBorder="1" applyAlignment="1">
      <alignment wrapText="1"/>
    </xf>
    <xf numFmtId="0" fontId="49" fillId="10" borderId="12" xfId="5" applyFont="1" applyFill="1" applyBorder="1" applyAlignment="1">
      <alignment vertical="center" textRotation="90" wrapText="1"/>
    </xf>
    <xf numFmtId="0" fontId="43" fillId="9" borderId="12" xfId="0" applyFont="1" applyFill="1" applyBorder="1"/>
    <xf numFmtId="0" fontId="43" fillId="9" borderId="12" xfId="0" applyFont="1" applyFill="1" applyBorder="1" applyAlignment="1">
      <alignment wrapText="1"/>
    </xf>
    <xf numFmtId="0" fontId="43" fillId="0" borderId="12" xfId="0" applyFont="1" applyBorder="1"/>
    <xf numFmtId="0" fontId="43" fillId="0" borderId="12" xfId="0" applyFont="1" applyBorder="1" applyAlignment="1">
      <alignment wrapText="1"/>
    </xf>
    <xf numFmtId="0" fontId="43" fillId="0" borderId="0" xfId="0" applyFont="1" applyAlignment="1">
      <alignment wrapText="1"/>
    </xf>
    <xf numFmtId="164" fontId="45" fillId="12" borderId="16" xfId="0" applyNumberFormat="1" applyFont="1" applyFill="1" applyBorder="1" applyAlignment="1" applyProtection="1">
      <alignment horizontal="left" vertical="top" wrapText="1"/>
      <protection locked="0"/>
    </xf>
    <xf numFmtId="0" fontId="45" fillId="12" borderId="22" xfId="0" applyFont="1" applyFill="1" applyBorder="1" applyAlignment="1" applyProtection="1">
      <alignment vertical="top"/>
      <protection locked="0"/>
    </xf>
    <xf numFmtId="0" fontId="64" fillId="12" borderId="22" xfId="0" applyFont="1" applyFill="1" applyBorder="1" applyAlignment="1" applyProtection="1">
      <alignment vertical="top" wrapText="1"/>
      <protection locked="0"/>
    </xf>
    <xf numFmtId="0" fontId="50" fillId="12" borderId="38" xfId="0" applyFont="1" applyFill="1" applyBorder="1" applyAlignment="1" applyProtection="1">
      <alignment vertical="top" wrapText="1"/>
      <protection locked="0"/>
    </xf>
    <xf numFmtId="0" fontId="42" fillId="11" borderId="0" xfId="0" applyFont="1" applyFill="1" applyAlignment="1" applyProtection="1">
      <alignment vertical="top" wrapText="1"/>
      <protection locked="0"/>
    </xf>
    <xf numFmtId="164" fontId="45" fillId="12" borderId="18" xfId="0" applyNumberFormat="1" applyFont="1" applyFill="1" applyBorder="1" applyAlignment="1" applyProtection="1">
      <alignment horizontal="left" vertical="top" wrapText="1"/>
      <protection locked="0"/>
    </xf>
    <xf numFmtId="0" fontId="45" fillId="12" borderId="21" xfId="0" applyFont="1" applyFill="1" applyBorder="1" applyAlignment="1" applyProtection="1">
      <alignment vertical="top" wrapText="1"/>
      <protection locked="0"/>
    </xf>
    <xf numFmtId="0" fontId="70" fillId="12" borderId="20" xfId="0" applyFont="1" applyFill="1" applyBorder="1" applyAlignment="1" applyProtection="1">
      <alignment vertical="top" wrapText="1"/>
      <protection locked="0"/>
    </xf>
    <xf numFmtId="164" fontId="42" fillId="12" borderId="18" xfId="0" applyNumberFormat="1" applyFont="1" applyFill="1" applyBorder="1" applyAlignment="1" applyProtection="1">
      <alignment horizontal="left" vertical="top" wrapText="1"/>
      <protection locked="0"/>
    </xf>
    <xf numFmtId="0" fontId="42" fillId="0" borderId="16" xfId="0" applyFont="1" applyBorder="1" applyAlignment="1" applyProtection="1">
      <alignment vertical="top" wrapText="1"/>
      <protection locked="0"/>
    </xf>
    <xf numFmtId="0" fontId="68" fillId="0" borderId="22" xfId="0" applyFont="1" applyBorder="1" applyAlignment="1" applyProtection="1">
      <alignment vertical="top" wrapText="1"/>
      <protection locked="0"/>
    </xf>
    <xf numFmtId="0" fontId="47" fillId="0" borderId="17" xfId="0" applyFont="1" applyBorder="1" applyAlignment="1" applyProtection="1">
      <alignment vertical="top" wrapText="1"/>
      <protection locked="0"/>
    </xf>
    <xf numFmtId="0" fontId="42" fillId="0" borderId="18" xfId="0" applyFont="1" applyBorder="1" applyAlignment="1" applyProtection="1">
      <alignment vertical="top" wrapText="1"/>
      <protection locked="0"/>
    </xf>
    <xf numFmtId="0" fontId="68" fillId="0" borderId="0" xfId="0" applyFont="1" applyAlignment="1" applyProtection="1">
      <alignment vertical="top" wrapText="1"/>
      <protection locked="0"/>
    </xf>
    <xf numFmtId="0" fontId="47" fillId="0" borderId="3" xfId="0" applyFont="1" applyBorder="1" applyAlignment="1">
      <alignment vertical="top" wrapText="1"/>
    </xf>
    <xf numFmtId="0" fontId="42" fillId="0" borderId="0" xfId="0" applyFont="1" applyAlignment="1" applyProtection="1">
      <alignment vertical="top"/>
      <protection locked="0"/>
    </xf>
    <xf numFmtId="0" fontId="59" fillId="8" borderId="0" xfId="0" applyFont="1" applyFill="1" applyAlignment="1">
      <alignment vertical="top" wrapText="1"/>
    </xf>
    <xf numFmtId="164" fontId="42" fillId="12" borderId="0" xfId="0" applyNumberFormat="1" applyFont="1" applyFill="1" applyAlignment="1" applyProtection="1">
      <alignment horizontal="left" vertical="top" wrapText="1"/>
      <protection locked="0"/>
    </xf>
    <xf numFmtId="0" fontId="42" fillId="0" borderId="0" xfId="0" applyFont="1" applyAlignment="1" applyProtection="1">
      <alignment vertical="top" wrapText="1"/>
      <protection locked="0"/>
    </xf>
    <xf numFmtId="0" fontId="50" fillId="0" borderId="0" xfId="0" applyFont="1" applyAlignment="1" applyProtection="1">
      <alignment vertical="top" wrapText="1"/>
      <protection locked="0"/>
    </xf>
    <xf numFmtId="0" fontId="45" fillId="12" borderId="24" xfId="0" applyFont="1" applyFill="1" applyBorder="1" applyAlignment="1" applyProtection="1">
      <alignment vertical="top"/>
      <protection locked="0"/>
    </xf>
    <xf numFmtId="0" fontId="50" fillId="12" borderId="13" xfId="0" applyFont="1" applyFill="1" applyBorder="1" applyAlignment="1" applyProtection="1">
      <alignment vertical="top" wrapText="1"/>
      <protection locked="0"/>
    </xf>
    <xf numFmtId="164" fontId="42" fillId="12" borderId="1" xfId="0" applyNumberFormat="1" applyFont="1" applyFill="1" applyBorder="1" applyAlignment="1" applyProtection="1">
      <alignment horizontal="left" vertical="top" wrapText="1"/>
      <protection locked="0"/>
    </xf>
    <xf numFmtId="0" fontId="42" fillId="0" borderId="38" xfId="0" applyFont="1" applyBorder="1" applyAlignment="1" applyProtection="1">
      <alignment vertical="top" wrapText="1"/>
      <protection locked="0"/>
    </xf>
    <xf numFmtId="0" fontId="50" fillId="0" borderId="3" xfId="0" applyFont="1" applyBorder="1" applyAlignment="1" applyProtection="1">
      <alignment vertical="top" wrapText="1"/>
      <protection locked="0"/>
    </xf>
    <xf numFmtId="0" fontId="71" fillId="0" borderId="3" xfId="0" applyFont="1" applyBorder="1" applyAlignment="1" applyProtection="1">
      <alignment vertical="top" wrapText="1"/>
      <protection locked="0"/>
    </xf>
    <xf numFmtId="0" fontId="47" fillId="0" borderId="3" xfId="0" applyFont="1" applyBorder="1" applyAlignment="1" applyProtection="1">
      <alignment vertical="top" wrapText="1"/>
      <protection locked="0"/>
    </xf>
    <xf numFmtId="0" fontId="42" fillId="9" borderId="0" xfId="0" applyFont="1" applyFill="1" applyAlignment="1" applyProtection="1">
      <alignment vertical="top" wrapText="1"/>
      <protection locked="0"/>
    </xf>
    <xf numFmtId="0" fontId="45" fillId="12" borderId="24" xfId="0" applyFont="1" applyFill="1" applyBorder="1" applyAlignment="1" applyProtection="1">
      <alignment vertical="top" wrapText="1"/>
      <protection locked="0"/>
    </xf>
    <xf numFmtId="0" fontId="42" fillId="12" borderId="24" xfId="0" applyFont="1" applyFill="1" applyBorder="1" applyAlignment="1" applyProtection="1">
      <alignment vertical="top" wrapText="1"/>
      <protection locked="0"/>
    </xf>
    <xf numFmtId="0" fontId="42" fillId="0" borderId="24" xfId="0" applyFont="1" applyBorder="1" applyAlignment="1" applyProtection="1">
      <alignment vertical="top" wrapText="1"/>
      <protection locked="0"/>
    </xf>
    <xf numFmtId="0" fontId="50" fillId="0" borderId="17" xfId="0" applyFont="1" applyBorder="1" applyAlignment="1" applyProtection="1">
      <alignment vertical="top" wrapText="1"/>
      <protection locked="0"/>
    </xf>
    <xf numFmtId="0" fontId="70" fillId="12" borderId="13" xfId="0" applyFont="1" applyFill="1" applyBorder="1" applyAlignment="1" applyProtection="1">
      <alignment vertical="top" wrapText="1"/>
      <protection locked="0"/>
    </xf>
    <xf numFmtId="0" fontId="71" fillId="0" borderId="0" xfId="0" applyFont="1" applyAlignment="1" applyProtection="1">
      <alignment vertical="top"/>
      <protection locked="0"/>
    </xf>
    <xf numFmtId="0" fontId="42" fillId="8" borderId="0" xfId="0" applyFont="1" applyFill="1" applyAlignment="1">
      <alignment vertical="top" wrapText="1"/>
    </xf>
    <xf numFmtId="2" fontId="68" fillId="0" borderId="0" xfId="0" applyNumberFormat="1" applyFont="1" applyAlignment="1" applyProtection="1">
      <alignment vertical="top" wrapText="1"/>
      <protection locked="0"/>
    </xf>
    <xf numFmtId="0" fontId="50" fillId="0" borderId="3" xfId="0" applyFont="1" applyBorder="1" applyAlignment="1" applyProtection="1">
      <alignment vertical="top"/>
      <protection locked="0"/>
    </xf>
    <xf numFmtId="0" fontId="42" fillId="0" borderId="39" xfId="0" applyFont="1" applyBorder="1" applyAlignment="1" applyProtection="1">
      <alignment vertical="top" wrapText="1"/>
      <protection locked="0"/>
    </xf>
    <xf numFmtId="0" fontId="37" fillId="0" borderId="3" xfId="0" applyFont="1" applyBorder="1" applyAlignment="1" applyProtection="1">
      <alignment vertical="top" wrapText="1"/>
      <protection locked="0"/>
    </xf>
    <xf numFmtId="0" fontId="42" fillId="9" borderId="18" xfId="0" applyFont="1" applyFill="1" applyBorder="1" applyAlignment="1" applyProtection="1">
      <alignment horizontal="right" vertical="top" wrapText="1"/>
      <protection locked="0"/>
    </xf>
    <xf numFmtId="0" fontId="47" fillId="9" borderId="3" xfId="0" applyFont="1" applyFill="1" applyBorder="1" applyAlignment="1" applyProtection="1">
      <alignment vertical="top" wrapText="1"/>
      <protection locked="0"/>
    </xf>
    <xf numFmtId="0" fontId="42" fillId="9" borderId="18" xfId="0" applyFont="1" applyFill="1" applyBorder="1" applyAlignment="1" applyProtection="1">
      <alignment vertical="top" wrapText="1"/>
      <protection locked="0"/>
    </xf>
    <xf numFmtId="0" fontId="42" fillId="0" borderId="19" xfId="0" applyFont="1" applyBorder="1" applyAlignment="1" applyProtection="1">
      <alignment horizontal="left" vertical="top" wrapText="1"/>
      <protection locked="0"/>
    </xf>
    <xf numFmtId="0" fontId="42" fillId="0" borderId="21" xfId="0" applyFont="1" applyBorder="1" applyAlignment="1" applyProtection="1">
      <alignment vertical="top" wrapText="1"/>
      <protection locked="0"/>
    </xf>
    <xf numFmtId="0" fontId="50" fillId="0" borderId="20" xfId="0" applyFont="1" applyBorder="1" applyAlignment="1" applyProtection="1">
      <alignment vertical="top" wrapText="1"/>
      <protection locked="0"/>
    </xf>
    <xf numFmtId="164" fontId="42" fillId="12" borderId="1" xfId="0" applyNumberFormat="1" applyFont="1" applyFill="1" applyBorder="1" applyAlignment="1" applyProtection="1">
      <alignment vertical="top"/>
      <protection locked="0"/>
    </xf>
    <xf numFmtId="0" fontId="45" fillId="12" borderId="13" xfId="0" applyFont="1" applyFill="1" applyBorder="1" applyAlignment="1" applyProtection="1">
      <alignment horizontal="center" vertical="top" wrapText="1"/>
      <protection locked="0"/>
    </xf>
    <xf numFmtId="0" fontId="45" fillId="12" borderId="12" xfId="0" applyFont="1" applyFill="1" applyBorder="1" applyAlignment="1" applyProtection="1">
      <alignment horizontal="center" vertical="top" wrapText="1"/>
      <protection locked="0"/>
    </xf>
    <xf numFmtId="0" fontId="45" fillId="11" borderId="0" xfId="0" applyFont="1" applyFill="1" applyAlignment="1" applyProtection="1">
      <alignment vertical="top" wrapText="1"/>
      <protection locked="0"/>
    </xf>
    <xf numFmtId="0" fontId="42" fillId="12" borderId="13" xfId="0" applyFont="1" applyFill="1" applyBorder="1" applyAlignment="1" applyProtection="1">
      <alignment horizontal="center" vertical="top" wrapText="1"/>
      <protection locked="0"/>
    </xf>
    <xf numFmtId="164" fontId="42" fillId="12" borderId="1" xfId="0" applyNumberFormat="1" applyFont="1" applyFill="1" applyBorder="1" applyAlignment="1" applyProtection="1">
      <alignment vertical="top" wrapText="1"/>
      <protection locked="0"/>
    </xf>
    <xf numFmtId="0" fontId="72" fillId="0" borderId="0" xfId="0" applyFont="1" applyAlignment="1" applyProtection="1">
      <alignment vertical="top" wrapText="1"/>
      <protection locked="0"/>
    </xf>
    <xf numFmtId="0" fontId="42" fillId="0" borderId="19" xfId="0" applyFont="1" applyBorder="1" applyAlignment="1" applyProtection="1">
      <alignment vertical="top" wrapText="1"/>
      <protection locked="0"/>
    </xf>
    <xf numFmtId="0" fontId="68" fillId="0" borderId="21" xfId="0" applyFont="1" applyBorder="1" applyAlignment="1" applyProtection="1">
      <alignment vertical="top" wrapText="1"/>
      <protection locked="0"/>
    </xf>
    <xf numFmtId="0" fontId="71" fillId="0" borderId="20" xfId="0" applyFont="1" applyBorder="1" applyAlignment="1" applyProtection="1">
      <alignment vertical="top" wrapText="1"/>
      <protection locked="0"/>
    </xf>
    <xf numFmtId="0" fontId="73" fillId="12" borderId="12" xfId="0" applyFont="1" applyFill="1" applyBorder="1" applyAlignment="1" applyProtection="1">
      <alignment vertical="top" wrapText="1"/>
      <protection locked="0"/>
    </xf>
    <xf numFmtId="0" fontId="42" fillId="12" borderId="12" xfId="0" applyFont="1" applyFill="1" applyBorder="1" applyAlignment="1" applyProtection="1">
      <alignment vertical="top" wrapText="1"/>
      <protection locked="0"/>
    </xf>
    <xf numFmtId="0" fontId="68" fillId="0" borderId="12" xfId="0" applyFont="1" applyBorder="1" applyAlignment="1" applyProtection="1">
      <alignment vertical="top" wrapText="1"/>
      <protection locked="0"/>
    </xf>
    <xf numFmtId="0" fontId="72" fillId="0" borderId="12" xfId="0" applyFont="1" applyBorder="1" applyAlignment="1" applyProtection="1">
      <alignment vertical="top" wrapText="1"/>
      <protection locked="0"/>
    </xf>
    <xf numFmtId="0" fontId="68" fillId="0" borderId="24" xfId="0" applyFont="1" applyBorder="1" applyAlignment="1" applyProtection="1">
      <alignment vertical="top" wrapText="1"/>
      <protection locked="0"/>
    </xf>
    <xf numFmtId="0" fontId="72" fillId="0" borderId="17" xfId="0" applyFont="1" applyBorder="1" applyAlignment="1" applyProtection="1">
      <alignment vertical="top" wrapText="1"/>
      <protection locked="0"/>
    </xf>
    <xf numFmtId="0" fontId="55" fillId="0" borderId="0" xfId="0" applyFont="1" applyAlignment="1" applyProtection="1">
      <alignment vertical="top" wrapText="1"/>
      <protection locked="0"/>
    </xf>
    <xf numFmtId="0" fontId="71" fillId="9" borderId="3" xfId="0" applyFont="1" applyFill="1" applyBorder="1" applyAlignment="1" applyProtection="1">
      <alignment vertical="top" wrapText="1"/>
      <protection locked="0"/>
    </xf>
    <xf numFmtId="164" fontId="42" fillId="18" borderId="18" xfId="0" applyNumberFormat="1" applyFont="1" applyFill="1" applyBorder="1" applyAlignment="1" applyProtection="1">
      <alignment horizontal="left" vertical="top" wrapText="1"/>
      <protection locked="0"/>
    </xf>
    <xf numFmtId="0" fontId="42" fillId="18" borderId="0" xfId="0" applyFont="1" applyFill="1" applyAlignment="1" applyProtection="1">
      <alignment vertical="top"/>
      <protection locked="0"/>
    </xf>
    <xf numFmtId="164" fontId="45" fillId="12" borderId="1" xfId="0" applyNumberFormat="1" applyFont="1" applyFill="1" applyBorder="1" applyAlignment="1" applyProtection="1">
      <alignment horizontal="left" vertical="top" wrapText="1"/>
      <protection locked="0"/>
    </xf>
    <xf numFmtId="0" fontId="45" fillId="12" borderId="13" xfId="0" applyFont="1" applyFill="1" applyBorder="1" applyAlignment="1" applyProtection="1">
      <alignment vertical="top" wrapText="1"/>
      <protection locked="0"/>
    </xf>
    <xf numFmtId="0" fontId="45" fillId="12" borderId="12" xfId="0" applyFont="1" applyFill="1" applyBorder="1" applyAlignment="1" applyProtection="1">
      <alignment vertical="top" wrapText="1"/>
      <protection locked="0"/>
    </xf>
    <xf numFmtId="0" fontId="71" fillId="0" borderId="13" xfId="0" applyFont="1" applyBorder="1" applyAlignment="1" applyProtection="1">
      <alignment vertical="top" wrapText="1"/>
      <protection locked="0"/>
    </xf>
    <xf numFmtId="0" fontId="71" fillId="0" borderId="12" xfId="0" applyFont="1" applyBorder="1" applyAlignment="1" applyProtection="1">
      <alignment vertical="top" wrapText="1"/>
      <protection locked="0"/>
    </xf>
    <xf numFmtId="0" fontId="68" fillId="0" borderId="13" xfId="0" applyFont="1" applyBorder="1" applyAlignment="1" applyProtection="1">
      <alignment vertical="top" wrapText="1"/>
      <protection locked="0"/>
    </xf>
    <xf numFmtId="0" fontId="42" fillId="11" borderId="0" xfId="0" applyFont="1" applyFill="1" applyAlignment="1">
      <alignment horizontal="left" vertical="top" wrapText="1"/>
    </xf>
    <xf numFmtId="0" fontId="45" fillId="12" borderId="12" xfId="0" applyFont="1" applyFill="1" applyBorder="1" applyAlignment="1">
      <alignment vertical="top" wrapText="1"/>
    </xf>
    <xf numFmtId="0" fontId="42" fillId="13" borderId="21" xfId="0" applyFont="1" applyFill="1" applyBorder="1" applyAlignment="1">
      <alignment horizontal="center" vertical="top" wrapText="1"/>
    </xf>
    <xf numFmtId="0" fontId="46" fillId="0" borderId="0" xfId="0" applyFont="1" applyAlignment="1">
      <alignment vertical="top" wrapText="1"/>
    </xf>
    <xf numFmtId="0" fontId="68" fillId="0" borderId="0" xfId="0" applyFont="1" applyAlignment="1">
      <alignment vertical="top" wrapText="1"/>
    </xf>
    <xf numFmtId="2" fontId="0" fillId="19" borderId="12" xfId="0" applyNumberFormat="1" applyFill="1" applyBorder="1" applyAlignment="1">
      <alignment horizontal="left" vertical="top" wrapText="1"/>
    </xf>
    <xf numFmtId="0" fontId="0" fillId="0" borderId="12" xfId="0" applyBorder="1" applyAlignment="1">
      <alignment horizontal="left" vertical="top" wrapText="1"/>
    </xf>
    <xf numFmtId="0" fontId="42" fillId="19" borderId="12" xfId="8" applyFont="1" applyFill="1" applyBorder="1" applyAlignment="1">
      <alignment horizontal="left" vertical="top" wrapText="1"/>
    </xf>
    <xf numFmtId="0" fontId="42" fillId="19" borderId="22" xfId="9" applyFont="1" applyFill="1" applyBorder="1" applyAlignment="1">
      <alignment vertical="top" wrapText="1"/>
    </xf>
    <xf numFmtId="0" fontId="46" fillId="19" borderId="12" xfId="0" applyFont="1" applyFill="1" applyBorder="1" applyAlignment="1">
      <alignment vertical="top" wrapText="1"/>
    </xf>
    <xf numFmtId="0" fontId="0" fillId="19" borderId="12" xfId="0" applyFill="1" applyBorder="1" applyAlignment="1">
      <alignment horizontal="left" vertical="top" wrapText="1"/>
    </xf>
    <xf numFmtId="14" fontId="0" fillId="19" borderId="12" xfId="0" applyNumberFormat="1" applyFill="1" applyBorder="1" applyAlignment="1">
      <alignment horizontal="left" vertical="top" wrapText="1"/>
    </xf>
    <xf numFmtId="2" fontId="0" fillId="0" borderId="12" xfId="0" applyNumberFormat="1" applyBorder="1" applyAlignment="1">
      <alignment horizontal="left" vertical="top" wrapText="1"/>
    </xf>
    <xf numFmtId="0" fontId="42" fillId="0" borderId="12" xfId="8" applyFont="1" applyBorder="1" applyAlignment="1">
      <alignment horizontal="left" vertical="top" wrapText="1"/>
    </xf>
    <xf numFmtId="0" fontId="42" fillId="0" borderId="22" xfId="9" applyFont="1" applyBorder="1" applyAlignment="1">
      <alignment vertical="top" wrapText="1"/>
    </xf>
    <xf numFmtId="0" fontId="46" fillId="0" borderId="12" xfId="0" applyFont="1" applyBorder="1" applyAlignment="1">
      <alignment vertical="top" wrapText="1"/>
    </xf>
    <xf numFmtId="14" fontId="0" fillId="0" borderId="12" xfId="0" applyNumberFormat="1" applyBorder="1" applyAlignment="1">
      <alignment horizontal="left" vertical="top" wrapText="1"/>
    </xf>
    <xf numFmtId="0" fontId="42" fillId="20" borderId="12" xfId="8" applyFont="1" applyFill="1" applyBorder="1" applyAlignment="1">
      <alignment vertical="top" wrapText="1"/>
    </xf>
    <xf numFmtId="0" fontId="42" fillId="9" borderId="12" xfId="8" applyFont="1" applyFill="1" applyBorder="1" applyAlignment="1">
      <alignment horizontal="left" vertical="top" wrapText="1"/>
    </xf>
    <xf numFmtId="0" fontId="42" fillId="9" borderId="22" xfId="9" applyFont="1" applyFill="1" applyBorder="1" applyAlignment="1">
      <alignment vertical="top" wrapText="1"/>
    </xf>
    <xf numFmtId="0" fontId="0" fillId="11" borderId="12" xfId="0" applyFill="1" applyBorder="1" applyAlignment="1">
      <alignment horizontal="left" vertical="top" wrapText="1"/>
    </xf>
    <xf numFmtId="14" fontId="78" fillId="9" borderId="12" xfId="0" applyNumberFormat="1" applyFont="1" applyFill="1" applyBorder="1" applyAlignment="1">
      <alignment horizontal="left" vertical="top" wrapText="1"/>
    </xf>
    <xf numFmtId="0" fontId="42" fillId="9" borderId="0" xfId="0" applyFont="1" applyFill="1" applyAlignment="1">
      <alignment vertical="top" wrapText="1"/>
    </xf>
    <xf numFmtId="0" fontId="42" fillId="9" borderId="0" xfId="0" applyFont="1" applyFill="1"/>
    <xf numFmtId="0" fontId="45" fillId="5" borderId="0" xfId="10" applyFont="1" applyFill="1" applyAlignment="1">
      <alignment vertical="top" wrapText="1"/>
    </xf>
    <xf numFmtId="0" fontId="42" fillId="0" borderId="0" xfId="10" applyFont="1"/>
    <xf numFmtId="2" fontId="42" fillId="0" borderId="12" xfId="10" applyNumberFormat="1" applyFont="1" applyBorder="1" applyAlignment="1">
      <alignment vertical="top" wrapText="1"/>
    </xf>
    <xf numFmtId="0" fontId="42" fillId="0" borderId="12" xfId="10" applyFont="1" applyBorder="1" applyAlignment="1">
      <alignment vertical="top" wrapText="1"/>
    </xf>
    <xf numFmtId="0" fontId="42" fillId="0" borderId="12" xfId="8" applyFont="1" applyBorder="1" applyAlignment="1">
      <alignment vertical="top" wrapText="1"/>
    </xf>
    <xf numFmtId="14" fontId="42" fillId="0" borderId="12" xfId="10" applyNumberFormat="1" applyFont="1" applyBorder="1" applyAlignment="1">
      <alignment vertical="top" wrapText="1"/>
    </xf>
    <xf numFmtId="0" fontId="42" fillId="0" borderId="0" xfId="10" applyFont="1" applyAlignment="1">
      <alignment vertical="top" wrapText="1"/>
    </xf>
    <xf numFmtId="0" fontId="19" fillId="0" borderId="12" xfId="10" applyFont="1" applyBorder="1" applyAlignment="1">
      <alignment vertical="top" wrapText="1"/>
    </xf>
    <xf numFmtId="2" fontId="42" fillId="11" borderId="12" xfId="10" applyNumberFormat="1" applyFont="1" applyFill="1" applyBorder="1" applyAlignment="1">
      <alignment vertical="top" wrapText="1"/>
    </xf>
    <xf numFmtId="0" fontId="42" fillId="11" borderId="12" xfId="10" applyFont="1" applyFill="1" applyBorder="1" applyAlignment="1">
      <alignment vertical="top" wrapText="1"/>
    </xf>
    <xf numFmtId="0" fontId="19" fillId="11" borderId="12" xfId="10" applyFont="1" applyFill="1" applyBorder="1" applyAlignment="1">
      <alignment vertical="top" wrapText="1"/>
    </xf>
    <xf numFmtId="14" fontId="42" fillId="11" borderId="12" xfId="10" applyNumberFormat="1" applyFont="1" applyFill="1" applyBorder="1" applyAlignment="1">
      <alignment vertical="top" wrapText="1"/>
    </xf>
    <xf numFmtId="0" fontId="19" fillId="0" borderId="12" xfId="8" applyFont="1" applyBorder="1" applyAlignment="1">
      <alignment vertical="top" wrapText="1"/>
    </xf>
    <xf numFmtId="164" fontId="42" fillId="0" borderId="12" xfId="10" applyNumberFormat="1" applyFont="1" applyBorder="1" applyAlignment="1">
      <alignment vertical="top" wrapText="1"/>
    </xf>
    <xf numFmtId="0" fontId="45" fillId="0" borderId="0" xfId="10" applyFont="1" applyAlignment="1">
      <alignment vertical="top" wrapText="1"/>
    </xf>
    <xf numFmtId="0" fontId="42" fillId="0" borderId="14" xfId="0" applyFont="1" applyBorder="1" applyAlignment="1">
      <alignment vertical="top" wrapText="1"/>
    </xf>
    <xf numFmtId="0" fontId="45" fillId="0" borderId="3" xfId="0" applyFont="1" applyBorder="1" applyAlignment="1">
      <alignment vertical="top" wrapText="1"/>
    </xf>
    <xf numFmtId="0" fontId="42" fillId="0" borderId="3" xfId="0" applyFont="1" applyBorder="1" applyAlignment="1">
      <alignment vertical="top" wrapText="1"/>
    </xf>
    <xf numFmtId="0" fontId="42" fillId="0" borderId="1" xfId="0" applyFont="1" applyBorder="1" applyAlignment="1">
      <alignment vertical="top" wrapText="1"/>
    </xf>
    <xf numFmtId="0" fontId="55" fillId="0" borderId="1" xfId="0" applyFont="1" applyBorder="1" applyAlignment="1">
      <alignment vertical="top" wrapText="1"/>
    </xf>
    <xf numFmtId="0" fontId="45" fillId="0" borderId="1" xfId="0" applyFont="1" applyBorder="1" applyAlignment="1">
      <alignment vertical="top" wrapText="1"/>
    </xf>
    <xf numFmtId="0" fontId="45" fillId="0" borderId="14" xfId="0" applyFont="1" applyBorder="1" applyAlignment="1">
      <alignment vertical="top" wrapText="1"/>
    </xf>
    <xf numFmtId="0" fontId="19" fillId="0" borderId="43" xfId="0" applyFont="1" applyBorder="1" applyAlignment="1">
      <alignment horizontal="left" vertical="top" wrapText="1"/>
    </xf>
    <xf numFmtId="0" fontId="19" fillId="0" borderId="44" xfId="0" applyFont="1" applyBorder="1" applyAlignment="1">
      <alignment horizontal="left" vertical="top" wrapText="1"/>
    </xf>
    <xf numFmtId="0" fontId="42" fillId="0" borderId="1" xfId="0" applyFont="1" applyBorder="1"/>
    <xf numFmtId="0" fontId="45" fillId="0" borderId="1" xfId="0" applyFont="1" applyBorder="1" applyAlignment="1">
      <alignment horizontal="left" vertical="top" wrapText="1"/>
    </xf>
    <xf numFmtId="0" fontId="0" fillId="0" borderId="0" xfId="0" applyAlignment="1">
      <alignment vertical="top" wrapText="1"/>
    </xf>
    <xf numFmtId="0" fontId="19" fillId="0" borderId="1" xfId="0" applyFont="1" applyBorder="1" applyAlignment="1">
      <alignment vertical="top" wrapText="1"/>
    </xf>
    <xf numFmtId="2" fontId="45" fillId="8" borderId="0" xfId="0" applyNumberFormat="1" applyFont="1" applyFill="1" applyAlignment="1">
      <alignment horizontal="left" vertical="top"/>
    </xf>
    <xf numFmtId="0" fontId="42" fillId="0" borderId="12" xfId="9" applyFont="1" applyBorder="1" applyAlignment="1">
      <alignment vertical="top" wrapText="1"/>
    </xf>
    <xf numFmtId="0" fontId="45" fillId="8" borderId="0" xfId="0" applyFont="1" applyFill="1" applyAlignment="1">
      <alignment horizontal="left" vertical="top"/>
    </xf>
    <xf numFmtId="0" fontId="26" fillId="0" borderId="12" xfId="0" applyFont="1" applyBorder="1" applyAlignment="1">
      <alignment vertical="center"/>
    </xf>
    <xf numFmtId="0" fontId="49" fillId="22" borderId="12" xfId="0" applyFont="1" applyFill="1" applyBorder="1" applyAlignment="1">
      <alignment horizontal="left" vertical="top" wrapText="1"/>
    </xf>
    <xf numFmtId="0" fontId="49" fillId="22" borderId="12" xfId="0" applyFont="1" applyFill="1" applyBorder="1" applyAlignment="1">
      <alignment horizontal="left" vertical="top"/>
    </xf>
    <xf numFmtId="0" fontId="49" fillId="0" borderId="0" xfId="0" applyFont="1" applyAlignment="1">
      <alignment horizontal="left" vertical="top"/>
    </xf>
    <xf numFmtId="0" fontId="49" fillId="0" borderId="0" xfId="0" applyFont="1" applyAlignment="1">
      <alignment horizontal="left" vertical="top" wrapText="1"/>
    </xf>
    <xf numFmtId="0" fontId="54" fillId="0" borderId="0" xfId="0" applyFont="1" applyAlignment="1">
      <alignment horizontal="left" vertical="top" wrapText="1"/>
    </xf>
    <xf numFmtId="0" fontId="51" fillId="0" borderId="0" xfId="0" applyFont="1" applyAlignment="1">
      <alignment horizontal="left" vertical="top" wrapText="1"/>
    </xf>
    <xf numFmtId="0" fontId="54" fillId="22" borderId="12" xfId="0" applyFont="1" applyFill="1" applyBorder="1" applyAlignment="1">
      <alignment horizontal="left" vertical="top" wrapText="1"/>
    </xf>
    <xf numFmtId="0" fontId="82" fillId="22" borderId="12" xfId="0" applyFont="1" applyFill="1" applyBorder="1" applyAlignment="1">
      <alignment horizontal="left" vertical="top" wrapText="1"/>
    </xf>
    <xf numFmtId="0" fontId="51" fillId="22" borderId="12" xfId="0" applyFont="1" applyFill="1" applyBorder="1" applyAlignment="1">
      <alignment horizontal="left" vertical="top" wrapText="1"/>
    </xf>
    <xf numFmtId="0" fontId="49" fillId="0" borderId="12" xfId="0" applyFont="1" applyBorder="1" applyAlignment="1">
      <alignment horizontal="left" vertical="top"/>
    </xf>
    <xf numFmtId="0" fontId="49" fillId="0" borderId="12" xfId="0" applyFont="1" applyBorder="1" applyAlignment="1">
      <alignment horizontal="left" vertical="top" wrapText="1"/>
    </xf>
    <xf numFmtId="0" fontId="54" fillId="0" borderId="12" xfId="0" applyFont="1" applyBorder="1" applyAlignment="1">
      <alignment horizontal="left" vertical="top" wrapText="1"/>
    </xf>
    <xf numFmtId="0" fontId="51" fillId="0" borderId="12" xfId="0" applyFont="1" applyBorder="1" applyAlignment="1">
      <alignment horizontal="left" vertical="top" wrapText="1"/>
    </xf>
    <xf numFmtId="0" fontId="43" fillId="0" borderId="23" xfId="0" applyFont="1" applyBorder="1" applyAlignment="1">
      <alignment horizontal="left" vertical="top" wrapText="1"/>
    </xf>
    <xf numFmtId="0" fontId="43" fillId="0" borderId="0" xfId="0" applyFont="1" applyAlignment="1">
      <alignment horizontal="left" vertical="top" wrapText="1"/>
    </xf>
    <xf numFmtId="0" fontId="43" fillId="11" borderId="23" xfId="0" applyFont="1" applyFill="1" applyBorder="1" applyAlignment="1">
      <alignment horizontal="left" vertical="top" wrapText="1"/>
    </xf>
    <xf numFmtId="0" fontId="54" fillId="11" borderId="12" xfId="0" applyFont="1" applyFill="1" applyBorder="1" applyAlignment="1">
      <alignment horizontal="left" vertical="top" wrapText="1"/>
    </xf>
    <xf numFmtId="0" fontId="51" fillId="11" borderId="12" xfId="0" applyFont="1" applyFill="1" applyBorder="1" applyAlignment="1">
      <alignment horizontal="left" vertical="top" wrapText="1"/>
    </xf>
    <xf numFmtId="0" fontId="44" fillId="0" borderId="12" xfId="0" applyFont="1" applyBorder="1" applyAlignment="1">
      <alignment horizontal="left" vertical="top" wrapText="1"/>
    </xf>
    <xf numFmtId="0" fontId="43" fillId="11" borderId="12" xfId="0" applyFont="1" applyFill="1" applyBorder="1" applyAlignment="1">
      <alignment horizontal="left" vertical="top" wrapText="1"/>
    </xf>
    <xf numFmtId="0" fontId="43" fillId="14" borderId="23" xfId="0" applyFont="1" applyFill="1" applyBorder="1" applyAlignment="1">
      <alignment horizontal="left" vertical="top" wrapText="1"/>
    </xf>
    <xf numFmtId="0" fontId="54" fillId="14" borderId="12" xfId="0" applyFont="1" applyFill="1" applyBorder="1" applyAlignment="1">
      <alignment horizontal="left" vertical="top" wrapText="1"/>
    </xf>
    <xf numFmtId="0" fontId="51" fillId="14" borderId="12" xfId="0" applyFont="1" applyFill="1" applyBorder="1" applyAlignment="1">
      <alignment horizontal="left" vertical="top" wrapText="1"/>
    </xf>
    <xf numFmtId="0" fontId="43" fillId="0" borderId="12" xfId="0" applyFont="1" applyBorder="1" applyAlignment="1">
      <alignment horizontal="left" vertical="top" wrapText="1"/>
    </xf>
    <xf numFmtId="0" fontId="83" fillId="0" borderId="23" xfId="0" applyFont="1" applyBorder="1" applyAlignment="1">
      <alignment horizontal="left" vertical="top" wrapText="1"/>
    </xf>
    <xf numFmtId="0" fontId="84" fillId="0" borderId="12" xfId="0" applyFont="1" applyBorder="1" applyAlignment="1">
      <alignment horizontal="left" vertical="top" wrapText="1"/>
    </xf>
    <xf numFmtId="0" fontId="49" fillId="9" borderId="12" xfId="0" applyFont="1" applyFill="1" applyBorder="1" applyAlignment="1">
      <alignment horizontal="left" vertical="top"/>
    </xf>
    <xf numFmtId="0" fontId="43" fillId="9" borderId="23" xfId="0" applyFont="1" applyFill="1" applyBorder="1" applyAlignment="1">
      <alignment horizontal="left" vertical="top" wrapText="1"/>
    </xf>
    <xf numFmtId="0" fontId="54" fillId="9" borderId="12" xfId="0" applyFont="1" applyFill="1" applyBorder="1" applyAlignment="1">
      <alignment horizontal="left" vertical="top" wrapText="1"/>
    </xf>
    <xf numFmtId="0" fontId="51" fillId="9" borderId="12" xfId="0" applyFont="1" applyFill="1" applyBorder="1" applyAlignment="1">
      <alignment horizontal="left" vertical="top" wrapText="1"/>
    </xf>
    <xf numFmtId="0" fontId="43" fillId="0" borderId="24" xfId="0" applyFont="1" applyBorder="1" applyAlignment="1">
      <alignment horizontal="left" vertical="top"/>
    </xf>
    <xf numFmtId="0" fontId="43" fillId="0" borderId="24" xfId="0" applyFont="1" applyBorder="1" applyAlignment="1">
      <alignment horizontal="left" vertical="top" wrapText="1"/>
    </xf>
    <xf numFmtId="0" fontId="54" fillId="0" borderId="24" xfId="0" applyFont="1" applyBorder="1" applyAlignment="1">
      <alignment horizontal="left" vertical="top"/>
    </xf>
    <xf numFmtId="0" fontId="43" fillId="0" borderId="0" xfId="0" applyFont="1" applyAlignment="1">
      <alignment horizontal="left" vertical="top"/>
    </xf>
    <xf numFmtId="0" fontId="54" fillId="0" borderId="0" xfId="0" applyFont="1" applyAlignment="1">
      <alignment horizontal="left" vertical="top"/>
    </xf>
    <xf numFmtId="2" fontId="49" fillId="22" borderId="12" xfId="0" applyNumberFormat="1" applyFont="1" applyFill="1" applyBorder="1" applyAlignment="1">
      <alignment horizontal="left" vertical="top"/>
    </xf>
    <xf numFmtId="0" fontId="54" fillId="0" borderId="23" xfId="0" applyFont="1" applyBorder="1" applyAlignment="1">
      <alignment horizontal="left" vertical="top" wrapText="1"/>
    </xf>
    <xf numFmtId="0" fontId="54" fillId="11" borderId="23" xfId="0" applyFont="1" applyFill="1" applyBorder="1" applyAlignment="1">
      <alignment horizontal="left" vertical="top" wrapText="1"/>
    </xf>
    <xf numFmtId="0" fontId="82" fillId="0" borderId="12" xfId="0" applyFont="1" applyBorder="1" applyAlignment="1">
      <alignment horizontal="left" vertical="top" wrapText="1"/>
    </xf>
    <xf numFmtId="0" fontId="51" fillId="0" borderId="12" xfId="0" applyFont="1" applyBorder="1" applyAlignment="1">
      <alignment horizontal="left" vertical="top"/>
    </xf>
    <xf numFmtId="0" fontId="43" fillId="9" borderId="12" xfId="0" applyFont="1" applyFill="1" applyBorder="1" applyAlignment="1">
      <alignment horizontal="left" vertical="top" wrapText="1"/>
    </xf>
    <xf numFmtId="0" fontId="49" fillId="11" borderId="12" xfId="0" applyFont="1" applyFill="1" applyBorder="1" applyAlignment="1">
      <alignment horizontal="left" vertical="top"/>
    </xf>
    <xf numFmtId="0" fontId="49" fillId="11" borderId="12" xfId="0" applyFont="1" applyFill="1" applyBorder="1" applyAlignment="1">
      <alignment horizontal="left" vertical="top" wrapText="1"/>
    </xf>
    <xf numFmtId="0" fontId="83" fillId="11" borderId="23" xfId="0" applyFont="1" applyFill="1" applyBorder="1" applyAlignment="1">
      <alignment horizontal="left" vertical="top" wrapText="1"/>
    </xf>
    <xf numFmtId="0" fontId="43" fillId="0" borderId="12" xfId="0" applyFont="1" applyBorder="1" applyAlignment="1">
      <alignment horizontal="left" vertical="top"/>
    </xf>
    <xf numFmtId="0" fontId="49" fillId="0" borderId="23" xfId="0" applyFont="1" applyBorder="1" applyAlignment="1">
      <alignment horizontal="left" vertical="top" wrapText="1"/>
    </xf>
    <xf numFmtId="0" fontId="54" fillId="0" borderId="16" xfId="0" applyFont="1" applyBorder="1" applyAlignment="1">
      <alignment horizontal="left" vertical="top" wrapText="1"/>
    </xf>
    <xf numFmtId="0" fontId="49" fillId="14" borderId="12" xfId="0" applyFont="1" applyFill="1" applyBorder="1" applyAlignment="1">
      <alignment horizontal="left" vertical="top"/>
    </xf>
    <xf numFmtId="0" fontId="49" fillId="14" borderId="12" xfId="0" applyFont="1" applyFill="1" applyBorder="1" applyAlignment="1">
      <alignment horizontal="left" vertical="top" wrapText="1"/>
    </xf>
    <xf numFmtId="0" fontId="43" fillId="9" borderId="0" xfId="0" applyFont="1" applyFill="1" applyAlignment="1">
      <alignment horizontal="left" vertical="top"/>
    </xf>
    <xf numFmtId="0" fontId="43" fillId="9" borderId="0" xfId="0" applyFont="1" applyFill="1" applyAlignment="1">
      <alignment horizontal="left" vertical="top" wrapText="1"/>
    </xf>
    <xf numFmtId="0" fontId="44" fillId="9" borderId="0" xfId="0" applyFont="1" applyFill="1" applyAlignment="1">
      <alignment horizontal="left" vertical="top" wrapText="1"/>
    </xf>
    <xf numFmtId="0" fontId="51" fillId="9" borderId="0" xfId="0" applyFont="1" applyFill="1" applyAlignment="1">
      <alignment horizontal="left" vertical="top" wrapText="1"/>
    </xf>
    <xf numFmtId="2" fontId="51" fillId="14" borderId="12" xfId="0" applyNumberFormat="1" applyFont="1" applyFill="1" applyBorder="1" applyAlignment="1">
      <alignment horizontal="left" vertical="top" wrapText="1"/>
    </xf>
    <xf numFmtId="0" fontId="34" fillId="0" borderId="23" xfId="0" applyFont="1" applyBorder="1" applyAlignment="1">
      <alignment horizontal="left" vertical="top" wrapText="1"/>
    </xf>
    <xf numFmtId="2" fontId="49" fillId="22" borderId="12" xfId="0" applyNumberFormat="1" applyFont="1" applyFill="1" applyBorder="1" applyAlignment="1">
      <alignment horizontal="left" vertical="top" wrapText="1"/>
    </xf>
    <xf numFmtId="0" fontId="49" fillId="0" borderId="24" xfId="0" applyFont="1" applyBorder="1" applyAlignment="1">
      <alignment horizontal="left" vertical="top"/>
    </xf>
    <xf numFmtId="0" fontId="49" fillId="0" borderId="24" xfId="0" applyFont="1" applyBorder="1" applyAlignment="1">
      <alignment horizontal="left" vertical="top" wrapText="1"/>
    </xf>
    <xf numFmtId="0" fontId="45" fillId="0" borderId="0" xfId="0" applyFont="1" applyAlignment="1">
      <alignment horizontal="left" vertical="center"/>
    </xf>
    <xf numFmtId="0" fontId="54" fillId="0" borderId="0" xfId="0" applyFont="1" applyAlignment="1">
      <alignment vertical="center" wrapText="1"/>
    </xf>
    <xf numFmtId="0" fontId="42" fillId="0" borderId="0" xfId="0" applyFont="1" applyAlignment="1">
      <alignment horizontal="left" vertical="top"/>
    </xf>
    <xf numFmtId="0" fontId="87" fillId="0" borderId="12" xfId="0" applyFont="1" applyBorder="1"/>
    <xf numFmtId="0" fontId="0" fillId="0" borderId="12" xfId="0" applyBorder="1"/>
    <xf numFmtId="0" fontId="88" fillId="0" borderId="12" xfId="0" applyFont="1" applyBorder="1" applyAlignment="1">
      <alignment horizontal="center" vertical="center"/>
    </xf>
    <xf numFmtId="0" fontId="33" fillId="16" borderId="6" xfId="0" applyFont="1" applyFill="1" applyBorder="1" applyAlignment="1">
      <alignment vertical="top" wrapText="1"/>
    </xf>
    <xf numFmtId="0" fontId="33" fillId="16" borderId="12" xfId="0" applyFont="1" applyFill="1" applyBorder="1" applyAlignment="1">
      <alignment vertical="top" wrapText="1"/>
    </xf>
    <xf numFmtId="0" fontId="34" fillId="0" borderId="12" xfId="0" applyFont="1" applyBorder="1" applyAlignment="1">
      <alignment vertical="top" wrapText="1"/>
    </xf>
    <xf numFmtId="0" fontId="45" fillId="13" borderId="0" xfId="9" applyFont="1" applyFill="1" applyAlignment="1">
      <alignment horizontal="left" vertical="top"/>
    </xf>
    <xf numFmtId="0" fontId="45" fillId="13" borderId="0" xfId="9" applyFont="1" applyFill="1" applyAlignment="1">
      <alignment vertical="top" wrapText="1"/>
    </xf>
    <xf numFmtId="0" fontId="42" fillId="13" borderId="0" xfId="9" applyFont="1" applyFill="1" applyAlignment="1">
      <alignment vertical="top"/>
    </xf>
    <xf numFmtId="0" fontId="43" fillId="13" borderId="0" xfId="9" applyFont="1" applyFill="1" applyAlignment="1">
      <alignment vertical="top" wrapText="1"/>
    </xf>
    <xf numFmtId="0" fontId="42" fillId="0" borderId="0" xfId="9" applyFont="1"/>
    <xf numFmtId="0" fontId="45" fillId="13" borderId="14" xfId="9" applyFont="1" applyFill="1" applyBorder="1" applyAlignment="1">
      <alignment horizontal="left" vertical="top" wrapText="1"/>
    </xf>
    <xf numFmtId="0" fontId="45" fillId="13" borderId="14" xfId="9" applyFont="1" applyFill="1" applyBorder="1" applyAlignment="1">
      <alignment vertical="top" wrapText="1"/>
    </xf>
    <xf numFmtId="0" fontId="45" fillId="13" borderId="14" xfId="9" applyFont="1" applyFill="1" applyBorder="1" applyAlignment="1">
      <alignment vertical="top"/>
    </xf>
    <xf numFmtId="0" fontId="45" fillId="13" borderId="23" xfId="9" applyFont="1" applyFill="1" applyBorder="1" applyAlignment="1">
      <alignment horizontal="left" vertical="top"/>
    </xf>
    <xf numFmtId="0" fontId="45" fillId="13" borderId="24" xfId="9" applyFont="1" applyFill="1" applyBorder="1" applyAlignment="1">
      <alignment vertical="top" wrapText="1"/>
    </xf>
    <xf numFmtId="0" fontId="45" fillId="13" borderId="15" xfId="9" applyFont="1" applyFill="1" applyBorder="1" applyAlignment="1">
      <alignment horizontal="left" vertical="top"/>
    </xf>
    <xf numFmtId="0" fontId="42" fillId="0" borderId="15" xfId="9" applyFont="1" applyBorder="1" applyAlignment="1">
      <alignment vertical="top" wrapText="1"/>
    </xf>
    <xf numFmtId="0" fontId="42" fillId="0" borderId="15" xfId="9" applyFont="1" applyBorder="1" applyAlignment="1">
      <alignment vertical="top"/>
    </xf>
    <xf numFmtId="0" fontId="43" fillId="0" borderId="15" xfId="9" applyFont="1" applyBorder="1" applyAlignment="1">
      <alignment vertical="top" wrapText="1"/>
    </xf>
    <xf numFmtId="0" fontId="45" fillId="13" borderId="12" xfId="9" applyFont="1" applyFill="1" applyBorder="1" applyAlignment="1">
      <alignment horizontal="left" vertical="top"/>
    </xf>
    <xf numFmtId="0" fontId="42" fillId="0" borderId="12" xfId="9" applyFont="1" applyBorder="1" applyAlignment="1">
      <alignment vertical="top"/>
    </xf>
    <xf numFmtId="0" fontId="43" fillId="0" borderId="12" xfId="9" applyFont="1" applyBorder="1" applyAlignment="1">
      <alignment vertical="top" wrapText="1"/>
    </xf>
    <xf numFmtId="0" fontId="45" fillId="0" borderId="0" xfId="9" applyFont="1" applyAlignment="1">
      <alignment horizontal="left" vertical="top"/>
    </xf>
    <xf numFmtId="0" fontId="42" fillId="0" borderId="0" xfId="9" applyFont="1" applyAlignment="1">
      <alignment vertical="top" wrapText="1"/>
    </xf>
    <xf numFmtId="0" fontId="42" fillId="0" borderId="0" xfId="9" applyFont="1" applyAlignment="1">
      <alignment vertical="top"/>
    </xf>
    <xf numFmtId="0" fontId="43" fillId="0" borderId="0" xfId="9" applyFont="1" applyAlignment="1">
      <alignment vertical="top" wrapText="1"/>
    </xf>
    <xf numFmtId="0" fontId="45" fillId="0" borderId="12" xfId="9" applyFont="1" applyBorder="1" applyAlignment="1">
      <alignment vertical="top" wrapText="1"/>
    </xf>
    <xf numFmtId="0" fontId="45" fillId="8" borderId="23" xfId="9" applyFont="1" applyFill="1" applyBorder="1" applyAlignment="1">
      <alignment horizontal="left" vertical="top"/>
    </xf>
    <xf numFmtId="0" fontId="45" fillId="8" borderId="24" xfId="9" applyFont="1" applyFill="1" applyBorder="1" applyAlignment="1">
      <alignment vertical="top" wrapText="1"/>
    </xf>
    <xf numFmtId="0" fontId="45" fillId="13" borderId="16" xfId="9" applyFont="1" applyFill="1" applyBorder="1" applyAlignment="1">
      <alignment horizontal="left" vertical="top"/>
    </xf>
    <xf numFmtId="0" fontId="45" fillId="13" borderId="16" xfId="9" applyFont="1" applyFill="1" applyBorder="1" applyAlignment="1">
      <alignment horizontal="left" vertical="top" wrapText="1"/>
    </xf>
    <xf numFmtId="0" fontId="45" fillId="9" borderId="12" xfId="9" applyFont="1" applyFill="1" applyBorder="1" applyAlignment="1">
      <alignment vertical="top" wrapText="1"/>
    </xf>
    <xf numFmtId="0" fontId="59" fillId="14" borderId="12" xfId="9" applyFont="1" applyFill="1" applyBorder="1" applyAlignment="1">
      <alignment vertical="top" wrapText="1"/>
    </xf>
    <xf numFmtId="0" fontId="42" fillId="14" borderId="12" xfId="9" applyFont="1" applyFill="1" applyBorder="1" applyAlignment="1">
      <alignment vertical="top"/>
    </xf>
    <xf numFmtId="0" fontId="43" fillId="14" borderId="12" xfId="9" applyFont="1" applyFill="1" applyBorder="1" applyAlignment="1">
      <alignment vertical="top" wrapText="1"/>
    </xf>
    <xf numFmtId="0" fontId="45" fillId="13" borderId="23" xfId="9" applyFont="1" applyFill="1" applyBorder="1" applyAlignment="1">
      <alignment horizontal="left" vertical="top" wrapText="1"/>
    </xf>
    <xf numFmtId="0" fontId="59" fillId="14" borderId="12" xfId="0" applyFont="1" applyFill="1" applyBorder="1" applyAlignment="1">
      <alignment vertical="top" wrapText="1"/>
    </xf>
    <xf numFmtId="0" fontId="45" fillId="0" borderId="0" xfId="9" applyFont="1" applyAlignment="1">
      <alignment vertical="top" wrapText="1"/>
    </xf>
    <xf numFmtId="2" fontId="45" fillId="13" borderId="23" xfId="9" applyNumberFormat="1" applyFont="1" applyFill="1" applyBorder="1" applyAlignment="1">
      <alignment horizontal="left" vertical="top"/>
    </xf>
    <xf numFmtId="0" fontId="48" fillId="0" borderId="12" xfId="9" applyFont="1" applyBorder="1" applyAlignment="1">
      <alignment vertical="top" wrapText="1"/>
    </xf>
    <xf numFmtId="0" fontId="45" fillId="0" borderId="0" xfId="9" applyFont="1" applyAlignment="1">
      <alignment horizontal="left" vertical="top" wrapText="1"/>
    </xf>
    <xf numFmtId="0" fontId="45" fillId="8" borderId="14" xfId="9" applyFont="1" applyFill="1" applyBorder="1" applyAlignment="1">
      <alignment vertical="top" wrapText="1"/>
    </xf>
    <xf numFmtId="0" fontId="45" fillId="8" borderId="15" xfId="9" applyFont="1" applyFill="1" applyBorder="1" applyAlignment="1">
      <alignment vertical="top" wrapText="1"/>
    </xf>
    <xf numFmtId="0" fontId="45" fillId="13" borderId="22" xfId="9" applyFont="1" applyFill="1" applyBorder="1" applyAlignment="1">
      <alignment vertical="top" wrapText="1"/>
    </xf>
    <xf numFmtId="0" fontId="45" fillId="13" borderId="19" xfId="9" applyFont="1" applyFill="1" applyBorder="1" applyAlignment="1">
      <alignment horizontal="left" vertical="top"/>
    </xf>
    <xf numFmtId="0" fontId="45" fillId="13" borderId="21" xfId="9" applyFont="1" applyFill="1" applyBorder="1" applyAlignment="1">
      <alignment vertical="top" wrapText="1"/>
    </xf>
    <xf numFmtId="0" fontId="43" fillId="13" borderId="3" xfId="9" applyFont="1" applyFill="1" applyBorder="1" applyAlignment="1">
      <alignment vertical="top" wrapText="1"/>
    </xf>
    <xf numFmtId="0" fontId="45" fillId="13" borderId="18" xfId="9" applyFont="1" applyFill="1" applyBorder="1" applyAlignment="1">
      <alignment horizontal="left" vertical="top"/>
    </xf>
    <xf numFmtId="0" fontId="42" fillId="13" borderId="21" xfId="9" applyFont="1" applyFill="1" applyBorder="1" applyAlignment="1">
      <alignment vertical="top"/>
    </xf>
    <xf numFmtId="0" fontId="43" fillId="13" borderId="20" xfId="9" applyFont="1" applyFill="1" applyBorder="1" applyAlignment="1">
      <alignment vertical="top" wrapText="1"/>
    </xf>
    <xf numFmtId="0" fontId="42" fillId="13" borderId="24" xfId="9" applyFont="1" applyFill="1" applyBorder="1" applyAlignment="1">
      <alignment vertical="top"/>
    </xf>
    <xf numFmtId="0" fontId="43" fillId="13" borderId="13" xfId="9" applyFont="1" applyFill="1" applyBorder="1" applyAlignment="1">
      <alignment vertical="top" wrapText="1"/>
    </xf>
    <xf numFmtId="0" fontId="42" fillId="14" borderId="12" xfId="9" applyFont="1" applyFill="1" applyBorder="1" applyAlignment="1">
      <alignment vertical="top" wrapText="1"/>
    </xf>
    <xf numFmtId="0" fontId="59" fillId="11" borderId="12" xfId="9" applyFont="1" applyFill="1" applyBorder="1" applyAlignment="1">
      <alignment vertical="top" wrapText="1"/>
    </xf>
    <xf numFmtId="0" fontId="42" fillId="11" borderId="12" xfId="9" applyFont="1" applyFill="1" applyBorder="1" applyAlignment="1">
      <alignment vertical="top"/>
    </xf>
    <xf numFmtId="0" fontId="83" fillId="11" borderId="12" xfId="9" applyFont="1" applyFill="1" applyBorder="1" applyAlignment="1">
      <alignment vertical="top" wrapText="1"/>
    </xf>
    <xf numFmtId="0" fontId="45" fillId="9" borderId="15" xfId="9" applyFont="1" applyFill="1" applyBorder="1" applyAlignment="1">
      <alignment vertical="top" wrapText="1"/>
    </xf>
    <xf numFmtId="0" fontId="57" fillId="0" borderId="12" xfId="9" applyFont="1" applyBorder="1" applyAlignment="1">
      <alignment vertical="top" wrapText="1"/>
    </xf>
    <xf numFmtId="0" fontId="42" fillId="13" borderId="22" xfId="9" applyFont="1" applyFill="1" applyBorder="1" applyAlignment="1">
      <alignment vertical="top"/>
    </xf>
    <xf numFmtId="0" fontId="43" fillId="13" borderId="17" xfId="9" applyFont="1" applyFill="1" applyBorder="1" applyAlignment="1">
      <alignment vertical="top" wrapText="1"/>
    </xf>
    <xf numFmtId="0" fontId="58" fillId="13" borderId="21" xfId="9" applyFont="1" applyFill="1" applyBorder="1" applyAlignment="1">
      <alignment vertical="top" wrapText="1"/>
    </xf>
    <xf numFmtId="0" fontId="42" fillId="11" borderId="12" xfId="9" applyFont="1" applyFill="1" applyBorder="1" applyAlignment="1">
      <alignment vertical="top" wrapText="1"/>
    </xf>
    <xf numFmtId="0" fontId="59" fillId="11" borderId="12" xfId="9" applyFont="1" applyFill="1" applyBorder="1" applyAlignment="1">
      <alignment vertical="top"/>
    </xf>
    <xf numFmtId="0" fontId="45" fillId="8" borderId="22" xfId="9" applyFont="1" applyFill="1" applyBorder="1" applyAlignment="1">
      <alignment vertical="top" wrapText="1"/>
    </xf>
    <xf numFmtId="0" fontId="45" fillId="8" borderId="0" xfId="9" applyFont="1" applyFill="1" applyAlignment="1">
      <alignment vertical="top" wrapText="1"/>
    </xf>
    <xf numFmtId="0" fontId="45" fillId="8" borderId="21" xfId="9" applyFont="1" applyFill="1" applyBorder="1" applyAlignment="1">
      <alignment vertical="top" wrapText="1"/>
    </xf>
    <xf numFmtId="15" fontId="42" fillId="0" borderId="20" xfId="7" applyNumberFormat="1" applyFont="1" applyBorder="1" applyAlignment="1">
      <alignment vertical="top" wrapText="1"/>
    </xf>
    <xf numFmtId="14" fontId="43" fillId="0" borderId="12" xfId="0" applyNumberFormat="1" applyFont="1" applyBorder="1" applyAlignment="1">
      <alignment vertical="top" wrapText="1"/>
    </xf>
    <xf numFmtId="0" fontId="43" fillId="24" borderId="0" xfId="0" applyFont="1" applyFill="1" applyAlignment="1">
      <alignment vertical="top" wrapText="1"/>
    </xf>
    <xf numFmtId="0" fontId="49" fillId="6" borderId="0" xfId="0" applyFont="1" applyFill="1" applyAlignment="1">
      <alignment vertical="top" wrapText="1"/>
    </xf>
    <xf numFmtId="2" fontId="43" fillId="0" borderId="0" xfId="0" applyNumberFormat="1" applyFont="1" applyAlignment="1">
      <alignment vertical="top" wrapText="1"/>
    </xf>
    <xf numFmtId="0" fontId="43" fillId="25" borderId="13" xfId="0" applyFont="1" applyFill="1" applyBorder="1" applyAlignment="1">
      <alignment vertical="top" wrapText="1"/>
    </xf>
    <xf numFmtId="0" fontId="42" fillId="0" borderId="18" xfId="0" applyFont="1" applyFill="1" applyBorder="1" applyAlignment="1">
      <alignment vertical="top"/>
    </xf>
    <xf numFmtId="0" fontId="9" fillId="0" borderId="12" xfId="0" applyFont="1" applyBorder="1" applyAlignment="1">
      <alignment vertical="top" wrapText="1"/>
    </xf>
    <xf numFmtId="0" fontId="91" fillId="0" borderId="0" xfId="11" applyFont="1"/>
    <xf numFmtId="0" fontId="1" fillId="0" borderId="0" xfId="11"/>
    <xf numFmtId="0" fontId="1" fillId="0" borderId="12" xfId="11" applyBorder="1"/>
    <xf numFmtId="0" fontId="92" fillId="0" borderId="0" xfId="11" applyFont="1"/>
    <xf numFmtId="0" fontId="1" fillId="0" borderId="12" xfId="11" applyBorder="1" applyAlignment="1">
      <alignment wrapText="1"/>
    </xf>
    <xf numFmtId="0" fontId="1" fillId="0" borderId="0" xfId="11" applyAlignment="1">
      <alignment wrapText="1"/>
    </xf>
    <xf numFmtId="0" fontId="92" fillId="0" borderId="12" xfId="11" applyFont="1" applyBorder="1"/>
    <xf numFmtId="0" fontId="92" fillId="0" borderId="12" xfId="11" applyFont="1" applyBorder="1" applyAlignment="1">
      <alignment wrapText="1"/>
    </xf>
    <xf numFmtId="15" fontId="92" fillId="0" borderId="12" xfId="11" applyNumberFormat="1" applyFont="1" applyBorder="1" applyAlignment="1">
      <alignment horizontal="left"/>
    </xf>
    <xf numFmtId="0" fontId="94" fillId="0" borderId="0" xfId="11" applyFont="1"/>
    <xf numFmtId="0" fontId="7" fillId="0" borderId="0" xfId="11" applyFont="1"/>
    <xf numFmtId="0" fontId="95" fillId="0" borderId="0" xfId="11" applyFont="1"/>
    <xf numFmtId="0" fontId="96" fillId="0" borderId="0" xfId="11" applyFont="1"/>
    <xf numFmtId="0" fontId="97" fillId="0" borderId="0" xfId="11" applyFont="1"/>
    <xf numFmtId="0" fontId="1" fillId="23" borderId="12" xfId="11" applyFill="1" applyBorder="1"/>
    <xf numFmtId="0" fontId="7" fillId="7" borderId="12" xfId="11" applyFont="1" applyFill="1" applyBorder="1"/>
    <xf numFmtId="0" fontId="1" fillId="5" borderId="12" xfId="11" applyFill="1" applyBorder="1"/>
    <xf numFmtId="0" fontId="1" fillId="7" borderId="12" xfId="11" applyFill="1" applyBorder="1"/>
    <xf numFmtId="0" fontId="98" fillId="7" borderId="12" xfId="11" applyFont="1" applyFill="1" applyBorder="1" applyAlignment="1">
      <alignment wrapText="1"/>
    </xf>
    <xf numFmtId="0" fontId="99" fillId="11" borderId="12" xfId="11" applyFont="1" applyFill="1" applyBorder="1" applyAlignment="1">
      <alignment wrapText="1"/>
    </xf>
    <xf numFmtId="0" fontId="97" fillId="0" borderId="0" xfId="11" applyFont="1" applyAlignment="1">
      <alignment wrapText="1"/>
    </xf>
    <xf numFmtId="0" fontId="97" fillId="11" borderId="12" xfId="11" applyFont="1" applyFill="1" applyBorder="1" applyAlignment="1">
      <alignment wrapText="1"/>
    </xf>
    <xf numFmtId="0" fontId="100" fillId="0" borderId="0" xfId="11" applyFont="1"/>
    <xf numFmtId="0" fontId="101" fillId="0" borderId="0" xfId="11" applyFont="1"/>
    <xf numFmtId="0" fontId="96" fillId="7" borderId="12" xfId="11" applyFont="1" applyFill="1" applyBorder="1"/>
    <xf numFmtId="0" fontId="99" fillId="0" borderId="0" xfId="11" applyFont="1"/>
    <xf numFmtId="0" fontId="1" fillId="11" borderId="12" xfId="11" applyFill="1" applyBorder="1"/>
    <xf numFmtId="0" fontId="93" fillId="0" borderId="12" xfId="11" applyFont="1" applyBorder="1"/>
    <xf numFmtId="0" fontId="7" fillId="7" borderId="12" xfId="11" applyFont="1" applyFill="1" applyBorder="1" applyAlignment="1">
      <alignment wrapText="1"/>
    </xf>
    <xf numFmtId="0" fontId="42" fillId="0" borderId="18" xfId="0" applyFont="1" applyFill="1" applyBorder="1" applyAlignment="1">
      <alignment vertical="top"/>
    </xf>
    <xf numFmtId="0" fontId="68" fillId="0" borderId="12" xfId="0" applyFont="1" applyBorder="1" applyAlignment="1">
      <alignment horizontal="center" vertical="top" wrapText="1"/>
    </xf>
    <xf numFmtId="2" fontId="68" fillId="0" borderId="0" xfId="0" applyNumberFormat="1" applyFont="1" applyAlignment="1">
      <alignment vertical="top" wrapText="1"/>
    </xf>
    <xf numFmtId="0" fontId="59" fillId="0" borderId="3" xfId="0" applyFont="1" applyBorder="1" applyAlignment="1">
      <alignment vertical="top" wrapText="1"/>
    </xf>
    <xf numFmtId="0" fontId="68" fillId="0" borderId="0" xfId="0" applyFont="1" applyFill="1" applyAlignment="1">
      <alignment vertical="top" wrapText="1"/>
    </xf>
    <xf numFmtId="0" fontId="42" fillId="0" borderId="1" xfId="0" applyFont="1" applyBorder="1" applyAlignment="1">
      <alignment horizontal="left" vertical="top" wrapText="1"/>
    </xf>
    <xf numFmtId="0" fontId="42" fillId="0" borderId="14" xfId="0" applyFont="1" applyBorder="1" applyAlignment="1">
      <alignment horizontal="left" vertical="top" wrapText="1"/>
    </xf>
    <xf numFmtId="0" fontId="42" fillId="0" borderId="15" xfId="0" quotePrefix="1" applyFont="1" applyBorder="1" applyAlignment="1">
      <alignment vertical="top" wrapText="1"/>
    </xf>
    <xf numFmtId="0" fontId="42" fillId="11" borderId="0" xfId="0" applyFont="1" applyFill="1" applyAlignment="1">
      <alignment vertical="top"/>
    </xf>
    <xf numFmtId="2" fontId="43" fillId="13" borderId="12" xfId="0" applyNumberFormat="1" applyFont="1" applyFill="1" applyBorder="1" applyAlignment="1">
      <alignment vertical="top" wrapText="1"/>
    </xf>
    <xf numFmtId="2" fontId="103" fillId="0" borderId="0" xfId="0" applyNumberFormat="1" applyFont="1" applyAlignment="1">
      <alignment vertical="top" wrapText="1"/>
    </xf>
    <xf numFmtId="0" fontId="103" fillId="0" borderId="0" xfId="0" applyFont="1" applyAlignment="1">
      <alignment vertical="top" wrapText="1"/>
    </xf>
    <xf numFmtId="0" fontId="42" fillId="0" borderId="12" xfId="12" applyFont="1" applyBorder="1" applyAlignment="1">
      <alignment vertical="top" wrapText="1"/>
    </xf>
    <xf numFmtId="0" fontId="42" fillId="0" borderId="12" xfId="12" applyFont="1" applyBorder="1" applyAlignment="1">
      <alignment vertical="top"/>
    </xf>
    <xf numFmtId="0" fontId="43" fillId="0" borderId="12" xfId="12" applyFont="1" applyBorder="1" applyAlignment="1">
      <alignment vertical="top" wrapText="1"/>
    </xf>
    <xf numFmtId="0" fontId="42" fillId="0" borderId="0" xfId="12" applyFont="1" applyAlignment="1">
      <alignment vertical="top" wrapText="1"/>
    </xf>
    <xf numFmtId="0" fontId="45" fillId="0" borderId="12" xfId="12" applyFont="1" applyBorder="1" applyAlignment="1">
      <alignment vertical="top" wrapText="1"/>
    </xf>
    <xf numFmtId="0" fontId="42" fillId="0" borderId="12" xfId="13" applyFont="1" applyBorder="1" applyAlignment="1">
      <alignment vertical="top" wrapText="1"/>
    </xf>
    <xf numFmtId="0" fontId="59" fillId="0" borderId="12" xfId="12" applyFont="1" applyBorder="1" applyAlignment="1">
      <alignment vertical="top" wrapText="1"/>
    </xf>
    <xf numFmtId="0" fontId="42" fillId="11" borderId="12" xfId="12" applyFont="1" applyFill="1" applyBorder="1" applyAlignment="1">
      <alignment vertical="top" wrapText="1"/>
    </xf>
    <xf numFmtId="0" fontId="42" fillId="11" borderId="12" xfId="12" applyFont="1" applyFill="1" applyBorder="1" applyAlignment="1">
      <alignment vertical="top"/>
    </xf>
    <xf numFmtId="0" fontId="43" fillId="11" borderId="12" xfId="12" applyFont="1" applyFill="1" applyBorder="1" applyAlignment="1">
      <alignment vertical="top" wrapText="1"/>
    </xf>
    <xf numFmtId="0" fontId="42" fillId="26" borderId="12" xfId="12" applyFont="1" applyFill="1" applyBorder="1" applyAlignment="1">
      <alignment vertical="top" wrapText="1"/>
    </xf>
    <xf numFmtId="0" fontId="42" fillId="26" borderId="12" xfId="12" applyFont="1" applyFill="1" applyBorder="1" applyAlignment="1">
      <alignment vertical="top"/>
    </xf>
    <xf numFmtId="0" fontId="43" fillId="26" borderId="12" xfId="12" applyFont="1" applyFill="1" applyBorder="1" applyAlignment="1">
      <alignment vertical="top" wrapText="1"/>
    </xf>
    <xf numFmtId="0" fontId="42" fillId="0" borderId="17" xfId="0" applyFont="1" applyFill="1" applyBorder="1" applyAlignment="1">
      <alignment vertical="top"/>
    </xf>
    <xf numFmtId="0" fontId="42" fillId="0" borderId="3" xfId="0" applyFont="1" applyFill="1" applyBorder="1" applyAlignment="1">
      <alignment vertical="top"/>
    </xf>
    <xf numFmtId="0" fontId="19" fillId="26" borderId="14" xfId="0" applyFont="1" applyFill="1" applyBorder="1" applyAlignment="1">
      <alignment vertical="top" wrapText="1"/>
    </xf>
    <xf numFmtId="0" fontId="42" fillId="26" borderId="14" xfId="0" applyFont="1" applyFill="1" applyBorder="1" applyAlignment="1">
      <alignment vertical="top" wrapText="1"/>
    </xf>
    <xf numFmtId="0" fontId="42" fillId="26" borderId="14" xfId="12" applyFont="1" applyFill="1" applyBorder="1" applyAlignment="1">
      <alignment vertical="top" wrapText="1"/>
    </xf>
    <xf numFmtId="0" fontId="19" fillId="26" borderId="12" xfId="0" applyFont="1" applyFill="1" applyBorder="1" applyAlignment="1">
      <alignment vertical="top" wrapText="1"/>
    </xf>
    <xf numFmtId="0" fontId="42" fillId="0" borderId="0" xfId="0" applyFont="1" applyBorder="1" applyAlignment="1">
      <alignment vertical="top" wrapText="1"/>
    </xf>
    <xf numFmtId="0" fontId="42" fillId="0" borderId="12" xfId="0" applyFont="1" applyFill="1" applyBorder="1" applyAlignment="1">
      <alignment vertical="top" wrapText="1"/>
    </xf>
    <xf numFmtId="0" fontId="45" fillId="0" borderId="0" xfId="0" applyFont="1" applyAlignment="1">
      <alignment horizontal="left" vertical="center" wrapText="1"/>
    </xf>
    <xf numFmtId="0" fontId="42" fillId="9" borderId="0" xfId="0" applyFont="1" applyFill="1" applyAlignment="1">
      <alignment horizontal="left" vertical="top"/>
    </xf>
    <xf numFmtId="0" fontId="49" fillId="0" borderId="0" xfId="14" applyFont="1" applyAlignment="1">
      <alignment horizontal="left" vertical="top" wrapText="1"/>
    </xf>
    <xf numFmtId="17" fontId="49" fillId="0" borderId="0" xfId="14" applyNumberFormat="1" applyFont="1" applyAlignment="1">
      <alignment horizontal="left" vertical="top" wrapText="1"/>
    </xf>
    <xf numFmtId="0" fontId="43" fillId="22" borderId="0" xfId="0" applyFont="1" applyFill="1" applyAlignment="1">
      <alignment horizontal="left" vertical="top"/>
    </xf>
    <xf numFmtId="0" fontId="34" fillId="0" borderId="12" xfId="15" applyFont="1" applyBorder="1" applyAlignment="1">
      <alignment vertical="top" wrapText="1"/>
    </xf>
    <xf numFmtId="0" fontId="45" fillId="9" borderId="0" xfId="0" applyFont="1" applyFill="1" applyAlignment="1">
      <alignment horizontal="left" vertical="top"/>
    </xf>
    <xf numFmtId="0" fontId="49" fillId="26" borderId="12" xfId="0" applyFont="1" applyFill="1" applyBorder="1" applyAlignment="1">
      <alignment horizontal="left" vertical="top"/>
    </xf>
    <xf numFmtId="0" fontId="49" fillId="26" borderId="12" xfId="0" applyFont="1" applyFill="1" applyBorder="1" applyAlignment="1">
      <alignment horizontal="left" vertical="top" wrapText="1"/>
    </xf>
    <xf numFmtId="0" fontId="43" fillId="26" borderId="23" xfId="0" applyFont="1" applyFill="1" applyBorder="1" applyAlignment="1">
      <alignment horizontal="left" vertical="top" wrapText="1"/>
    </xf>
    <xf numFmtId="0" fontId="54" fillId="26" borderId="12" xfId="0" applyFont="1" applyFill="1" applyBorder="1" applyAlignment="1">
      <alignment horizontal="left" vertical="top" wrapText="1"/>
    </xf>
    <xf numFmtId="0" fontId="51" fillId="26" borderId="12" xfId="0" applyFont="1" applyFill="1" applyBorder="1" applyAlignment="1">
      <alignment horizontal="left" vertical="top" wrapText="1"/>
    </xf>
    <xf numFmtId="0" fontId="49" fillId="0" borderId="12" xfId="0" applyFont="1" applyFill="1" applyBorder="1" applyAlignment="1">
      <alignment horizontal="left" vertical="top" wrapText="1"/>
    </xf>
    <xf numFmtId="0" fontId="51" fillId="0" borderId="0" xfId="0" applyFont="1" applyFill="1" applyAlignment="1">
      <alignment horizontal="left" vertical="top" wrapText="1"/>
    </xf>
    <xf numFmtId="0" fontId="82" fillId="0" borderId="16" xfId="0" applyFont="1" applyFill="1" applyBorder="1" applyAlignment="1">
      <alignment horizontal="left" vertical="top" wrapText="1"/>
    </xf>
    <xf numFmtId="0" fontId="82" fillId="0" borderId="0" xfId="0" applyFont="1" applyFill="1" applyAlignment="1">
      <alignment horizontal="left" vertical="top" wrapText="1"/>
    </xf>
    <xf numFmtId="0" fontId="82" fillId="0" borderId="12" xfId="0" applyFont="1" applyFill="1" applyBorder="1" applyAlignment="1">
      <alignment horizontal="left" vertical="top" wrapText="1"/>
    </xf>
    <xf numFmtId="0" fontId="51" fillId="0" borderId="12" xfId="0" applyFont="1" applyFill="1" applyBorder="1" applyAlignment="1">
      <alignment horizontal="left" vertical="top" wrapText="1"/>
    </xf>
    <xf numFmtId="49" fontId="45" fillId="0" borderId="0" xfId="0" applyNumberFormat="1" applyFont="1" applyBorder="1" applyAlignment="1">
      <alignment vertical="top"/>
    </xf>
    <xf numFmtId="0" fontId="34" fillId="0" borderId="23" xfId="0" applyFont="1" applyBorder="1" applyAlignment="1">
      <alignment vertical="top" wrapText="1"/>
    </xf>
    <xf numFmtId="0" fontId="49" fillId="0" borderId="0" xfId="0" applyFont="1" applyFill="1" applyBorder="1" applyAlignment="1">
      <alignment horizontal="left" vertical="top"/>
    </xf>
    <xf numFmtId="0" fontId="49" fillId="0" borderId="0" xfId="0" applyFont="1" applyFill="1" applyBorder="1" applyAlignment="1">
      <alignment horizontal="left" vertical="top" wrapText="1"/>
    </xf>
    <xf numFmtId="0" fontId="42" fillId="0" borderId="19" xfId="0" applyFont="1" applyFill="1" applyBorder="1" applyAlignment="1">
      <alignment vertical="top" wrapText="1"/>
    </xf>
    <xf numFmtId="0" fontId="42" fillId="0" borderId="20" xfId="0" applyFont="1" applyFill="1" applyBorder="1" applyAlignment="1">
      <alignment vertical="top"/>
    </xf>
    <xf numFmtId="14" fontId="46" fillId="0" borderId="20" xfId="7" applyNumberFormat="1" applyFont="1" applyFill="1" applyBorder="1" applyAlignment="1">
      <alignment vertical="top" wrapText="1"/>
    </xf>
    <xf numFmtId="14" fontId="42" fillId="0" borderId="20" xfId="0" applyNumberFormat="1" applyFont="1" applyFill="1" applyBorder="1" applyAlignment="1">
      <alignment vertical="top" wrapText="1"/>
    </xf>
    <xf numFmtId="0" fontId="43" fillId="0" borderId="12" xfId="0" applyFont="1" applyFill="1" applyBorder="1" applyAlignment="1">
      <alignment vertical="top" wrapText="1"/>
    </xf>
    <xf numFmtId="14" fontId="43" fillId="0" borderId="12" xfId="0" applyNumberFormat="1" applyFont="1" applyFill="1" applyBorder="1" applyAlignment="1">
      <alignment vertical="top" wrapText="1"/>
    </xf>
    <xf numFmtId="0" fontId="43" fillId="0" borderId="12" xfId="0" applyFont="1" applyFill="1" applyBorder="1" applyAlignment="1">
      <alignment vertical="top"/>
    </xf>
    <xf numFmtId="0" fontId="67" fillId="0" borderId="12" xfId="0" applyFont="1" applyFill="1" applyBorder="1" applyAlignment="1">
      <alignment vertical="top" wrapText="1"/>
    </xf>
    <xf numFmtId="0" fontId="9" fillId="0" borderId="12" xfId="0" applyFont="1" applyFill="1" applyBorder="1" applyAlignment="1">
      <alignment vertical="top" wrapText="1"/>
    </xf>
    <xf numFmtId="0" fontId="90" fillId="0" borderId="12" xfId="0" applyFont="1" applyFill="1" applyBorder="1" applyAlignment="1">
      <alignment vertical="top" wrapText="1"/>
    </xf>
    <xf numFmtId="8" fontId="42" fillId="0" borderId="12" xfId="0" applyNumberFormat="1" applyFont="1" applyFill="1" applyBorder="1"/>
    <xf numFmtId="0" fontId="43" fillId="0" borderId="21" xfId="7" applyFont="1" applyBorder="1" applyAlignment="1">
      <alignment vertical="top" wrapText="1"/>
    </xf>
    <xf numFmtId="0" fontId="68" fillId="0" borderId="0" xfId="0" applyFont="1" applyFill="1" applyAlignment="1" applyProtection="1">
      <alignment horizontal="left" vertical="top" wrapText="1"/>
      <protection locked="0"/>
    </xf>
    <xf numFmtId="2" fontId="68" fillId="0" borderId="0" xfId="0" applyNumberFormat="1" applyFont="1" applyAlignment="1">
      <alignment horizontal="left" vertical="top" wrapText="1"/>
    </xf>
    <xf numFmtId="0" fontId="105" fillId="0" borderId="0" xfId="16" applyAlignment="1" applyProtection="1">
      <alignment vertical="top" wrapText="1"/>
      <protection locked="0"/>
    </xf>
    <xf numFmtId="0" fontId="41" fillId="0" borderId="0" xfId="0" applyFont="1" applyAlignment="1">
      <alignment horizontal="center" vertical="center" wrapText="1"/>
    </xf>
    <xf numFmtId="0" fontId="43" fillId="27" borderId="0" xfId="0" applyFont="1" applyFill="1"/>
    <xf numFmtId="0" fontId="44" fillId="0" borderId="0" xfId="0" applyFont="1" applyProtection="1">
      <protection locked="0"/>
    </xf>
    <xf numFmtId="0" fontId="43" fillId="0" borderId="0" xfId="0" applyFont="1" applyProtection="1">
      <protection locked="0"/>
    </xf>
    <xf numFmtId="0" fontId="43" fillId="28" borderId="0" xfId="0" applyFont="1" applyFill="1"/>
    <xf numFmtId="0" fontId="106" fillId="0" borderId="0" xfId="0" applyFont="1"/>
    <xf numFmtId="0" fontId="106" fillId="0" borderId="0" xfId="0" applyFont="1" applyAlignment="1">
      <alignment wrapText="1"/>
    </xf>
    <xf numFmtId="0" fontId="44" fillId="0" borderId="0" xfId="0" applyFont="1"/>
    <xf numFmtId="0" fontId="44" fillId="0" borderId="0" xfId="0" applyFont="1" applyAlignment="1" applyProtection="1">
      <alignment vertical="top"/>
      <protection locked="0"/>
    </xf>
    <xf numFmtId="0" fontId="43" fillId="0" borderId="0" xfId="0" applyFont="1" applyAlignment="1" applyProtection="1">
      <alignment vertical="top"/>
      <protection locked="0"/>
    </xf>
    <xf numFmtId="0" fontId="43" fillId="28" borderId="0" xfId="0" applyFont="1" applyFill="1" applyAlignment="1">
      <alignment vertical="top"/>
    </xf>
    <xf numFmtId="0" fontId="106" fillId="0" borderId="0" xfId="0" applyFont="1" applyAlignment="1">
      <alignment vertical="top"/>
    </xf>
    <xf numFmtId="0" fontId="106" fillId="0" borderId="0" xfId="0" applyFont="1" applyAlignment="1">
      <alignment vertical="top" wrapText="1"/>
    </xf>
    <xf numFmtId="0" fontId="111" fillId="8" borderId="0" xfId="0" applyFont="1" applyFill="1" applyAlignment="1">
      <alignment vertical="top"/>
    </xf>
    <xf numFmtId="0" fontId="111" fillId="8" borderId="0" xfId="0" applyFont="1" applyFill="1" applyAlignment="1" applyProtection="1">
      <alignment horizontal="left" vertical="top" wrapText="1"/>
      <protection locked="0"/>
    </xf>
    <xf numFmtId="0" fontId="110" fillId="0" borderId="0" xfId="0" applyFont="1" applyAlignment="1" applyProtection="1">
      <alignment horizontal="left" vertical="top" wrapText="1"/>
      <protection locked="0"/>
    </xf>
    <xf numFmtId="165" fontId="44" fillId="0" borderId="0" xfId="0" applyNumberFormat="1" applyFont="1" applyAlignment="1" applyProtection="1">
      <alignment vertical="top"/>
      <protection locked="0"/>
    </xf>
    <xf numFmtId="0" fontId="45" fillId="0" borderId="12" xfId="17" applyFont="1" applyBorder="1" applyAlignment="1">
      <alignment wrapText="1"/>
    </xf>
    <xf numFmtId="0" fontId="45" fillId="0" borderId="12" xfId="17" applyFont="1" applyBorder="1" applyAlignment="1">
      <alignment horizontal="center" wrapText="1"/>
    </xf>
    <xf numFmtId="15" fontId="45" fillId="0" borderId="12" xfId="17" applyNumberFormat="1" applyFont="1" applyBorder="1" applyAlignment="1">
      <alignment horizontal="center" wrapText="1"/>
    </xf>
    <xf numFmtId="15" fontId="45" fillId="0" borderId="0" xfId="17" applyNumberFormat="1" applyFont="1" applyAlignment="1">
      <alignment horizontal="center" wrapText="1"/>
    </xf>
    <xf numFmtId="0" fontId="60" fillId="8" borderId="12" xfId="17" applyFont="1" applyFill="1" applyBorder="1" applyAlignment="1" applyProtection="1">
      <alignment wrapText="1"/>
      <protection locked="0"/>
    </xf>
    <xf numFmtId="0" fontId="45" fillId="0" borderId="12" xfId="17" applyFont="1" applyBorder="1" applyAlignment="1" applyProtection="1">
      <alignment horizontal="center" wrapText="1"/>
      <protection locked="0"/>
    </xf>
    <xf numFmtId="15" fontId="45" fillId="0" borderId="12" xfId="17" applyNumberFormat="1" applyFont="1" applyBorder="1" applyAlignment="1" applyProtection="1">
      <alignment horizontal="center" wrapText="1"/>
      <protection locked="0"/>
    </xf>
    <xf numFmtId="0" fontId="45" fillId="0" borderId="12" xfId="17" applyFont="1" applyBorder="1" applyAlignment="1" applyProtection="1">
      <alignment wrapText="1"/>
      <protection locked="0"/>
    </xf>
    <xf numFmtId="15" fontId="42" fillId="0" borderId="12" xfId="17" applyNumberFormat="1" applyFont="1" applyBorder="1" applyAlignment="1" applyProtection="1">
      <alignment wrapText="1"/>
      <protection locked="0"/>
    </xf>
    <xf numFmtId="15" fontId="42" fillId="0" borderId="0" xfId="17" applyNumberFormat="1" applyFont="1" applyAlignment="1">
      <alignment wrapText="1"/>
    </xf>
    <xf numFmtId="166" fontId="42" fillId="0" borderId="12" xfId="17" applyNumberFormat="1" applyFont="1" applyBorder="1" applyAlignment="1" applyProtection="1">
      <alignment wrapText="1"/>
      <protection locked="0"/>
    </xf>
    <xf numFmtId="15" fontId="42" fillId="0" borderId="12" xfId="17" applyNumberFormat="1" applyFont="1" applyBorder="1" applyAlignment="1" applyProtection="1">
      <alignment horizontal="left" vertical="top" wrapText="1"/>
      <protection locked="0"/>
    </xf>
    <xf numFmtId="0" fontId="42" fillId="0" borderId="0" xfId="0" applyFont="1" applyAlignment="1">
      <alignment horizontal="center" vertical="top"/>
    </xf>
    <xf numFmtId="0" fontId="42" fillId="0" borderId="0" xfId="0" applyFont="1" applyAlignment="1">
      <alignment horizontal="center" vertical="top"/>
    </xf>
    <xf numFmtId="0" fontId="42" fillId="0" borderId="0" xfId="0" applyFont="1"/>
    <xf numFmtId="0" fontId="51" fillId="0" borderId="0" xfId="0" applyFont="1" applyAlignment="1">
      <alignment horizontal="center" vertical="top"/>
    </xf>
    <xf numFmtId="0" fontId="110" fillId="0" borderId="0" xfId="0" applyFont="1" applyAlignment="1" applyProtection="1">
      <alignment horizontal="left" vertical="top" wrapText="1"/>
      <protection locked="0"/>
    </xf>
    <xf numFmtId="0" fontId="106" fillId="0" borderId="0" xfId="0" applyFont="1" applyAlignment="1">
      <alignment vertical="top"/>
    </xf>
    <xf numFmtId="0" fontId="42" fillId="0" borderId="0" xfId="0" applyFont="1" applyAlignment="1">
      <alignment vertical="top"/>
    </xf>
    <xf numFmtId="0" fontId="43" fillId="0" borderId="0" xfId="0" applyFont="1" applyAlignment="1">
      <alignment horizontal="center" vertical="top"/>
    </xf>
    <xf numFmtId="0" fontId="43" fillId="0" borderId="0" xfId="0" applyFont="1" applyAlignment="1">
      <alignment horizontal="center" vertical="center"/>
    </xf>
    <xf numFmtId="0" fontId="42" fillId="0" borderId="0" xfId="0" applyFont="1" applyAlignment="1">
      <alignment horizontal="center" vertical="center"/>
    </xf>
    <xf numFmtId="0" fontId="42" fillId="0" borderId="0" xfId="0" applyFont="1" applyAlignment="1">
      <alignment horizontal="center"/>
    </xf>
    <xf numFmtId="0" fontId="106" fillId="8" borderId="0" xfId="0" applyFont="1" applyFill="1" applyAlignment="1">
      <alignment wrapText="1"/>
    </xf>
    <xf numFmtId="0" fontId="42" fillId="8" borderId="0" xfId="0" applyFont="1" applyFill="1" applyAlignment="1">
      <alignment wrapText="1"/>
    </xf>
    <xf numFmtId="0" fontId="106" fillId="8" borderId="0" xfId="0" applyFont="1" applyFill="1" applyAlignment="1">
      <alignment vertical="top"/>
    </xf>
    <xf numFmtId="0" fontId="42" fillId="8" borderId="0" xfId="0" applyFont="1" applyFill="1" applyAlignment="1">
      <alignment vertical="top"/>
    </xf>
    <xf numFmtId="0" fontId="109" fillId="0" borderId="0" xfId="0" applyFont="1" applyAlignment="1" applyProtection="1">
      <alignment vertical="top" wrapText="1"/>
      <protection locked="0"/>
    </xf>
    <xf numFmtId="0" fontId="42" fillId="0" borderId="40" xfId="0" applyFont="1" applyBorder="1" applyAlignment="1" applyProtection="1">
      <alignment horizontal="left" vertical="top"/>
      <protection locked="0"/>
    </xf>
    <xf numFmtId="0" fontId="42" fillId="0" borderId="41" xfId="0" applyFont="1" applyBorder="1" applyAlignment="1" applyProtection="1">
      <alignment horizontal="left" vertical="top"/>
      <protection locked="0"/>
    </xf>
    <xf numFmtId="0" fontId="42" fillId="0" borderId="42" xfId="0" applyFont="1" applyBorder="1" applyAlignment="1" applyProtection="1">
      <alignment horizontal="left" vertical="top"/>
      <protection locked="0"/>
    </xf>
    <xf numFmtId="0" fontId="42" fillId="0" borderId="40" xfId="0" applyFont="1" applyBorder="1" applyAlignment="1" applyProtection="1">
      <alignment horizontal="left" vertical="top" wrapText="1"/>
      <protection locked="0"/>
    </xf>
    <xf numFmtId="0" fontId="42" fillId="0" borderId="42" xfId="0" applyFont="1" applyBorder="1" applyAlignment="1" applyProtection="1">
      <alignment horizontal="left" vertical="top" wrapText="1"/>
      <protection locked="0"/>
    </xf>
    <xf numFmtId="0" fontId="45" fillId="12" borderId="23" xfId="0" applyFont="1" applyFill="1" applyBorder="1" applyAlignment="1" applyProtection="1">
      <alignment vertical="top" wrapText="1"/>
      <protection locked="0"/>
    </xf>
    <xf numFmtId="0" fontId="0" fillId="12" borderId="24" xfId="0" applyFill="1" applyBorder="1" applyAlignment="1" applyProtection="1">
      <alignment vertical="top" wrapText="1"/>
      <protection locked="0"/>
    </xf>
    <xf numFmtId="0" fontId="0" fillId="12" borderId="13" xfId="0" applyFill="1" applyBorder="1" applyAlignment="1" applyProtection="1">
      <alignment vertical="top" wrapText="1"/>
      <protection locked="0"/>
    </xf>
    <xf numFmtId="0" fontId="45" fillId="0" borderId="12" xfId="10" applyFont="1" applyBorder="1" applyAlignment="1">
      <alignment vertical="top" wrapText="1"/>
    </xf>
    <xf numFmtId="0" fontId="4" fillId="0" borderId="12" xfId="10" applyBorder="1" applyAlignment="1">
      <alignment vertical="top" wrapText="1"/>
    </xf>
    <xf numFmtId="0" fontId="42" fillId="11" borderId="0" xfId="0" applyFont="1" applyFill="1" applyAlignment="1">
      <alignment horizontal="left" vertical="top" wrapText="1"/>
    </xf>
    <xf numFmtId="0" fontId="54" fillId="12" borderId="12" xfId="0" applyFont="1" applyFill="1" applyBorder="1" applyAlignment="1">
      <alignment horizontal="left" vertical="center" wrapText="1"/>
    </xf>
    <xf numFmtId="0" fontId="45" fillId="12" borderId="12" xfId="0" applyFont="1" applyFill="1" applyBorder="1" applyAlignment="1">
      <alignment vertical="top" wrapText="1"/>
    </xf>
    <xf numFmtId="0" fontId="0" fillId="12" borderId="12" xfId="0" applyFill="1" applyBorder="1" applyAlignment="1">
      <alignment vertical="top" wrapText="1"/>
    </xf>
    <xf numFmtId="0" fontId="45" fillId="12" borderId="12" xfId="10" applyFont="1" applyFill="1" applyBorder="1" applyAlignment="1">
      <alignment vertical="top" wrapText="1"/>
    </xf>
    <xf numFmtId="0" fontId="4" fillId="12" borderId="12" xfId="10" applyFill="1" applyBorder="1" applyAlignment="1">
      <alignment vertical="top" wrapText="1"/>
    </xf>
    <xf numFmtId="0" fontId="45" fillId="21" borderId="12" xfId="10" applyFont="1" applyFill="1" applyBorder="1" applyAlignment="1">
      <alignment vertical="top" wrapText="1"/>
    </xf>
    <xf numFmtId="0" fontId="4" fillId="21" borderId="12" xfId="10" applyFill="1" applyBorder="1" applyAlignment="1">
      <alignment vertical="top" wrapText="1"/>
    </xf>
    <xf numFmtId="0" fontId="49" fillId="22" borderId="23" xfId="0" applyFont="1" applyFill="1" applyBorder="1" applyAlignment="1">
      <alignment horizontal="left" vertical="top" wrapText="1"/>
    </xf>
    <xf numFmtId="0" fontId="0" fillId="0" borderId="13" xfId="0" applyBorder="1" applyAlignment="1">
      <alignment horizontal="left" vertical="top" wrapText="1"/>
    </xf>
    <xf numFmtId="0" fontId="42" fillId="0" borderId="0" xfId="0" applyFont="1" applyAlignment="1">
      <alignment horizontal="center" wrapText="1"/>
    </xf>
    <xf numFmtId="0" fontId="74" fillId="13" borderId="21" xfId="0" applyFont="1" applyFill="1" applyBorder="1" applyAlignment="1">
      <alignment horizontal="center" vertical="top" wrapText="1"/>
    </xf>
    <xf numFmtId="0" fontId="45" fillId="13" borderId="16" xfId="9" applyFont="1" applyFill="1" applyBorder="1" applyAlignment="1">
      <alignment horizontal="left" vertical="top"/>
    </xf>
    <xf numFmtId="0" fontId="45" fillId="13" borderId="18" xfId="9" applyFont="1" applyFill="1" applyBorder="1" applyAlignment="1">
      <alignment horizontal="left" vertical="top"/>
    </xf>
    <xf numFmtId="0" fontId="45" fillId="13" borderId="19" xfId="9" applyFont="1" applyFill="1" applyBorder="1" applyAlignment="1">
      <alignment horizontal="left" vertical="top"/>
    </xf>
    <xf numFmtId="0" fontId="49" fillId="17" borderId="25" xfId="0" applyFont="1" applyFill="1" applyBorder="1" applyAlignment="1">
      <alignment horizontal="left" vertical="top" wrapText="1"/>
    </xf>
    <xf numFmtId="0" fontId="49" fillId="17" borderId="32" xfId="0" applyFont="1" applyFill="1" applyBorder="1" applyAlignment="1">
      <alignment horizontal="left" vertical="top" wrapText="1"/>
    </xf>
    <xf numFmtId="0" fontId="49" fillId="17" borderId="28" xfId="0" applyFont="1" applyFill="1" applyBorder="1" applyAlignment="1">
      <alignment horizontal="left" vertical="top" wrapText="1"/>
    </xf>
    <xf numFmtId="0" fontId="90" fillId="0" borderId="0" xfId="0" applyFont="1" applyAlignment="1">
      <alignment horizontal="left" vertical="top" wrapText="1"/>
    </xf>
    <xf numFmtId="0" fontId="7" fillId="23" borderId="23" xfId="11" applyFont="1" applyFill="1" applyBorder="1"/>
    <xf numFmtId="0" fontId="1" fillId="23" borderId="13" xfId="11" applyFill="1" applyBorder="1"/>
    <xf numFmtId="0" fontId="92" fillId="0" borderId="18" xfId="11" applyFont="1" applyBorder="1" applyAlignment="1">
      <alignment horizontal="center" vertical="top" wrapText="1"/>
    </xf>
    <xf numFmtId="0" fontId="92" fillId="0" borderId="0" xfId="11" applyFont="1" applyAlignment="1">
      <alignment horizontal="center" vertical="top" wrapText="1"/>
    </xf>
    <xf numFmtId="0" fontId="42" fillId="0" borderId="18" xfId="0" applyFont="1" applyFill="1" applyBorder="1" applyAlignment="1">
      <alignment vertical="top" wrapText="1"/>
    </xf>
    <xf numFmtId="0" fontId="42" fillId="0" borderId="18" xfId="0" applyFont="1" applyFill="1" applyBorder="1" applyAlignment="1">
      <alignment vertical="top"/>
    </xf>
    <xf numFmtId="0" fontId="51" fillId="0" borderId="0" xfId="0" applyFont="1" applyAlignment="1">
      <alignment horizontal="center" vertical="top" wrapText="1"/>
    </xf>
    <xf numFmtId="0" fontId="51" fillId="0" borderId="0" xfId="7" applyFont="1" applyAlignment="1">
      <alignment horizontal="center" vertical="top"/>
    </xf>
    <xf numFmtId="0" fontId="42" fillId="0" borderId="19" xfId="7" applyFont="1" applyBorder="1" applyAlignment="1">
      <alignment horizontal="left" vertical="top"/>
    </xf>
    <xf numFmtId="0" fontId="42" fillId="0" borderId="21" xfId="7" applyFont="1" applyBorder="1" applyAlignment="1">
      <alignment horizontal="left" vertical="top"/>
    </xf>
    <xf numFmtId="0" fontId="51" fillId="0" borderId="0" xfId="7" applyFont="1" applyAlignment="1">
      <alignment horizontal="center" vertical="top" wrapText="1"/>
    </xf>
    <xf numFmtId="0" fontId="41" fillId="0" borderId="24" xfId="7" applyFont="1" applyBorder="1" applyAlignment="1" applyProtection="1">
      <alignment horizontal="center" vertical="center" wrapText="1"/>
      <protection locked="0"/>
    </xf>
    <xf numFmtId="0" fontId="43" fillId="0" borderId="0" xfId="6" applyFont="1" applyFill="1" applyAlignment="1">
      <alignment horizontal="left" vertical="top" wrapText="1"/>
    </xf>
    <xf numFmtId="0" fontId="45" fillId="0" borderId="0" xfId="7" applyFont="1" applyBorder="1" applyAlignment="1">
      <alignment horizontal="left" vertical="top"/>
    </xf>
    <xf numFmtId="0" fontId="42" fillId="0" borderId="0" xfId="7" applyFont="1" applyBorder="1" applyAlignment="1">
      <alignment horizontal="left" vertical="top"/>
    </xf>
    <xf numFmtId="0" fontId="42" fillId="0" borderId="18" xfId="7" applyFont="1" applyBorder="1" applyAlignment="1">
      <alignment horizontal="left" vertical="top"/>
    </xf>
    <xf numFmtId="0" fontId="42" fillId="0" borderId="0" xfId="7" applyFont="1" applyAlignment="1">
      <alignment horizontal="left" vertical="top" wrapText="1"/>
    </xf>
    <xf numFmtId="0" fontId="42" fillId="0" borderId="3" xfId="7" applyFont="1" applyBorder="1" applyAlignment="1">
      <alignment horizontal="left" vertical="top" wrapText="1"/>
    </xf>
    <xf numFmtId="0" fontId="43" fillId="0" borderId="0" xfId="7" applyFont="1" applyAlignment="1">
      <alignment horizontal="center" vertical="top"/>
    </xf>
    <xf numFmtId="0" fontId="43" fillId="0" borderId="3" xfId="7" applyFont="1" applyBorder="1" applyAlignment="1">
      <alignment horizontal="center" vertical="top"/>
    </xf>
    <xf numFmtId="0" fontId="18" fillId="4" borderId="33" xfId="0" applyFont="1" applyFill="1" applyBorder="1" applyAlignment="1">
      <alignment vertical="top" wrapText="1"/>
    </xf>
    <xf numFmtId="0" fontId="18" fillId="4" borderId="5" xfId="0" applyFont="1" applyFill="1" applyBorder="1" applyAlignment="1">
      <alignment vertical="top" wrapText="1"/>
    </xf>
    <xf numFmtId="49" fontId="12" fillId="3" borderId="34" xfId="0" applyNumberFormat="1" applyFont="1" applyFill="1" applyBorder="1" applyAlignment="1">
      <alignment wrapText="1"/>
    </xf>
    <xf numFmtId="49" fontId="12" fillId="3" borderId="2" xfId="0" applyNumberFormat="1" applyFont="1" applyFill="1" applyBorder="1" applyAlignment="1">
      <alignment wrapText="1"/>
    </xf>
    <xf numFmtId="0" fontId="12" fillId="3" borderId="0" xfId="0" applyFont="1" applyFill="1" applyBorder="1" applyAlignment="1">
      <alignment horizontal="left" vertical="top" wrapText="1"/>
    </xf>
    <xf numFmtId="0" fontId="12" fillId="3" borderId="4" xfId="0" applyFont="1" applyFill="1" applyBorder="1" applyAlignment="1">
      <alignment horizontal="left" vertical="top" wrapText="1"/>
    </xf>
    <xf numFmtId="0" fontId="15" fillId="4" borderId="33" xfId="0" applyFont="1" applyFill="1" applyBorder="1" applyAlignment="1">
      <alignment vertical="top" wrapText="1"/>
    </xf>
    <xf numFmtId="0" fontId="15" fillId="4" borderId="35" xfId="0" applyFont="1" applyFill="1" applyBorder="1" applyAlignment="1">
      <alignment vertical="top" wrapText="1"/>
    </xf>
    <xf numFmtId="0" fontId="15" fillId="4" borderId="36" xfId="0" applyFont="1" applyFill="1" applyBorder="1" applyAlignment="1">
      <alignment vertical="top" wrapText="1"/>
    </xf>
    <xf numFmtId="0" fontId="17" fillId="0" borderId="25" xfId="0" applyFont="1" applyBorder="1" applyAlignment="1">
      <alignment horizontal="center" vertical="top" wrapText="1"/>
    </xf>
    <xf numFmtId="0" fontId="17" fillId="0" borderId="32" xfId="0" applyFont="1" applyBorder="1" applyAlignment="1">
      <alignment horizontal="center" vertical="top" wrapText="1"/>
    </xf>
    <xf numFmtId="0" fontId="17" fillId="0" borderId="28" xfId="0" applyFont="1" applyBorder="1" applyAlignment="1">
      <alignment horizontal="center" vertical="top" wrapText="1"/>
    </xf>
    <xf numFmtId="0" fontId="17" fillId="0" borderId="37" xfId="0" applyFont="1" applyBorder="1" applyAlignment="1">
      <alignment horizontal="center" vertical="top" wrapText="1"/>
    </xf>
    <xf numFmtId="0" fontId="17" fillId="0" borderId="0" xfId="0" applyFont="1" applyBorder="1" applyAlignment="1">
      <alignment horizontal="center" vertical="top" wrapText="1"/>
    </xf>
    <xf numFmtId="0" fontId="16" fillId="0" borderId="25" xfId="0" applyFont="1" applyBorder="1" applyAlignment="1">
      <alignment horizontal="left" vertical="top" wrapText="1"/>
    </xf>
    <xf numFmtId="0" fontId="16" fillId="0" borderId="32" xfId="0" applyFont="1" applyBorder="1" applyAlignment="1">
      <alignment horizontal="left" vertical="top" wrapText="1"/>
    </xf>
    <xf numFmtId="0" fontId="16" fillId="0" borderId="28" xfId="0" applyFont="1" applyBorder="1" applyAlignment="1">
      <alignment horizontal="left" vertical="top" wrapText="1"/>
    </xf>
  </cellXfs>
  <cellStyles count="18">
    <cellStyle name="Hyperlink" xfId="16" builtinId="8"/>
    <cellStyle name="Normal" xfId="0" builtinId="0"/>
    <cellStyle name="Normal 2" xfId="1" xr:uid="{00000000-0005-0000-0000-000001000000}"/>
    <cellStyle name="Normal 2 2" xfId="2" xr:uid="{00000000-0005-0000-0000-000002000000}"/>
    <cellStyle name="Normal 2 2 2" xfId="14" xr:uid="{97EDB4DC-EAB4-4CB3-96D5-4B0DC0B8C0D2}"/>
    <cellStyle name="Normal 2 3" xfId="8" xr:uid="{816D4F34-1A3C-42C7-9E86-C58B090422EC}"/>
    <cellStyle name="Normal 2 3 2" xfId="15" xr:uid="{6D36B105-9C9D-4EAD-9C54-340FB8F52946}"/>
    <cellStyle name="Normal 2 4" xfId="11" xr:uid="{0B4E5AE1-0DAB-45F5-AE0A-CA2CBA4F3F0B}"/>
    <cellStyle name="Normal 3" xfId="10" xr:uid="{F15399D0-B56E-4AB6-A43C-599A22F01C6E}"/>
    <cellStyle name="Normal 5" xfId="3" xr:uid="{00000000-0005-0000-0000-000003000000}"/>
    <cellStyle name="Normal 5 2" xfId="4" xr:uid="{00000000-0005-0000-0000-000004000000}"/>
    <cellStyle name="Normal_2011 RA Coilte SHC Summary v10 - no names" xfId="5" xr:uid="{00000000-0005-0000-0000-000005000000}"/>
    <cellStyle name="Normal_RT-COC-001-13 Report spreadsheet" xfId="17" xr:uid="{0E9E994A-5CE4-43E8-B15F-2B8593A63CF0}"/>
    <cellStyle name="Normal_RT-COC-001-18 Report spreadsheet" xfId="6" xr:uid="{00000000-0005-0000-0000-000007000000}"/>
    <cellStyle name="Normal_RT-FM-001-03 Forest cert report template" xfId="7" xr:uid="{00000000-0005-0000-0000-000008000000}"/>
    <cellStyle name="Normal_T&amp;M RA report 2005 draft 2" xfId="12" xr:uid="{A02F7F7D-144D-40B5-8466-7949DF3E1127}"/>
    <cellStyle name="Normal_T&amp;M RA report 2005 draft 2 2" xfId="9" xr:uid="{F488F4E8-A173-429B-910B-5FEDB54BD95B}"/>
    <cellStyle name="Normal_T&amp;M RA report 2005 draft 2 2 2" xfId="13" xr:uid="{22EEB22F-AEB4-4F0B-903F-8F8C7C56E85B}"/>
  </cellStyles>
  <dxfs count="207">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2" name="Picture 1">
          <a:extLst>
            <a:ext uri="{FF2B5EF4-FFF2-40B4-BE49-F238E27FC236}">
              <a16:creationId xmlns:a16="http://schemas.microsoft.com/office/drawing/2014/main" id="{8A3BF777-6F10-4A9C-B76B-4675C2C61D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0</xdr:row>
      <xdr:rowOff>428625</xdr:rowOff>
    </xdr:from>
    <xdr:to>
      <xdr:col>5</xdr:col>
      <xdr:colOff>625475</xdr:colOff>
      <xdr:row>0</xdr:row>
      <xdr:rowOff>1958975</xdr:rowOff>
    </xdr:to>
    <xdr:pic>
      <xdr:nvPicPr>
        <xdr:cNvPr id="3" name="Picture 3">
          <a:extLst>
            <a:ext uri="{FF2B5EF4-FFF2-40B4-BE49-F238E27FC236}">
              <a16:creationId xmlns:a16="http://schemas.microsoft.com/office/drawing/2014/main" id="{B1E50834-E067-4B9C-889B-C91EF937AE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00675" y="428625"/>
          <a:ext cx="11811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193675</xdr:colOff>
      <xdr:row>0</xdr:row>
      <xdr:rowOff>1695450</xdr:rowOff>
    </xdr:to>
    <xdr:pic>
      <xdr:nvPicPr>
        <xdr:cNvPr id="4" name="Picture 2">
          <a:extLst>
            <a:ext uri="{FF2B5EF4-FFF2-40B4-BE49-F238E27FC236}">
              <a16:creationId xmlns:a16="http://schemas.microsoft.com/office/drawing/2014/main" id="{83C90DE6-6E41-488E-88D9-A9449676D88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1533525</xdr:rowOff>
    </xdr:to>
    <xdr:pic>
      <xdr:nvPicPr>
        <xdr:cNvPr id="21759" name="Picture 4">
          <a:extLst>
            <a:ext uri="{FF2B5EF4-FFF2-40B4-BE49-F238E27FC236}">
              <a16:creationId xmlns:a16="http://schemas.microsoft.com/office/drawing/2014/main" id="{9E9C3236-3742-42EA-9C26-3425EC88A0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447675</xdr:colOff>
      <xdr:row>34</xdr:row>
      <xdr:rowOff>190500</xdr:rowOff>
    </xdr:from>
    <xdr:to>
      <xdr:col>1</xdr:col>
      <xdr:colOff>2266950</xdr:colOff>
      <xdr:row>34</xdr:row>
      <xdr:rowOff>704850</xdr:rowOff>
    </xdr:to>
    <xdr:pic>
      <xdr:nvPicPr>
        <xdr:cNvPr id="21760" name="Picture 1">
          <a:extLst>
            <a:ext uri="{FF2B5EF4-FFF2-40B4-BE49-F238E27FC236}">
              <a16:creationId xmlns:a16="http://schemas.microsoft.com/office/drawing/2014/main" id="{EBABF4A3-37C9-4696-9D40-EE0DCF4FC8B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50" y="9725025"/>
          <a:ext cx="18192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209550</xdr:colOff>
      <xdr:row>0</xdr:row>
      <xdr:rowOff>180975</xdr:rowOff>
    </xdr:from>
    <xdr:to>
      <xdr:col>3</xdr:col>
      <xdr:colOff>1285875</xdr:colOff>
      <xdr:row>0</xdr:row>
      <xdr:rowOff>1571625</xdr:rowOff>
    </xdr:to>
    <xdr:pic>
      <xdr:nvPicPr>
        <xdr:cNvPr id="31084" name="Picture 3">
          <a:extLst>
            <a:ext uri="{FF2B5EF4-FFF2-40B4-BE49-F238E27FC236}">
              <a16:creationId xmlns:a16="http://schemas.microsoft.com/office/drawing/2014/main" id="{9EA2B099-0F64-4616-BC42-B791E7047E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8150" y="180975"/>
          <a:ext cx="10763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085" name="Picture 4">
          <a:extLst>
            <a:ext uri="{FF2B5EF4-FFF2-40B4-BE49-F238E27FC236}">
              <a16:creationId xmlns:a16="http://schemas.microsoft.com/office/drawing/2014/main" id="{AC237495-F6C8-43F2-91AA-1DE68CE03E1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jor%20CAR%20evidence/BIGWCS%20Scheme%20Register%20Apr%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estry/Masters/Certification%20Records/CURRENT%20LICENSEES/001194%20Bell%20Ingram%20LLP/2019%20S2/RT-FM-001a-05%20PEFC%20Bell%20Ingram%20001194%202019%20FINAL%20CLOSED%20CARs%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ull Members "/>
      <sheetName val="Associate Members "/>
    </sheetNames>
    <sheetDataSet>
      <sheetData sheetId="0">
        <row r="3">
          <cell r="D3" t="str">
            <v>Bell Ingram LLP</v>
          </cell>
        </row>
        <row r="8">
          <cell r="D8" t="str">
            <v>SA-PEFC-FM-COC-001194</v>
          </cell>
        </row>
        <row r="10">
          <cell r="D10" t="str">
            <v>1st May 2019</v>
          </cell>
        </row>
        <row r="11">
          <cell r="D11" t="str">
            <v>23rd September 2022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MA Cert process"/>
      <sheetName val="5 MA Org Structure+Management"/>
      <sheetName val="6 S1"/>
      <sheetName val="7 S2"/>
      <sheetName val="8 S3"/>
      <sheetName val="9 S4"/>
      <sheetName val="A1 Checklist"/>
      <sheetName val="A2 Stakeholder Summary"/>
      <sheetName val="A3 Species list"/>
      <sheetName val="A6 Group checklist"/>
      <sheetName val="A7 Members &amp; FMUs"/>
      <sheetName val="A8a sampling"/>
      <sheetName val="A11a Cert Decsn"/>
      <sheetName val="A12a Product schedule"/>
      <sheetName val="A14a Product Codes"/>
      <sheetName val="A15 Opening and Closing Meeting"/>
    </sheetNames>
    <sheetDataSet>
      <sheetData sheetId="0">
        <row r="8">
          <cell r="D8" t="str">
            <v>SA-PEFC-FM/COC-001194</v>
          </cell>
        </row>
      </sheetData>
      <sheetData sheetId="1">
        <row r="8">
          <cell r="C8" t="str">
            <v>Bell Ingram LLP</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persons/person.xml><?xml version="1.0" encoding="utf-8"?>
<personList xmlns="http://schemas.microsoft.com/office/spreadsheetml/2018/threadedcomments" xmlns:x="http://schemas.openxmlformats.org/spreadsheetml/2006/main">
  <person displayName="Nicola Brennan" id="{6524B1EB-2F7B-4535-9660-D10937647466}" userId="S::NBrennan@soilassociation.org::b46b8faa-9148-486a-b2bc-7448cf62f15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9" dT="2021-04-26T15:25:07.63" personId="{6524B1EB-2F7B-4535-9660-D10937647466}" id="{7F3970AC-4848-4EEF-8CF3-1A566C50F0BD}">
    <text>26.04.21 - 2 Major CARs closed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bellingram.co.uk/" TargetMode="External"/><Relationship Id="rId1" Type="http://schemas.openxmlformats.org/officeDocument/2006/relationships/hyperlink" Target="mailto:jim.adam@bellingram.co.uk"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D2612-755D-49A2-940E-CB381D44762C}">
  <dimension ref="A1:H32"/>
  <sheetViews>
    <sheetView tabSelected="1" view="pageBreakPreview" zoomScale="75" zoomScaleNormal="75" zoomScaleSheetLayoutView="75" workbookViewId="0">
      <selection sqref="A1:C1"/>
    </sheetView>
  </sheetViews>
  <sheetFormatPr defaultColWidth="9" defaultRowHeight="12.75"/>
  <cols>
    <col min="1" max="1" width="14" style="37" customWidth="1"/>
    <col min="2" max="2" width="12.5703125" style="37" customWidth="1"/>
    <col min="3" max="3" width="19.140625" style="37" customWidth="1"/>
    <col min="4" max="4" width="29" style="37" customWidth="1"/>
    <col min="5" max="5" width="14.7109375" style="37" customWidth="1"/>
    <col min="6" max="6" width="16.28515625" style="37" customWidth="1"/>
    <col min="7" max="7" width="15.42578125" style="37" customWidth="1"/>
    <col min="8" max="16384" width="9" style="37"/>
  </cols>
  <sheetData>
    <row r="1" spans="1:8" ht="163.5" customHeight="1">
      <c r="A1" s="676"/>
      <c r="B1" s="677"/>
      <c r="C1" s="677"/>
      <c r="D1" s="639" t="s">
        <v>2141</v>
      </c>
      <c r="E1" s="678"/>
      <c r="F1" s="678"/>
      <c r="G1" s="240"/>
    </row>
    <row r="2" spans="1:8">
      <c r="H2" s="640"/>
    </row>
    <row r="3" spans="1:8" ht="39.75" customHeight="1">
      <c r="A3" s="679" t="s">
        <v>2142</v>
      </c>
      <c r="B3" s="680"/>
      <c r="C3" s="680"/>
      <c r="D3" s="641" t="s">
        <v>767</v>
      </c>
      <c r="E3" s="642"/>
      <c r="F3" s="642"/>
      <c r="H3" s="643"/>
    </row>
    <row r="4" spans="1:8" ht="18">
      <c r="A4" s="644"/>
      <c r="B4" s="645"/>
      <c r="D4" s="646"/>
      <c r="H4" s="643"/>
    </row>
    <row r="5" spans="1:8" s="38" customFormat="1" ht="18">
      <c r="A5" s="681" t="s">
        <v>2143</v>
      </c>
      <c r="B5" s="682"/>
      <c r="C5" s="682"/>
      <c r="D5" s="647" t="s">
        <v>2144</v>
      </c>
      <c r="E5" s="648"/>
      <c r="F5" s="648"/>
      <c r="H5" s="649"/>
    </row>
    <row r="6" spans="1:8" s="38" customFormat="1" ht="18">
      <c r="A6" s="650" t="s">
        <v>2145</v>
      </c>
      <c r="B6" s="651"/>
      <c r="D6" s="647" t="s">
        <v>768</v>
      </c>
      <c r="E6" s="648"/>
      <c r="F6" s="648"/>
      <c r="H6" s="649"/>
    </row>
    <row r="7" spans="1:8" s="38" customFormat="1" ht="109.5" customHeight="1">
      <c r="A7" s="673" t="s">
        <v>2146</v>
      </c>
      <c r="B7" s="674"/>
      <c r="C7" s="674"/>
      <c r="D7" s="683" t="s">
        <v>2147</v>
      </c>
      <c r="E7" s="683"/>
      <c r="F7" s="683"/>
      <c r="H7" s="649"/>
    </row>
    <row r="8" spans="1:8" s="38" customFormat="1" ht="37.5" customHeight="1">
      <c r="A8" s="650" t="s">
        <v>2148</v>
      </c>
      <c r="D8" s="672" t="s">
        <v>2149</v>
      </c>
      <c r="E8" s="672"/>
      <c r="F8" s="648"/>
      <c r="H8" s="649"/>
    </row>
    <row r="9" spans="1:8" s="38" customFormat="1" ht="37.5" customHeight="1">
      <c r="A9" s="652" t="s">
        <v>2150</v>
      </c>
      <c r="B9" s="190"/>
      <c r="C9" s="190"/>
      <c r="D9" s="653" t="s">
        <v>2151</v>
      </c>
      <c r="E9" s="654"/>
      <c r="F9" s="648"/>
      <c r="H9" s="649"/>
    </row>
    <row r="10" spans="1:8" s="38" customFormat="1" ht="18">
      <c r="A10" s="650" t="s">
        <v>2152</v>
      </c>
      <c r="B10" s="651"/>
      <c r="D10" s="655" t="s">
        <v>2153</v>
      </c>
      <c r="E10" s="648"/>
      <c r="F10" s="648"/>
      <c r="H10" s="649"/>
    </row>
    <row r="11" spans="1:8" s="38" customFormat="1" ht="18">
      <c r="A11" s="673" t="s">
        <v>2154</v>
      </c>
      <c r="B11" s="674"/>
      <c r="C11" s="674"/>
      <c r="D11" s="655" t="s">
        <v>2155</v>
      </c>
      <c r="E11" s="648"/>
      <c r="F11" s="648"/>
      <c r="H11" s="649"/>
    </row>
    <row r="12" spans="1:8" s="38" customFormat="1" ht="18">
      <c r="A12" s="650"/>
      <c r="B12" s="651"/>
    </row>
    <row r="13" spans="1:8" s="38" customFormat="1" ht="18">
      <c r="B13" s="651"/>
    </row>
    <row r="14" spans="1:8" s="38" customFormat="1" ht="42.75">
      <c r="A14" s="656"/>
      <c r="B14" s="657" t="s">
        <v>2156</v>
      </c>
      <c r="C14" s="657" t="s">
        <v>2157</v>
      </c>
      <c r="D14" s="657" t="s">
        <v>2158</v>
      </c>
      <c r="E14" s="657" t="s">
        <v>2159</v>
      </c>
      <c r="F14" s="658" t="s">
        <v>2160</v>
      </c>
      <c r="G14" s="659"/>
    </row>
    <row r="15" spans="1:8" s="38" customFormat="1" ht="14.25">
      <c r="A15" s="660" t="s">
        <v>517</v>
      </c>
      <c r="B15" s="661"/>
      <c r="C15" s="661"/>
      <c r="D15" s="661"/>
      <c r="E15" s="661"/>
      <c r="F15" s="662"/>
      <c r="G15" s="659"/>
    </row>
    <row r="16" spans="1:8" s="38" customFormat="1" ht="142.5">
      <c r="A16" s="663" t="s">
        <v>2161</v>
      </c>
      <c r="B16" s="664" t="s">
        <v>2162</v>
      </c>
      <c r="C16" s="664" t="s">
        <v>2163</v>
      </c>
      <c r="D16" s="664" t="s">
        <v>769</v>
      </c>
      <c r="E16" s="664" t="s">
        <v>2164</v>
      </c>
      <c r="F16" s="664" t="s">
        <v>2164</v>
      </c>
      <c r="G16" s="665"/>
    </row>
    <row r="17" spans="1:7" s="38" customFormat="1" ht="42.75">
      <c r="A17" s="663" t="s">
        <v>2165</v>
      </c>
      <c r="B17" s="664" t="s">
        <v>2166</v>
      </c>
      <c r="C17" s="664" t="s">
        <v>2167</v>
      </c>
      <c r="D17" s="664" t="s">
        <v>2168</v>
      </c>
      <c r="E17" s="664" t="s">
        <v>2169</v>
      </c>
      <c r="F17" s="664" t="s">
        <v>2169</v>
      </c>
      <c r="G17" s="665"/>
    </row>
    <row r="18" spans="1:7" s="38" customFormat="1" ht="57">
      <c r="A18" s="663" t="s">
        <v>10</v>
      </c>
      <c r="B18" s="664" t="s">
        <v>770</v>
      </c>
      <c r="C18" s="666" t="s">
        <v>2170</v>
      </c>
      <c r="D18" s="664" t="s">
        <v>769</v>
      </c>
      <c r="E18" s="664" t="s">
        <v>2171</v>
      </c>
      <c r="F18" s="664" t="s">
        <v>2171</v>
      </c>
      <c r="G18" s="665"/>
    </row>
    <row r="19" spans="1:7" s="38" customFormat="1" ht="85.5">
      <c r="A19" s="663" t="s">
        <v>2172</v>
      </c>
      <c r="B19" s="667" t="s">
        <v>2173</v>
      </c>
      <c r="C19" s="664" t="s">
        <v>2179</v>
      </c>
      <c r="D19" s="664" t="s">
        <v>769</v>
      </c>
      <c r="E19" s="664" t="s">
        <v>2174</v>
      </c>
      <c r="F19" s="664" t="s">
        <v>2174</v>
      </c>
      <c r="G19" s="665"/>
    </row>
    <row r="20" spans="1:7" s="38" customFormat="1" ht="14.25">
      <c r="A20" s="663" t="s">
        <v>12</v>
      </c>
      <c r="B20" s="664"/>
      <c r="C20" s="664"/>
      <c r="D20" s="664"/>
      <c r="E20" s="664"/>
      <c r="F20" s="664"/>
      <c r="G20" s="665"/>
    </row>
    <row r="21" spans="1:7" s="38" customFormat="1" ht="18">
      <c r="B21" s="651"/>
    </row>
    <row r="22" spans="1:7" s="38" customFormat="1" ht="18" customHeight="1">
      <c r="A22" s="675" t="s">
        <v>2175</v>
      </c>
      <c r="B22" s="675"/>
      <c r="C22" s="675"/>
      <c r="D22" s="675"/>
      <c r="E22" s="675"/>
      <c r="F22" s="675"/>
    </row>
    <row r="23" spans="1:7" ht="14.25">
      <c r="A23" s="669" t="s">
        <v>2176</v>
      </c>
      <c r="B23" s="670"/>
      <c r="C23" s="670"/>
      <c r="D23" s="670"/>
      <c r="E23" s="670"/>
      <c r="F23" s="670"/>
      <c r="G23" s="240"/>
    </row>
    <row r="24" spans="1:7" ht="14.25">
      <c r="A24" s="47"/>
      <c r="B24" s="47"/>
    </row>
    <row r="25" spans="1:7" ht="14.25">
      <c r="A25" s="669" t="s">
        <v>612</v>
      </c>
      <c r="B25" s="670"/>
      <c r="C25" s="670"/>
      <c r="D25" s="670"/>
      <c r="E25" s="670"/>
      <c r="F25" s="670"/>
      <c r="G25" s="240"/>
    </row>
    <row r="26" spans="1:7" ht="14.25">
      <c r="A26" s="669" t="s">
        <v>614</v>
      </c>
      <c r="B26" s="670"/>
      <c r="C26" s="670"/>
      <c r="D26" s="670"/>
      <c r="E26" s="670"/>
      <c r="F26" s="670"/>
      <c r="G26" s="240"/>
    </row>
    <row r="27" spans="1:7" ht="14.25">
      <c r="A27" s="669" t="s">
        <v>2177</v>
      </c>
      <c r="B27" s="670"/>
      <c r="C27" s="670"/>
      <c r="D27" s="670"/>
      <c r="E27" s="670"/>
      <c r="F27" s="670"/>
      <c r="G27" s="240"/>
    </row>
    <row r="28" spans="1:7" ht="14.25">
      <c r="A28" s="668"/>
      <c r="B28" s="668"/>
    </row>
    <row r="29" spans="1:7" ht="14.25">
      <c r="A29" s="671" t="s">
        <v>55</v>
      </c>
      <c r="B29" s="670"/>
      <c r="C29" s="670"/>
      <c r="D29" s="670"/>
      <c r="E29" s="670"/>
      <c r="F29" s="670"/>
      <c r="G29" s="240"/>
    </row>
    <row r="30" spans="1:7" ht="14.25">
      <c r="A30" s="671" t="s">
        <v>56</v>
      </c>
      <c r="B30" s="670"/>
      <c r="C30" s="670"/>
      <c r="D30" s="670"/>
      <c r="E30" s="670"/>
      <c r="F30" s="670"/>
      <c r="G30" s="240"/>
    </row>
    <row r="32" spans="1:7">
      <c r="A32" s="37" t="s">
        <v>2178</v>
      </c>
    </row>
  </sheetData>
  <sheetProtection formatCells="0" formatColumns="0" formatRows="0" insertColumns="0" insertRows="0" insertHyperlinks="0" deleteColumns="0" deleteRows="0" selectLockedCells="1"/>
  <mergeCells count="15">
    <mergeCell ref="A1:C1"/>
    <mergeCell ref="E1:F1"/>
    <mergeCell ref="A3:C3"/>
    <mergeCell ref="A5:C5"/>
    <mergeCell ref="A7:C7"/>
    <mergeCell ref="D7:F7"/>
    <mergeCell ref="A27:F27"/>
    <mergeCell ref="A29:F29"/>
    <mergeCell ref="A30:F30"/>
    <mergeCell ref="D8:E8"/>
    <mergeCell ref="A11:C11"/>
    <mergeCell ref="A22:F22"/>
    <mergeCell ref="A23:F23"/>
    <mergeCell ref="A25:F25"/>
    <mergeCell ref="A26:F26"/>
  </mergeCells>
  <pageMargins left="0.75" right="0.75" top="1" bottom="1" header="0.5" footer="0.5"/>
  <pageSetup paperSize="9" scale="83"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FFFF00"/>
  </sheetPr>
  <dimension ref="A1:J37"/>
  <sheetViews>
    <sheetView view="pageBreakPreview" zoomScale="90" zoomScaleNormal="100" zoomScaleSheetLayoutView="90" workbookViewId="0">
      <selection activeCell="A16" sqref="A16"/>
    </sheetView>
  </sheetViews>
  <sheetFormatPr defaultColWidth="9.140625" defaultRowHeight="14.25"/>
  <cols>
    <col min="1" max="1" width="8.140625" style="37" customWidth="1"/>
    <col min="2" max="2" width="13.140625" style="37" customWidth="1"/>
    <col min="3" max="3" width="5.28515625" style="37" customWidth="1"/>
    <col min="4" max="4" width="11" style="37" customWidth="1"/>
    <col min="5" max="5" width="11.85546875" style="37" customWidth="1"/>
    <col min="6" max="6" width="9.28515625" style="37" customWidth="1"/>
    <col min="7" max="7" width="10.140625" style="37" customWidth="1"/>
    <col min="8" max="8" width="58" style="37" customWidth="1"/>
    <col min="9" max="9" width="35.140625" style="37" customWidth="1"/>
    <col min="10" max="10" width="3.7109375" style="70" customWidth="1"/>
    <col min="11" max="16384" width="9.140625" style="240"/>
  </cols>
  <sheetData>
    <row r="1" spans="1:10" ht="15" customHeight="1">
      <c r="A1" s="268" t="s">
        <v>676</v>
      </c>
      <c r="B1" s="269"/>
      <c r="C1" s="266"/>
      <c r="D1" s="266"/>
      <c r="E1" s="266"/>
      <c r="F1" s="266"/>
      <c r="G1" s="266"/>
      <c r="H1" s="266"/>
      <c r="I1" s="267"/>
    </row>
    <row r="2" spans="1:10" ht="76.5" customHeight="1">
      <c r="A2" s="68" t="s">
        <v>677</v>
      </c>
      <c r="B2" s="270" t="s">
        <v>678</v>
      </c>
      <c r="C2" s="271" t="s">
        <v>362</v>
      </c>
      <c r="D2" s="69" t="s">
        <v>363</v>
      </c>
      <c r="E2" s="69" t="s">
        <v>364</v>
      </c>
      <c r="F2" s="69" t="s">
        <v>192</v>
      </c>
      <c r="G2" s="69" t="s">
        <v>679</v>
      </c>
      <c r="H2" s="69" t="s">
        <v>365</v>
      </c>
      <c r="I2" s="69" t="s">
        <v>680</v>
      </c>
    </row>
    <row r="3" spans="1:10">
      <c r="A3" s="274" t="s">
        <v>1457</v>
      </c>
      <c r="B3" s="274"/>
      <c r="C3" s="274">
        <v>1</v>
      </c>
      <c r="D3" s="274" t="s">
        <v>1461</v>
      </c>
      <c r="E3" s="274" t="s">
        <v>476</v>
      </c>
      <c r="F3" s="274" t="s">
        <v>476</v>
      </c>
      <c r="G3" s="274" t="s">
        <v>1462</v>
      </c>
      <c r="H3" s="275" t="s">
        <v>1463</v>
      </c>
      <c r="I3" s="275" t="s">
        <v>476</v>
      </c>
    </row>
    <row r="4" spans="1:10" ht="25.5">
      <c r="A4" s="272" t="s">
        <v>1457</v>
      </c>
      <c r="B4" s="272"/>
      <c r="C4" s="272">
        <v>2</v>
      </c>
      <c r="D4" s="272" t="s">
        <v>1464</v>
      </c>
      <c r="E4" s="272" t="s">
        <v>476</v>
      </c>
      <c r="F4" s="272" t="s">
        <v>476</v>
      </c>
      <c r="G4" s="272" t="s">
        <v>1462</v>
      </c>
      <c r="H4" s="273" t="s">
        <v>1465</v>
      </c>
      <c r="I4" s="273" t="s">
        <v>476</v>
      </c>
    </row>
    <row r="5" spans="1:10" ht="25.5">
      <c r="A5" s="272" t="s">
        <v>1457</v>
      </c>
      <c r="B5" s="272"/>
      <c r="C5" s="272">
        <v>3</v>
      </c>
      <c r="D5" s="272" t="s">
        <v>1466</v>
      </c>
      <c r="E5" s="272" t="s">
        <v>476</v>
      </c>
      <c r="F5" s="272" t="s">
        <v>476</v>
      </c>
      <c r="G5" s="272" t="s">
        <v>1462</v>
      </c>
      <c r="H5" s="273" t="s">
        <v>1467</v>
      </c>
      <c r="I5" s="273" t="s">
        <v>476</v>
      </c>
    </row>
    <row r="6" spans="1:10" ht="38.25">
      <c r="A6" s="274" t="s">
        <v>1457</v>
      </c>
      <c r="B6" s="274"/>
      <c r="C6" s="274">
        <v>4</v>
      </c>
      <c r="D6" s="274" t="s">
        <v>1468</v>
      </c>
      <c r="E6" s="274" t="s">
        <v>476</v>
      </c>
      <c r="F6" s="274" t="s">
        <v>476</v>
      </c>
      <c r="G6" s="274" t="s">
        <v>1462</v>
      </c>
      <c r="H6" s="275" t="s">
        <v>1469</v>
      </c>
      <c r="I6" s="275" t="s">
        <v>1470</v>
      </c>
    </row>
    <row r="7" spans="1:10" ht="38.25">
      <c r="A7" s="274" t="s">
        <v>1457</v>
      </c>
      <c r="B7" s="274"/>
      <c r="C7" s="274">
        <v>5</v>
      </c>
      <c r="D7" s="274" t="s">
        <v>1468</v>
      </c>
      <c r="E7" s="274" t="s">
        <v>476</v>
      </c>
      <c r="F7" s="274" t="s">
        <v>476</v>
      </c>
      <c r="G7" s="274" t="s">
        <v>1462</v>
      </c>
      <c r="H7" s="275" t="s">
        <v>1471</v>
      </c>
      <c r="I7" s="275" t="s">
        <v>476</v>
      </c>
    </row>
    <row r="8" spans="1:10" ht="25.5">
      <c r="A8" s="274" t="s">
        <v>1459</v>
      </c>
      <c r="B8" s="274"/>
      <c r="C8" s="274">
        <v>6</v>
      </c>
      <c r="D8" s="274" t="s">
        <v>1472</v>
      </c>
      <c r="E8" s="274" t="s">
        <v>476</v>
      </c>
      <c r="F8" s="274" t="s">
        <v>476</v>
      </c>
      <c r="G8" s="274" t="s">
        <v>1462</v>
      </c>
      <c r="H8" s="275" t="s">
        <v>1473</v>
      </c>
      <c r="I8" s="275"/>
    </row>
    <row r="9" spans="1:10" ht="25.5">
      <c r="A9" s="274" t="s">
        <v>1459</v>
      </c>
      <c r="B9" s="274"/>
      <c r="C9" s="274">
        <v>7</v>
      </c>
      <c r="D9" s="274" t="s">
        <v>1474</v>
      </c>
      <c r="E9" s="274" t="s">
        <v>476</v>
      </c>
      <c r="F9" s="274" t="s">
        <v>476</v>
      </c>
      <c r="G9" s="274" t="s">
        <v>1462</v>
      </c>
      <c r="H9" s="275" t="s">
        <v>1473</v>
      </c>
      <c r="I9" s="275"/>
    </row>
    <row r="10" spans="1:10" ht="25.5">
      <c r="A10" s="274" t="s">
        <v>1459</v>
      </c>
      <c r="B10" s="274"/>
      <c r="C10" s="274">
        <v>8</v>
      </c>
      <c r="D10" s="274" t="s">
        <v>1475</v>
      </c>
      <c r="E10" s="274" t="s">
        <v>476</v>
      </c>
      <c r="F10" s="274" t="s">
        <v>476</v>
      </c>
      <c r="G10" s="274" t="s">
        <v>1462</v>
      </c>
      <c r="H10" s="275" t="s">
        <v>1476</v>
      </c>
      <c r="I10" s="275"/>
    </row>
    <row r="11" spans="1:10" ht="25.5">
      <c r="A11" s="274" t="s">
        <v>1459</v>
      </c>
      <c r="B11" s="274"/>
      <c r="C11" s="274">
        <v>9</v>
      </c>
      <c r="D11" s="274" t="s">
        <v>1475</v>
      </c>
      <c r="E11" s="274" t="s">
        <v>476</v>
      </c>
      <c r="F11" s="274" t="s">
        <v>476</v>
      </c>
      <c r="G11" s="274" t="s">
        <v>1462</v>
      </c>
      <c r="H11" s="275" t="s">
        <v>1476</v>
      </c>
      <c r="I11" s="275"/>
    </row>
    <row r="12" spans="1:10" ht="25.5">
      <c r="A12" s="274" t="s">
        <v>1459</v>
      </c>
      <c r="B12" s="274"/>
      <c r="C12" s="274">
        <v>10</v>
      </c>
      <c r="D12" s="274" t="s">
        <v>1475</v>
      </c>
      <c r="E12" s="274" t="s">
        <v>476</v>
      </c>
      <c r="F12" s="274" t="s">
        <v>476</v>
      </c>
      <c r="G12" s="274" t="s">
        <v>1462</v>
      </c>
      <c r="H12" s="275" t="s">
        <v>1476</v>
      </c>
      <c r="I12" s="275"/>
    </row>
    <row r="13" spans="1:10" ht="25.5">
      <c r="A13" s="274" t="s">
        <v>1459</v>
      </c>
      <c r="B13" s="274"/>
      <c r="C13" s="274">
        <v>11</v>
      </c>
      <c r="D13" s="274" t="s">
        <v>1477</v>
      </c>
      <c r="E13" s="274" t="s">
        <v>476</v>
      </c>
      <c r="F13" s="274" t="s">
        <v>476</v>
      </c>
      <c r="G13" s="274" t="s">
        <v>1462</v>
      </c>
      <c r="H13" s="275" t="s">
        <v>1473</v>
      </c>
      <c r="I13" s="275"/>
    </row>
    <row r="14" spans="1:10" ht="25.5">
      <c r="A14" s="274" t="s">
        <v>10</v>
      </c>
      <c r="B14" s="274"/>
      <c r="C14" s="274"/>
      <c r="D14" s="274"/>
      <c r="E14" s="274"/>
      <c r="F14" s="274"/>
      <c r="G14" s="274"/>
      <c r="H14" s="275" t="s">
        <v>1478</v>
      </c>
      <c r="I14" s="275"/>
    </row>
    <row r="15" spans="1:10" ht="38.25">
      <c r="A15" s="274" t="s">
        <v>1460</v>
      </c>
      <c r="B15" s="274"/>
      <c r="C15" s="274" t="s">
        <v>1479</v>
      </c>
      <c r="D15" s="274" t="s">
        <v>1480</v>
      </c>
      <c r="E15" s="274"/>
      <c r="F15" s="274"/>
      <c r="G15" s="274" t="s">
        <v>1481</v>
      </c>
      <c r="H15" s="275" t="s">
        <v>1482</v>
      </c>
      <c r="I15" s="275" t="s">
        <v>1483</v>
      </c>
    </row>
    <row r="16" spans="1:10" s="47" customFormat="1" ht="102">
      <c r="A16" s="262" t="s">
        <v>11</v>
      </c>
      <c r="B16" s="72" t="s">
        <v>1848</v>
      </c>
      <c r="C16" s="262">
        <v>1</v>
      </c>
      <c r="D16" s="262" t="s">
        <v>1584</v>
      </c>
      <c r="E16" s="72" t="s">
        <v>1849</v>
      </c>
      <c r="F16" s="262">
        <v>3.7</v>
      </c>
      <c r="G16" s="262" t="s">
        <v>1850</v>
      </c>
      <c r="H16" s="275" t="s">
        <v>1851</v>
      </c>
      <c r="I16" s="72" t="s">
        <v>1852</v>
      </c>
      <c r="J16" s="577"/>
    </row>
    <row r="17" spans="1:9">
      <c r="A17" s="274"/>
      <c r="B17" s="274"/>
      <c r="C17" s="274"/>
      <c r="D17" s="274"/>
      <c r="E17" s="274"/>
      <c r="F17" s="274"/>
      <c r="G17" s="274"/>
      <c r="H17" s="275"/>
      <c r="I17" s="275"/>
    </row>
    <row r="18" spans="1:9">
      <c r="A18" s="274"/>
      <c r="B18" s="274"/>
      <c r="C18" s="274"/>
      <c r="D18" s="274"/>
      <c r="E18" s="274"/>
      <c r="F18" s="274"/>
      <c r="G18" s="274"/>
      <c r="H18" s="275"/>
      <c r="I18" s="275"/>
    </row>
    <row r="19" spans="1:9">
      <c r="A19" s="274"/>
      <c r="B19" s="274"/>
      <c r="C19" s="274"/>
      <c r="D19" s="274"/>
      <c r="E19" s="274"/>
      <c r="F19" s="274"/>
      <c r="G19" s="274"/>
      <c r="H19" s="275"/>
      <c r="I19" s="275"/>
    </row>
    <row r="20" spans="1:9">
      <c r="A20" s="274"/>
      <c r="B20" s="274"/>
      <c r="C20" s="274"/>
      <c r="D20" s="274"/>
      <c r="E20" s="274"/>
      <c r="F20" s="274"/>
      <c r="G20" s="274"/>
      <c r="H20" s="275"/>
      <c r="I20" s="275"/>
    </row>
    <row r="21" spans="1:9">
      <c r="A21" s="274"/>
      <c r="B21" s="274"/>
      <c r="C21" s="274"/>
      <c r="D21" s="274"/>
      <c r="E21" s="274"/>
      <c r="F21" s="274"/>
      <c r="G21" s="274"/>
      <c r="H21" s="275"/>
      <c r="I21" s="275"/>
    </row>
    <row r="22" spans="1:9">
      <c r="A22" s="274"/>
      <c r="B22" s="274"/>
      <c r="C22" s="274"/>
      <c r="D22" s="274"/>
      <c r="E22" s="274"/>
      <c r="F22" s="274"/>
      <c r="G22" s="274"/>
      <c r="H22" s="275"/>
      <c r="I22" s="275"/>
    </row>
    <row r="23" spans="1:9">
      <c r="A23" s="274"/>
      <c r="B23" s="274"/>
      <c r="C23" s="274"/>
      <c r="D23" s="274"/>
      <c r="E23" s="274"/>
      <c r="F23" s="274"/>
      <c r="G23" s="274"/>
      <c r="H23" s="275"/>
      <c r="I23" s="275"/>
    </row>
    <row r="24" spans="1:9">
      <c r="A24" s="274"/>
      <c r="B24" s="274"/>
      <c r="C24" s="274"/>
      <c r="D24" s="274"/>
      <c r="E24" s="274"/>
      <c r="F24" s="274"/>
      <c r="G24" s="274"/>
      <c r="H24" s="275"/>
      <c r="I24" s="275"/>
    </row>
    <row r="25" spans="1:9">
      <c r="A25" s="274"/>
      <c r="B25" s="274"/>
      <c r="C25" s="274"/>
      <c r="D25" s="274"/>
      <c r="E25" s="274"/>
      <c r="F25" s="274"/>
      <c r="G25" s="274"/>
      <c r="H25" s="275"/>
      <c r="I25" s="275"/>
    </row>
    <row r="26" spans="1:9">
      <c r="A26" s="274"/>
      <c r="B26" s="274"/>
      <c r="C26" s="274"/>
      <c r="D26" s="274"/>
      <c r="E26" s="274"/>
      <c r="F26" s="274"/>
      <c r="G26" s="274"/>
      <c r="H26" s="275"/>
      <c r="I26" s="275"/>
    </row>
    <row r="27" spans="1:9">
      <c r="A27" s="274"/>
      <c r="B27" s="274"/>
      <c r="C27" s="274"/>
      <c r="D27" s="274"/>
      <c r="E27" s="274"/>
      <c r="F27" s="274"/>
      <c r="G27" s="274"/>
      <c r="H27" s="275"/>
      <c r="I27" s="275"/>
    </row>
    <row r="28" spans="1:9">
      <c r="A28" s="274"/>
      <c r="B28" s="274"/>
      <c r="C28" s="274"/>
      <c r="D28" s="274"/>
      <c r="E28" s="274"/>
      <c r="F28" s="274"/>
      <c r="G28" s="274"/>
      <c r="H28" s="275"/>
      <c r="I28" s="275"/>
    </row>
    <row r="29" spans="1:9">
      <c r="A29" s="274"/>
      <c r="B29" s="274"/>
      <c r="C29" s="274"/>
      <c r="D29" s="274"/>
      <c r="E29" s="274"/>
      <c r="F29" s="274"/>
      <c r="G29" s="274"/>
      <c r="H29" s="275"/>
      <c r="I29" s="275"/>
    </row>
    <row r="30" spans="1:9">
      <c r="A30" s="274"/>
      <c r="B30" s="274"/>
      <c r="C30" s="274"/>
      <c r="D30" s="274"/>
      <c r="E30" s="274"/>
      <c r="F30" s="274"/>
      <c r="G30" s="274"/>
      <c r="H30" s="275"/>
      <c r="I30" s="275"/>
    </row>
    <row r="31" spans="1:9">
      <c r="A31" s="274"/>
      <c r="B31" s="274"/>
      <c r="C31" s="274"/>
      <c r="D31" s="274"/>
      <c r="E31" s="274"/>
      <c r="F31" s="274"/>
      <c r="G31" s="274"/>
      <c r="H31" s="275"/>
      <c r="I31" s="274"/>
    </row>
    <row r="32" spans="1:9">
      <c r="A32" s="274"/>
      <c r="B32" s="274"/>
      <c r="C32" s="274"/>
      <c r="D32" s="274"/>
      <c r="E32" s="274"/>
      <c r="F32" s="274"/>
      <c r="G32" s="274"/>
      <c r="H32" s="275"/>
      <c r="I32" s="274"/>
    </row>
    <row r="33" spans="1:9">
      <c r="A33" s="274"/>
      <c r="B33" s="274"/>
      <c r="C33" s="274"/>
      <c r="D33" s="274"/>
      <c r="E33" s="274"/>
      <c r="F33" s="274"/>
      <c r="G33" s="274"/>
      <c r="H33" s="275"/>
      <c r="I33" s="274"/>
    </row>
    <row r="34" spans="1:9">
      <c r="H34" s="276"/>
    </row>
    <row r="35" spans="1:9">
      <c r="H35" s="276"/>
    </row>
    <row r="36" spans="1:9">
      <c r="H36" s="276"/>
    </row>
    <row r="37" spans="1:9">
      <c r="H37" s="276"/>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FFFF00"/>
  </sheetPr>
  <dimension ref="A1:D40"/>
  <sheetViews>
    <sheetView zoomScaleNormal="100" zoomScaleSheetLayoutView="100" workbookViewId="0">
      <selection activeCell="C7" sqref="C7"/>
    </sheetView>
  </sheetViews>
  <sheetFormatPr defaultColWidth="9.140625" defaultRowHeight="14.25"/>
  <cols>
    <col min="1" max="1" width="24.42578125" style="41" customWidth="1"/>
    <col min="2" max="2" width="27.42578125" style="41" customWidth="1"/>
    <col min="3" max="3" width="20.140625" style="41" customWidth="1"/>
    <col min="4" max="16384" width="9.140625" style="41"/>
  </cols>
  <sheetData>
    <row r="1" spans="1:4" ht="21" customHeight="1">
      <c r="A1" s="67" t="s">
        <v>51</v>
      </c>
      <c r="B1" s="46" t="s">
        <v>447</v>
      </c>
    </row>
    <row r="2" spans="1:4" ht="28.5" customHeight="1">
      <c r="A2" s="704" t="s">
        <v>448</v>
      </c>
      <c r="B2" s="704"/>
      <c r="C2" s="704"/>
      <c r="D2" s="171"/>
    </row>
    <row r="3" spans="1:4" ht="12.75" customHeight="1">
      <c r="A3" s="172"/>
      <c r="B3" s="172"/>
      <c r="C3" s="172"/>
      <c r="D3" s="171"/>
    </row>
    <row r="4" spans="1:4">
      <c r="A4" s="67" t="s">
        <v>681</v>
      </c>
      <c r="B4" s="67" t="s">
        <v>247</v>
      </c>
      <c r="C4" s="67" t="s">
        <v>30</v>
      </c>
    </row>
    <row r="6" spans="1:4">
      <c r="A6" s="67" t="s">
        <v>248</v>
      </c>
    </row>
    <row r="7" spans="1:4">
      <c r="A7" s="41" t="s">
        <v>249</v>
      </c>
      <c r="B7" s="74" t="s">
        <v>250</v>
      </c>
      <c r="C7" s="240" t="s">
        <v>1726</v>
      </c>
    </row>
    <row r="8" spans="1:4">
      <c r="A8" s="41" t="s">
        <v>251</v>
      </c>
      <c r="B8" s="74" t="s">
        <v>252</v>
      </c>
      <c r="C8" s="240" t="s">
        <v>1726</v>
      </c>
    </row>
    <row r="9" spans="1:4">
      <c r="A9" s="41" t="s">
        <v>253</v>
      </c>
      <c r="B9" s="74" t="s">
        <v>254</v>
      </c>
      <c r="C9" s="240" t="s">
        <v>1726</v>
      </c>
    </row>
    <row r="10" spans="1:4">
      <c r="A10" s="41" t="s">
        <v>21</v>
      </c>
      <c r="B10" s="74" t="s">
        <v>22</v>
      </c>
      <c r="C10" s="240" t="s">
        <v>1726</v>
      </c>
    </row>
    <row r="11" spans="1:4">
      <c r="A11" s="41" t="s">
        <v>23</v>
      </c>
      <c r="B11" s="74" t="s">
        <v>24</v>
      </c>
      <c r="C11" s="240" t="s">
        <v>1726</v>
      </c>
    </row>
    <row r="12" spans="1:4">
      <c r="A12" s="41" t="s">
        <v>25</v>
      </c>
      <c r="B12" s="74" t="s">
        <v>26</v>
      </c>
      <c r="C12" s="240" t="s">
        <v>1726</v>
      </c>
    </row>
    <row r="13" spans="1:4">
      <c r="A13" s="41" t="s">
        <v>27</v>
      </c>
      <c r="B13" s="74" t="s">
        <v>28</v>
      </c>
      <c r="C13" s="240" t="s">
        <v>1726</v>
      </c>
    </row>
    <row r="14" spans="1:4">
      <c r="A14" s="41" t="s">
        <v>200</v>
      </c>
      <c r="B14" s="74" t="s">
        <v>201</v>
      </c>
      <c r="C14" s="240" t="s">
        <v>1726</v>
      </c>
    </row>
    <row r="15" spans="1:4">
      <c r="A15" s="41" t="s">
        <v>202</v>
      </c>
      <c r="B15" s="74" t="s">
        <v>203</v>
      </c>
      <c r="C15" s="240" t="s">
        <v>1726</v>
      </c>
    </row>
    <row r="16" spans="1:4">
      <c r="A16" s="41" t="s">
        <v>204</v>
      </c>
      <c r="B16" s="74" t="s">
        <v>205</v>
      </c>
      <c r="C16" s="240" t="s">
        <v>1726</v>
      </c>
    </row>
    <row r="17" spans="1:3">
      <c r="A17" s="41" t="s">
        <v>206</v>
      </c>
      <c r="B17" s="74" t="s">
        <v>207</v>
      </c>
      <c r="C17" s="240" t="s">
        <v>1726</v>
      </c>
    </row>
    <row r="18" spans="1:3">
      <c r="A18" s="41" t="s">
        <v>208</v>
      </c>
      <c r="B18" s="74" t="s">
        <v>209</v>
      </c>
      <c r="C18" s="240" t="s">
        <v>1726</v>
      </c>
    </row>
    <row r="19" spans="1:3">
      <c r="A19" s="41" t="s">
        <v>210</v>
      </c>
      <c r="B19" s="74" t="s">
        <v>211</v>
      </c>
      <c r="C19" s="240" t="s">
        <v>1726</v>
      </c>
    </row>
    <row r="20" spans="1:3">
      <c r="A20" s="41" t="s">
        <v>212</v>
      </c>
      <c r="B20" s="74" t="s">
        <v>213</v>
      </c>
      <c r="C20" s="240" t="s">
        <v>1726</v>
      </c>
    </row>
    <row r="21" spans="1:3">
      <c r="A21" s="41" t="s">
        <v>243</v>
      </c>
      <c r="B21" s="74"/>
      <c r="C21" s="240"/>
    </row>
    <row r="22" spans="1:3">
      <c r="B22" s="74"/>
      <c r="C22" s="240"/>
    </row>
    <row r="23" spans="1:3">
      <c r="A23" s="67" t="s">
        <v>214</v>
      </c>
      <c r="B23" s="74"/>
      <c r="C23" s="240"/>
    </row>
    <row r="24" spans="1:3">
      <c r="A24" s="41" t="s">
        <v>215</v>
      </c>
      <c r="B24" s="74" t="s">
        <v>216</v>
      </c>
      <c r="C24" s="240" t="s">
        <v>1726</v>
      </c>
    </row>
    <row r="25" spans="1:3">
      <c r="A25" s="41" t="s">
        <v>217</v>
      </c>
      <c r="B25" s="74" t="s">
        <v>218</v>
      </c>
      <c r="C25" s="240" t="s">
        <v>1726</v>
      </c>
    </row>
    <row r="26" spans="1:3">
      <c r="A26" s="41" t="s">
        <v>219</v>
      </c>
      <c r="B26" s="74" t="s">
        <v>220</v>
      </c>
      <c r="C26" s="240" t="s">
        <v>1726</v>
      </c>
    </row>
    <row r="27" spans="1:3">
      <c r="A27" s="41" t="s">
        <v>221</v>
      </c>
      <c r="B27" s="74" t="s">
        <v>222</v>
      </c>
      <c r="C27" s="240" t="s">
        <v>1726</v>
      </c>
    </row>
    <row r="28" spans="1:3">
      <c r="A28" s="41" t="s">
        <v>223</v>
      </c>
      <c r="B28" s="74" t="s">
        <v>224</v>
      </c>
      <c r="C28" s="240" t="s">
        <v>1726</v>
      </c>
    </row>
    <row r="29" spans="1:3">
      <c r="A29" s="41" t="s">
        <v>225</v>
      </c>
      <c r="B29" s="74" t="s">
        <v>226</v>
      </c>
      <c r="C29" s="240" t="s">
        <v>1726</v>
      </c>
    </row>
    <row r="30" spans="1:3">
      <c r="A30" s="41" t="s">
        <v>227</v>
      </c>
      <c r="B30" s="74" t="s">
        <v>228</v>
      </c>
      <c r="C30" s="240" t="s">
        <v>1726</v>
      </c>
    </row>
    <row r="31" spans="1:3">
      <c r="A31" s="41" t="s">
        <v>229</v>
      </c>
      <c r="B31" s="74" t="s">
        <v>230</v>
      </c>
      <c r="C31" s="240" t="s">
        <v>1726</v>
      </c>
    </row>
    <row r="32" spans="1:3">
      <c r="A32" s="41" t="s">
        <v>231</v>
      </c>
      <c r="B32" s="74" t="s">
        <v>232</v>
      </c>
      <c r="C32" s="240" t="s">
        <v>1726</v>
      </c>
    </row>
    <row r="33" spans="1:3">
      <c r="A33" s="41" t="s">
        <v>233</v>
      </c>
      <c r="B33" s="74" t="s">
        <v>234</v>
      </c>
      <c r="C33" s="240" t="s">
        <v>1726</v>
      </c>
    </row>
    <row r="34" spans="1:3">
      <c r="A34" s="41" t="s">
        <v>235</v>
      </c>
      <c r="B34" s="74" t="s">
        <v>236</v>
      </c>
      <c r="C34" s="240" t="s">
        <v>1726</v>
      </c>
    </row>
    <row r="35" spans="1:3">
      <c r="A35" s="41" t="s">
        <v>237</v>
      </c>
      <c r="B35" s="74" t="s">
        <v>238</v>
      </c>
      <c r="C35" s="240" t="s">
        <v>1726</v>
      </c>
    </row>
    <row r="36" spans="1:3">
      <c r="A36" s="41" t="s">
        <v>0</v>
      </c>
      <c r="B36" s="74" t="s">
        <v>1</v>
      </c>
      <c r="C36" s="240" t="s">
        <v>1726</v>
      </c>
    </row>
    <row r="37" spans="1:3">
      <c r="A37" s="41" t="s">
        <v>2</v>
      </c>
      <c r="B37" s="74" t="s">
        <v>3</v>
      </c>
      <c r="C37" s="240" t="s">
        <v>1726</v>
      </c>
    </row>
    <row r="38" spans="1:3">
      <c r="A38" s="41" t="s">
        <v>4</v>
      </c>
      <c r="B38" s="74" t="s">
        <v>5</v>
      </c>
      <c r="C38" s="240" t="s">
        <v>1726</v>
      </c>
    </row>
    <row r="39" spans="1:3">
      <c r="A39" s="41" t="s">
        <v>6</v>
      </c>
      <c r="B39" s="74" t="s">
        <v>7</v>
      </c>
      <c r="C39" s="240" t="s">
        <v>1726</v>
      </c>
    </row>
    <row r="40" spans="1:3">
      <c r="A40" s="41" t="s">
        <v>243</v>
      </c>
      <c r="B40" s="74"/>
    </row>
  </sheetData>
  <mergeCells count="1">
    <mergeCell ref="A2:C2"/>
  </mergeCells>
  <phoneticPr fontId="6" type="noConversion"/>
  <pageMargins left="0.75" right="0.75" top="1" bottom="1" header="0.5" footer="0.5"/>
  <pageSetup paperSize="9" orientation="portrait" horizontalDpi="4294967294"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76BD5-4EAC-43A6-9E95-0191BF964A81}">
  <sheetPr codeName="Sheet12">
    <tabColor rgb="FFFFFF00"/>
  </sheetPr>
  <dimension ref="A1:D256"/>
  <sheetViews>
    <sheetView workbookViewId="0"/>
  </sheetViews>
  <sheetFormatPr defaultColWidth="8" defaultRowHeight="14.25"/>
  <cols>
    <col min="1" max="1" width="7.5703125" style="471" customWidth="1"/>
    <col min="2" max="2" width="70.85546875" style="489" customWidth="1"/>
    <col min="3" max="3" width="7" style="490" customWidth="1"/>
    <col min="4" max="4" width="8" style="491" customWidth="1"/>
    <col min="5" max="16384" width="8" style="475"/>
  </cols>
  <sheetData>
    <row r="1" spans="1:4">
      <c r="A1" s="471" t="s">
        <v>583</v>
      </c>
      <c r="B1" s="472"/>
      <c r="C1" s="473"/>
      <c r="D1" s="474"/>
    </row>
    <row r="2" spans="1:4" ht="49.5" customHeight="1">
      <c r="A2" s="705" t="s">
        <v>616</v>
      </c>
      <c r="B2" s="705"/>
      <c r="C2" s="350"/>
      <c r="D2" s="350"/>
    </row>
    <row r="3" spans="1:4" ht="42.75">
      <c r="A3" s="476" t="s">
        <v>449</v>
      </c>
      <c r="B3" s="477" t="s">
        <v>584</v>
      </c>
      <c r="C3" s="478" t="s">
        <v>450</v>
      </c>
      <c r="D3" s="477" t="s">
        <v>379</v>
      </c>
    </row>
    <row r="4" spans="1:4">
      <c r="A4" s="479">
        <v>1.1000000000000001</v>
      </c>
      <c r="B4" s="480" t="s">
        <v>380</v>
      </c>
      <c r="C4" s="173"/>
      <c r="D4" s="174"/>
    </row>
    <row r="5" spans="1:4">
      <c r="A5" s="481" t="s">
        <v>125</v>
      </c>
      <c r="B5" s="482"/>
      <c r="C5" s="483"/>
      <c r="D5" s="484"/>
    </row>
    <row r="6" spans="1:4">
      <c r="A6" s="485" t="s">
        <v>198</v>
      </c>
      <c r="B6" s="401"/>
      <c r="C6" s="486"/>
      <c r="D6" s="487"/>
    </row>
    <row r="7" spans="1:4" ht="28.5">
      <c r="A7" s="485" t="s">
        <v>10</v>
      </c>
      <c r="B7" s="482" t="s">
        <v>1484</v>
      </c>
      <c r="C7" s="486" t="s">
        <v>973</v>
      </c>
      <c r="D7" s="487"/>
    </row>
    <row r="8" spans="1:4">
      <c r="A8" s="485" t="s">
        <v>11</v>
      </c>
      <c r="B8" s="581" t="s">
        <v>1874</v>
      </c>
      <c r="C8" s="582" t="s">
        <v>973</v>
      </c>
      <c r="D8" s="487"/>
    </row>
    <row r="9" spans="1:4">
      <c r="A9" s="485" t="s">
        <v>12</v>
      </c>
      <c r="B9" s="401"/>
      <c r="C9" s="486"/>
      <c r="D9" s="487"/>
    </row>
    <row r="10" spans="1:4">
      <c r="A10" s="488"/>
    </row>
    <row r="11" spans="1:4" ht="28.5">
      <c r="A11" s="479">
        <v>1.2</v>
      </c>
      <c r="B11" s="480" t="s">
        <v>381</v>
      </c>
      <c r="C11" s="175"/>
      <c r="D11" s="176"/>
    </row>
    <row r="12" spans="1:4">
      <c r="A12" s="485" t="s">
        <v>125</v>
      </c>
      <c r="B12" s="492"/>
      <c r="C12" s="486"/>
      <c r="D12" s="487"/>
    </row>
    <row r="13" spans="1:4">
      <c r="A13" s="485" t="s">
        <v>198</v>
      </c>
      <c r="B13" s="401"/>
      <c r="C13" s="486"/>
      <c r="D13" s="487"/>
    </row>
    <row r="14" spans="1:4" ht="28.5">
      <c r="A14" s="485" t="s">
        <v>10</v>
      </c>
      <c r="B14" s="401" t="s">
        <v>1485</v>
      </c>
      <c r="C14" s="486" t="s">
        <v>973</v>
      </c>
      <c r="D14" s="487"/>
    </row>
    <row r="15" spans="1:4">
      <c r="A15" s="485" t="s">
        <v>11</v>
      </c>
      <c r="B15" s="581" t="s">
        <v>1875</v>
      </c>
      <c r="C15" s="582" t="s">
        <v>973</v>
      </c>
      <c r="D15" s="487"/>
    </row>
    <row r="16" spans="1:4">
      <c r="A16" s="485" t="s">
        <v>12</v>
      </c>
      <c r="B16" s="401"/>
      <c r="C16" s="486"/>
      <c r="D16" s="487"/>
    </row>
    <row r="17" spans="1:4">
      <c r="A17" s="488"/>
    </row>
    <row r="18" spans="1:4" ht="28.5">
      <c r="A18" s="493">
        <v>1.3</v>
      </c>
      <c r="B18" s="494" t="s">
        <v>403</v>
      </c>
      <c r="C18" s="177" t="s">
        <v>476</v>
      </c>
      <c r="D18" s="178" t="s">
        <v>476</v>
      </c>
    </row>
    <row r="19" spans="1:4">
      <c r="A19" s="488"/>
    </row>
    <row r="20" spans="1:4" ht="28.5">
      <c r="A20" s="479">
        <v>1.4</v>
      </c>
      <c r="B20" s="480" t="s">
        <v>382</v>
      </c>
      <c r="C20" s="175"/>
      <c r="D20" s="176"/>
    </row>
    <row r="21" spans="1:4">
      <c r="A21" s="485" t="s">
        <v>125</v>
      </c>
      <c r="B21" s="401"/>
      <c r="C21" s="486"/>
      <c r="D21" s="487"/>
    </row>
    <row r="22" spans="1:4">
      <c r="A22" s="485" t="s">
        <v>198</v>
      </c>
      <c r="B22" s="401"/>
      <c r="C22" s="486"/>
      <c r="D22" s="487"/>
    </row>
    <row r="23" spans="1:4" ht="57">
      <c r="A23" s="485" t="s">
        <v>10</v>
      </c>
      <c r="B23" s="401" t="s">
        <v>1486</v>
      </c>
      <c r="C23" s="486" t="s">
        <v>973</v>
      </c>
      <c r="D23" s="487"/>
    </row>
    <row r="24" spans="1:4" ht="57">
      <c r="A24" s="485" t="s">
        <v>11</v>
      </c>
      <c r="B24" s="581" t="s">
        <v>1876</v>
      </c>
      <c r="C24" s="582" t="s">
        <v>973</v>
      </c>
      <c r="D24" s="487"/>
    </row>
    <row r="25" spans="1:4">
      <c r="A25" s="485" t="s">
        <v>12</v>
      </c>
      <c r="B25" s="401"/>
      <c r="C25" s="486"/>
      <c r="D25" s="487"/>
    </row>
    <row r="26" spans="1:4">
      <c r="A26" s="488"/>
    </row>
    <row r="27" spans="1:4" ht="154.5" customHeight="1">
      <c r="A27" s="495">
        <v>1.5</v>
      </c>
      <c r="B27" s="496" t="s">
        <v>632</v>
      </c>
      <c r="C27" s="179"/>
      <c r="D27" s="180"/>
    </row>
    <row r="28" spans="1:4">
      <c r="A28" s="485" t="s">
        <v>125</v>
      </c>
      <c r="B28" s="497"/>
      <c r="C28" s="486"/>
      <c r="D28" s="487"/>
    </row>
    <row r="29" spans="1:4">
      <c r="A29" s="485" t="s">
        <v>198</v>
      </c>
      <c r="B29" s="401"/>
      <c r="C29" s="486"/>
      <c r="D29" s="487"/>
    </row>
    <row r="30" spans="1:4" ht="85.5">
      <c r="A30" s="485" t="s">
        <v>10</v>
      </c>
      <c r="B30" s="498" t="s">
        <v>1487</v>
      </c>
      <c r="C30" s="499" t="s">
        <v>976</v>
      </c>
      <c r="D30" s="500">
        <v>2019.4</v>
      </c>
    </row>
    <row r="31" spans="1:4" ht="114">
      <c r="A31" s="485" t="s">
        <v>11</v>
      </c>
      <c r="B31" s="587" t="s">
        <v>1877</v>
      </c>
      <c r="C31" s="582" t="s">
        <v>973</v>
      </c>
      <c r="D31" s="487"/>
    </row>
    <row r="32" spans="1:4">
      <c r="A32" s="485" t="s">
        <v>12</v>
      </c>
      <c r="B32" s="401"/>
      <c r="C32" s="486"/>
      <c r="D32" s="487"/>
    </row>
    <row r="33" spans="1:4">
      <c r="A33" s="488"/>
    </row>
    <row r="34" spans="1:4" ht="72" customHeight="1">
      <c r="A34" s="501">
        <v>1.6</v>
      </c>
      <c r="B34" s="496" t="s">
        <v>404</v>
      </c>
      <c r="C34" s="175"/>
      <c r="D34" s="176"/>
    </row>
    <row r="35" spans="1:4">
      <c r="A35" s="485" t="s">
        <v>125</v>
      </c>
      <c r="B35" s="401"/>
      <c r="C35" s="486"/>
      <c r="D35" s="487"/>
    </row>
    <row r="36" spans="1:4">
      <c r="A36" s="485" t="s">
        <v>198</v>
      </c>
      <c r="B36" s="401"/>
      <c r="C36" s="486"/>
      <c r="D36" s="487"/>
    </row>
    <row r="37" spans="1:4" ht="85.5">
      <c r="A37" s="485" t="s">
        <v>10</v>
      </c>
      <c r="B37" s="401" t="s">
        <v>1488</v>
      </c>
      <c r="C37" s="486" t="s">
        <v>973</v>
      </c>
      <c r="D37" s="487"/>
    </row>
    <row r="38" spans="1:4" ht="57">
      <c r="A38" s="485" t="s">
        <v>11</v>
      </c>
      <c r="B38" s="581" t="s">
        <v>1878</v>
      </c>
      <c r="C38" s="582" t="s">
        <v>973</v>
      </c>
      <c r="D38" s="487"/>
    </row>
    <row r="39" spans="1:4">
      <c r="A39" s="485" t="s">
        <v>12</v>
      </c>
      <c r="B39" s="401"/>
      <c r="C39" s="486"/>
      <c r="D39" s="487"/>
    </row>
    <row r="40" spans="1:4">
      <c r="A40" s="488"/>
    </row>
    <row r="41" spans="1:4" ht="68.25" customHeight="1">
      <c r="A41" s="479">
        <v>1.7</v>
      </c>
      <c r="B41" s="496" t="s">
        <v>633</v>
      </c>
      <c r="C41" s="175"/>
      <c r="D41" s="176"/>
    </row>
    <row r="42" spans="1:4">
      <c r="A42" s="485" t="s">
        <v>125</v>
      </c>
      <c r="B42" s="401"/>
      <c r="C42" s="486"/>
      <c r="D42" s="487"/>
    </row>
    <row r="43" spans="1:4">
      <c r="A43" s="485" t="s">
        <v>198</v>
      </c>
      <c r="B43" s="401"/>
      <c r="C43" s="486"/>
      <c r="D43" s="487"/>
    </row>
    <row r="44" spans="1:4" ht="85.5">
      <c r="A44" s="485" t="s">
        <v>10</v>
      </c>
      <c r="B44" s="502" t="s">
        <v>1489</v>
      </c>
      <c r="C44" s="499" t="s">
        <v>976</v>
      </c>
      <c r="D44" s="500">
        <v>2019.5</v>
      </c>
    </row>
    <row r="45" spans="1:4" ht="71.25">
      <c r="A45" s="485" t="s">
        <v>11</v>
      </c>
      <c r="B45" s="581" t="s">
        <v>1879</v>
      </c>
      <c r="C45" s="582" t="s">
        <v>973</v>
      </c>
      <c r="D45" s="487"/>
    </row>
    <row r="46" spans="1:4">
      <c r="A46" s="485" t="s">
        <v>12</v>
      </c>
      <c r="B46" s="401"/>
      <c r="C46" s="486"/>
      <c r="D46" s="487"/>
    </row>
    <row r="47" spans="1:4">
      <c r="A47" s="488"/>
    </row>
    <row r="48" spans="1:4" ht="51.75" customHeight="1">
      <c r="A48" s="479">
        <v>1.8</v>
      </c>
      <c r="B48" s="480" t="s">
        <v>383</v>
      </c>
      <c r="C48" s="173"/>
      <c r="D48" s="174"/>
    </row>
    <row r="49" spans="1:4">
      <c r="A49" s="485" t="s">
        <v>125</v>
      </c>
      <c r="B49" s="492"/>
      <c r="C49" s="486"/>
      <c r="D49" s="487"/>
    </row>
    <row r="50" spans="1:4">
      <c r="A50" s="485" t="s">
        <v>198</v>
      </c>
      <c r="B50" s="492"/>
      <c r="C50" s="486"/>
      <c r="D50" s="487"/>
    </row>
    <row r="51" spans="1:4">
      <c r="A51" s="485" t="s">
        <v>10</v>
      </c>
      <c r="B51" s="401" t="s">
        <v>1490</v>
      </c>
      <c r="C51" s="486" t="s">
        <v>973</v>
      </c>
      <c r="D51" s="487"/>
    </row>
    <row r="52" spans="1:4">
      <c r="A52" s="485" t="s">
        <v>11</v>
      </c>
      <c r="B52" s="581" t="s">
        <v>1880</v>
      </c>
      <c r="C52" s="582" t="s">
        <v>973</v>
      </c>
      <c r="D52" s="487"/>
    </row>
    <row r="53" spans="1:4">
      <c r="A53" s="485" t="s">
        <v>12</v>
      </c>
      <c r="B53" s="492"/>
      <c r="C53" s="486"/>
      <c r="D53" s="487"/>
    </row>
    <row r="54" spans="1:4">
      <c r="A54" s="488"/>
      <c r="B54" s="503"/>
    </row>
    <row r="55" spans="1:4" ht="59.25" customHeight="1">
      <c r="A55" s="479">
        <v>1.9</v>
      </c>
      <c r="B55" s="480" t="s">
        <v>405</v>
      </c>
      <c r="C55" s="175"/>
      <c r="D55" s="176"/>
    </row>
    <row r="56" spans="1:4">
      <c r="A56" s="485" t="s">
        <v>125</v>
      </c>
      <c r="B56" s="492"/>
      <c r="C56" s="486"/>
      <c r="D56" s="487"/>
    </row>
    <row r="57" spans="1:4">
      <c r="A57" s="485" t="s">
        <v>198</v>
      </c>
      <c r="B57" s="492"/>
      <c r="C57" s="486"/>
      <c r="D57" s="487"/>
    </row>
    <row r="58" spans="1:4">
      <c r="A58" s="485" t="s">
        <v>10</v>
      </c>
      <c r="B58" s="401" t="s">
        <v>1491</v>
      </c>
      <c r="C58" s="486" t="s">
        <v>973</v>
      </c>
      <c r="D58" s="487"/>
    </row>
    <row r="59" spans="1:4" ht="28.5">
      <c r="A59" s="485" t="s">
        <v>11</v>
      </c>
      <c r="B59" s="581" t="s">
        <v>1881</v>
      </c>
      <c r="C59" s="582" t="s">
        <v>973</v>
      </c>
      <c r="D59" s="487"/>
    </row>
    <row r="60" spans="1:4">
      <c r="A60" s="485" t="s">
        <v>12</v>
      </c>
      <c r="B60" s="492"/>
      <c r="C60" s="486"/>
      <c r="D60" s="487"/>
    </row>
    <row r="61" spans="1:4">
      <c r="A61" s="488"/>
      <c r="B61" s="503"/>
    </row>
    <row r="62" spans="1:4" ht="34.5" customHeight="1">
      <c r="A62" s="504">
        <v>1.1000000000000001</v>
      </c>
      <c r="B62" s="480" t="s">
        <v>602</v>
      </c>
      <c r="C62" s="175"/>
      <c r="D62" s="176"/>
    </row>
    <row r="63" spans="1:4">
      <c r="A63" s="485" t="s">
        <v>125</v>
      </c>
      <c r="B63" s="401"/>
      <c r="C63" s="486"/>
      <c r="D63" s="487"/>
    </row>
    <row r="64" spans="1:4">
      <c r="A64" s="485" t="s">
        <v>198</v>
      </c>
      <c r="B64" s="401"/>
      <c r="C64" s="486"/>
      <c r="D64" s="487"/>
    </row>
    <row r="65" spans="1:4" ht="85.5">
      <c r="A65" s="485" t="s">
        <v>10</v>
      </c>
      <c r="B65" s="401" t="s">
        <v>1492</v>
      </c>
      <c r="C65" s="486" t="s">
        <v>973</v>
      </c>
      <c r="D65" s="487"/>
    </row>
    <row r="66" spans="1:4" ht="99.75">
      <c r="A66" s="485" t="s">
        <v>11</v>
      </c>
      <c r="B66" s="581" t="s">
        <v>1882</v>
      </c>
      <c r="C66" s="582" t="s">
        <v>973</v>
      </c>
      <c r="D66" s="487"/>
    </row>
    <row r="67" spans="1:4">
      <c r="A67" s="485" t="s">
        <v>12</v>
      </c>
      <c r="B67" s="401"/>
      <c r="C67" s="486"/>
      <c r="D67" s="487"/>
    </row>
    <row r="68" spans="1:4">
      <c r="A68" s="488"/>
    </row>
    <row r="69" spans="1:4" ht="57">
      <c r="A69" s="504">
        <v>1.1100000000000001</v>
      </c>
      <c r="B69" s="480" t="s">
        <v>384</v>
      </c>
      <c r="C69" s="175"/>
      <c r="D69" s="176"/>
    </row>
    <row r="70" spans="1:4">
      <c r="A70" s="485" t="s">
        <v>125</v>
      </c>
      <c r="B70" s="401"/>
      <c r="C70" s="486"/>
      <c r="D70" s="487"/>
    </row>
    <row r="71" spans="1:4">
      <c r="A71" s="485" t="s">
        <v>198</v>
      </c>
      <c r="B71" s="401"/>
      <c r="C71" s="486"/>
      <c r="D71" s="487"/>
    </row>
    <row r="72" spans="1:4" ht="71.25">
      <c r="A72" s="485" t="s">
        <v>10</v>
      </c>
      <c r="B72" s="401" t="s">
        <v>1493</v>
      </c>
      <c r="C72" s="486" t="s">
        <v>973</v>
      </c>
      <c r="D72" s="487"/>
    </row>
    <row r="73" spans="1:4" ht="42.75">
      <c r="A73" s="485" t="s">
        <v>11</v>
      </c>
      <c r="B73" s="581" t="s">
        <v>1883</v>
      </c>
      <c r="C73" s="582" t="s">
        <v>973</v>
      </c>
      <c r="D73" s="487"/>
    </row>
    <row r="74" spans="1:4">
      <c r="A74" s="485" t="s">
        <v>12</v>
      </c>
      <c r="B74" s="401"/>
      <c r="C74" s="486"/>
      <c r="D74" s="487"/>
    </row>
    <row r="75" spans="1:4">
      <c r="A75" s="488"/>
    </row>
    <row r="76" spans="1:4" ht="42.75">
      <c r="A76" s="501">
        <v>1.1200000000000001</v>
      </c>
      <c r="B76" s="480" t="s">
        <v>385</v>
      </c>
      <c r="C76" s="175"/>
      <c r="D76" s="176"/>
    </row>
    <row r="77" spans="1:4">
      <c r="A77" s="485" t="s">
        <v>125</v>
      </c>
      <c r="B77" s="505" t="s">
        <v>386</v>
      </c>
      <c r="C77" s="492"/>
      <c r="D77" s="492"/>
    </row>
    <row r="78" spans="1:4">
      <c r="A78" s="485" t="s">
        <v>198</v>
      </c>
      <c r="B78" s="492"/>
      <c r="C78" s="492"/>
      <c r="D78" s="492"/>
    </row>
    <row r="79" spans="1:4" ht="85.5">
      <c r="A79" s="485" t="s">
        <v>10</v>
      </c>
      <c r="B79" s="401" t="s">
        <v>1494</v>
      </c>
      <c r="C79" s="492" t="s">
        <v>973</v>
      </c>
      <c r="D79" s="492"/>
    </row>
    <row r="80" spans="1:4" ht="42.75">
      <c r="A80" s="485" t="s">
        <v>11</v>
      </c>
      <c r="B80" s="581" t="s">
        <v>2136</v>
      </c>
      <c r="C80" s="585" t="s">
        <v>973</v>
      </c>
      <c r="D80" s="492"/>
    </row>
    <row r="81" spans="1:4">
      <c r="A81" s="485" t="s">
        <v>12</v>
      </c>
      <c r="B81" s="492"/>
      <c r="C81" s="492"/>
      <c r="D81" s="492"/>
    </row>
    <row r="82" spans="1:4">
      <c r="A82" s="506"/>
      <c r="B82" s="503"/>
      <c r="C82" s="503"/>
      <c r="D82" s="503"/>
    </row>
    <row r="83" spans="1:4" ht="71.25">
      <c r="A83" s="495">
        <v>1.1299999999999999</v>
      </c>
      <c r="B83" s="507" t="s">
        <v>406</v>
      </c>
      <c r="C83" s="179" t="s">
        <v>476</v>
      </c>
      <c r="D83" s="180" t="s">
        <v>476</v>
      </c>
    </row>
    <row r="84" spans="1:4" ht="42.75">
      <c r="A84" s="495"/>
      <c r="B84" s="508" t="s">
        <v>387</v>
      </c>
      <c r="C84" s="486"/>
      <c r="D84" s="487"/>
    </row>
    <row r="85" spans="1:4">
      <c r="A85" s="488"/>
    </row>
    <row r="86" spans="1:4" ht="57">
      <c r="A86" s="495">
        <v>2.1</v>
      </c>
      <c r="B86" s="509" t="s">
        <v>388</v>
      </c>
      <c r="C86" s="179"/>
      <c r="D86" s="180"/>
    </row>
    <row r="87" spans="1:4" ht="56.25" customHeight="1">
      <c r="A87" s="510"/>
      <c r="B87" s="511" t="s">
        <v>389</v>
      </c>
      <c r="C87" s="181"/>
      <c r="D87" s="182"/>
    </row>
    <row r="88" spans="1:4">
      <c r="A88" s="485" t="s">
        <v>125</v>
      </c>
      <c r="B88" s="492"/>
      <c r="C88" s="486"/>
      <c r="D88" s="487"/>
    </row>
    <row r="89" spans="1:4">
      <c r="A89" s="485" t="s">
        <v>198</v>
      </c>
      <c r="B89" s="492"/>
      <c r="C89" s="486"/>
      <c r="D89" s="487"/>
    </row>
    <row r="90" spans="1:4" ht="57">
      <c r="A90" s="485" t="s">
        <v>10</v>
      </c>
      <c r="B90" s="498" t="s">
        <v>906</v>
      </c>
      <c r="C90" s="499" t="s">
        <v>976</v>
      </c>
      <c r="D90" s="500">
        <v>2019.6</v>
      </c>
    </row>
    <row r="91" spans="1:4" ht="57">
      <c r="A91" s="485" t="s">
        <v>11</v>
      </c>
      <c r="B91" s="588" t="s">
        <v>1884</v>
      </c>
      <c r="C91" s="589" t="s">
        <v>976</v>
      </c>
      <c r="D91" s="590" t="s">
        <v>1885</v>
      </c>
    </row>
    <row r="92" spans="1:4">
      <c r="A92" s="485" t="s">
        <v>12</v>
      </c>
      <c r="B92" s="581"/>
      <c r="C92" s="582"/>
      <c r="D92" s="487"/>
    </row>
    <row r="93" spans="1:4">
      <c r="A93" s="488"/>
    </row>
    <row r="94" spans="1:4" ht="27.75" customHeight="1">
      <c r="A94" s="706">
        <v>2.2000000000000002</v>
      </c>
      <c r="B94" s="509" t="s">
        <v>390</v>
      </c>
      <c r="C94" s="179"/>
      <c r="D94" s="180"/>
    </row>
    <row r="95" spans="1:4" ht="14.25" customHeight="1">
      <c r="A95" s="707"/>
      <c r="B95" s="472" t="s">
        <v>451</v>
      </c>
      <c r="C95" s="473"/>
      <c r="D95" s="512"/>
    </row>
    <row r="96" spans="1:4" ht="14.25" customHeight="1">
      <c r="A96" s="707"/>
      <c r="B96" s="472" t="s">
        <v>452</v>
      </c>
      <c r="C96" s="473"/>
      <c r="D96" s="512"/>
    </row>
    <row r="97" spans="1:4" ht="14.25" customHeight="1">
      <c r="A97" s="707"/>
      <c r="B97" s="472" t="s">
        <v>453</v>
      </c>
      <c r="C97" s="473"/>
      <c r="D97" s="512"/>
    </row>
    <row r="98" spans="1:4" ht="14.25" customHeight="1">
      <c r="A98" s="707"/>
      <c r="B98" s="472" t="s">
        <v>454</v>
      </c>
      <c r="C98" s="473"/>
      <c r="D98" s="512"/>
    </row>
    <row r="99" spans="1:4" ht="14.25" customHeight="1">
      <c r="A99" s="707"/>
      <c r="B99" s="472" t="s">
        <v>455</v>
      </c>
      <c r="C99" s="183"/>
      <c r="D99" s="184"/>
    </row>
    <row r="100" spans="1:4" ht="14.25" customHeight="1">
      <c r="A100" s="707"/>
      <c r="B100" s="472" t="s">
        <v>456</v>
      </c>
      <c r="C100" s="473"/>
      <c r="D100" s="512"/>
    </row>
    <row r="101" spans="1:4" ht="27.75" customHeight="1">
      <c r="A101" s="707"/>
      <c r="B101" s="472" t="s">
        <v>457</v>
      </c>
      <c r="C101" s="183"/>
      <c r="D101" s="184"/>
    </row>
    <row r="102" spans="1:4" ht="31.5" customHeight="1">
      <c r="A102" s="707"/>
      <c r="B102" s="472" t="s">
        <v>458</v>
      </c>
      <c r="C102" s="183"/>
      <c r="D102" s="184"/>
    </row>
    <row r="103" spans="1:4" ht="14.25" customHeight="1">
      <c r="A103" s="707"/>
      <c r="B103" s="472" t="s">
        <v>459</v>
      </c>
      <c r="C103" s="183"/>
      <c r="D103" s="184"/>
    </row>
    <row r="104" spans="1:4" ht="15.75" customHeight="1">
      <c r="A104" s="707"/>
      <c r="B104" s="472" t="s">
        <v>460</v>
      </c>
      <c r="C104" s="183"/>
      <c r="D104" s="184"/>
    </row>
    <row r="105" spans="1:4" ht="28.5">
      <c r="A105" s="708"/>
      <c r="B105" s="511" t="s">
        <v>461</v>
      </c>
      <c r="C105" s="181"/>
      <c r="D105" s="182"/>
    </row>
    <row r="106" spans="1:4">
      <c r="A106" s="485" t="s">
        <v>125</v>
      </c>
      <c r="B106" s="401"/>
      <c r="C106" s="486"/>
      <c r="D106" s="487"/>
    </row>
    <row r="107" spans="1:4">
      <c r="A107" s="485" t="s">
        <v>198</v>
      </c>
      <c r="B107" s="401"/>
      <c r="C107" s="486"/>
      <c r="D107" s="487"/>
    </row>
    <row r="108" spans="1:4" ht="128.25">
      <c r="A108" s="485" t="s">
        <v>10</v>
      </c>
      <c r="B108" s="498" t="s">
        <v>1495</v>
      </c>
      <c r="C108" s="499" t="s">
        <v>976</v>
      </c>
      <c r="D108" s="500">
        <v>2019.7</v>
      </c>
    </row>
    <row r="109" spans="1:4" ht="57">
      <c r="A109" s="485" t="s">
        <v>11</v>
      </c>
      <c r="B109" s="588" t="s">
        <v>1886</v>
      </c>
      <c r="C109" s="589" t="s">
        <v>976</v>
      </c>
      <c r="D109" s="590" t="s">
        <v>1887</v>
      </c>
    </row>
    <row r="110" spans="1:4">
      <c r="A110" s="485" t="s">
        <v>12</v>
      </c>
      <c r="B110" s="401"/>
      <c r="C110" s="486"/>
      <c r="D110" s="487"/>
    </row>
    <row r="111" spans="1:4">
      <c r="A111" s="488"/>
    </row>
    <row r="112" spans="1:4" ht="57">
      <c r="A112" s="495">
        <v>2.2999999999999998</v>
      </c>
      <c r="B112" s="509" t="s">
        <v>391</v>
      </c>
      <c r="C112" s="179"/>
      <c r="D112" s="180"/>
    </row>
    <row r="113" spans="1:4" ht="45.75" customHeight="1">
      <c r="A113" s="513"/>
      <c r="B113" s="472" t="s">
        <v>392</v>
      </c>
      <c r="C113" s="183"/>
      <c r="D113" s="184"/>
    </row>
    <row r="114" spans="1:4">
      <c r="A114" s="513"/>
      <c r="B114" s="472" t="s">
        <v>462</v>
      </c>
      <c r="C114" s="473"/>
      <c r="D114" s="512"/>
    </row>
    <row r="115" spans="1:4">
      <c r="A115" s="513"/>
      <c r="B115" s="472" t="s">
        <v>463</v>
      </c>
      <c r="C115" s="473"/>
      <c r="D115" s="512"/>
    </row>
    <row r="116" spans="1:4" ht="54" customHeight="1">
      <c r="A116" s="513"/>
      <c r="B116" s="472" t="s">
        <v>634</v>
      </c>
      <c r="C116" s="183"/>
      <c r="D116" s="184"/>
    </row>
    <row r="117" spans="1:4" ht="30.75" customHeight="1">
      <c r="A117" s="513"/>
      <c r="B117" s="472" t="s">
        <v>585</v>
      </c>
      <c r="C117" s="183"/>
      <c r="D117" s="184"/>
    </row>
    <row r="118" spans="1:4">
      <c r="A118" s="513"/>
      <c r="B118" s="472" t="s">
        <v>464</v>
      </c>
      <c r="C118" s="473"/>
      <c r="D118" s="512"/>
    </row>
    <row r="119" spans="1:4" ht="45.75" customHeight="1">
      <c r="A119" s="513"/>
      <c r="B119" s="472" t="s">
        <v>465</v>
      </c>
      <c r="C119" s="185"/>
      <c r="D119" s="186"/>
    </row>
    <row r="120" spans="1:4">
      <c r="A120" s="513"/>
      <c r="B120" s="472" t="s">
        <v>393</v>
      </c>
      <c r="C120" s="473"/>
      <c r="D120" s="512"/>
    </row>
    <row r="121" spans="1:4">
      <c r="A121" s="513"/>
      <c r="B121" s="472" t="s">
        <v>466</v>
      </c>
      <c r="C121" s="473"/>
      <c r="D121" s="512"/>
    </row>
    <row r="122" spans="1:4" ht="28.5">
      <c r="A122" s="513"/>
      <c r="B122" s="472" t="s">
        <v>467</v>
      </c>
      <c r="C122" s="473"/>
      <c r="D122" s="512"/>
    </row>
    <row r="123" spans="1:4" ht="28.5">
      <c r="A123" s="513"/>
      <c r="B123" s="472" t="s">
        <v>468</v>
      </c>
      <c r="C123" s="473"/>
      <c r="D123" s="512"/>
    </row>
    <row r="124" spans="1:4">
      <c r="A124" s="510"/>
      <c r="B124" s="511" t="s">
        <v>469</v>
      </c>
      <c r="C124" s="514"/>
      <c r="D124" s="515"/>
    </row>
    <row r="125" spans="1:4">
      <c r="A125" s="485" t="s">
        <v>125</v>
      </c>
      <c r="B125" s="492"/>
      <c r="C125" s="486"/>
      <c r="D125" s="487"/>
    </row>
    <row r="126" spans="1:4">
      <c r="A126" s="485" t="s">
        <v>198</v>
      </c>
      <c r="B126" s="492"/>
      <c r="C126" s="486"/>
      <c r="D126" s="487"/>
    </row>
    <row r="127" spans="1:4" ht="71.25">
      <c r="A127" s="485" t="s">
        <v>10</v>
      </c>
      <c r="B127" s="401" t="s">
        <v>1496</v>
      </c>
      <c r="C127" s="486" t="s">
        <v>973</v>
      </c>
      <c r="D127" s="487"/>
    </row>
    <row r="128" spans="1:4" ht="28.5">
      <c r="A128" s="485" t="s">
        <v>11</v>
      </c>
      <c r="B128" s="584" t="s">
        <v>1888</v>
      </c>
      <c r="C128" s="582" t="s">
        <v>973</v>
      </c>
      <c r="D128" s="487"/>
    </row>
    <row r="129" spans="1:4">
      <c r="A129" s="485" t="s">
        <v>12</v>
      </c>
      <c r="B129" s="401"/>
      <c r="C129" s="486"/>
      <c r="D129" s="487"/>
    </row>
    <row r="130" spans="1:4">
      <c r="A130" s="488"/>
    </row>
    <row r="131" spans="1:4" ht="42.75">
      <c r="A131" s="479">
        <v>2.4</v>
      </c>
      <c r="B131" s="472" t="s">
        <v>586</v>
      </c>
      <c r="C131" s="516" t="s">
        <v>476</v>
      </c>
      <c r="D131" s="517" t="s">
        <v>476</v>
      </c>
    </row>
    <row r="132" spans="1:4">
      <c r="A132" s="485" t="s">
        <v>125</v>
      </c>
      <c r="B132" s="492"/>
      <c r="C132" s="486"/>
      <c r="D132" s="487"/>
    </row>
    <row r="133" spans="1:4">
      <c r="A133" s="485" t="s">
        <v>198</v>
      </c>
      <c r="B133" s="492"/>
      <c r="C133" s="486"/>
      <c r="D133" s="487"/>
    </row>
    <row r="134" spans="1:4">
      <c r="A134" s="485" t="s">
        <v>10</v>
      </c>
      <c r="B134" s="401" t="s">
        <v>1497</v>
      </c>
      <c r="C134" s="486" t="s">
        <v>973</v>
      </c>
      <c r="D134" s="487"/>
    </row>
    <row r="135" spans="1:4">
      <c r="A135" s="485" t="s">
        <v>11</v>
      </c>
      <c r="B135" s="581" t="s">
        <v>1497</v>
      </c>
      <c r="C135" s="582" t="s">
        <v>973</v>
      </c>
      <c r="D135" s="487"/>
    </row>
    <row r="136" spans="1:4">
      <c r="A136" s="485" t="s">
        <v>12</v>
      </c>
      <c r="B136" s="401"/>
      <c r="C136" s="486"/>
      <c r="D136" s="487"/>
    </row>
    <row r="137" spans="1:4">
      <c r="A137" s="488"/>
    </row>
    <row r="138" spans="1:4" ht="75.75" customHeight="1">
      <c r="A138" s="495">
        <v>2.5</v>
      </c>
      <c r="B138" s="472" t="s">
        <v>407</v>
      </c>
      <c r="C138" s="179"/>
      <c r="D138" s="180"/>
    </row>
    <row r="139" spans="1:4" ht="70.5" customHeight="1">
      <c r="A139" s="510"/>
      <c r="B139" s="511" t="s">
        <v>394</v>
      </c>
      <c r="C139" s="181"/>
      <c r="D139" s="182"/>
    </row>
    <row r="140" spans="1:4">
      <c r="A140" s="485" t="s">
        <v>125</v>
      </c>
      <c r="B140" s="401"/>
      <c r="C140" s="486"/>
      <c r="D140" s="487"/>
    </row>
    <row r="141" spans="1:4" ht="142.5">
      <c r="A141" s="485" t="s">
        <v>198</v>
      </c>
      <c r="B141" s="518" t="s">
        <v>1498</v>
      </c>
      <c r="C141" s="499" t="s">
        <v>976</v>
      </c>
      <c r="D141" s="500">
        <v>2018.5</v>
      </c>
    </row>
    <row r="142" spans="1:4" ht="213.75">
      <c r="A142" s="485" t="s">
        <v>10</v>
      </c>
      <c r="B142" s="519" t="s">
        <v>1499</v>
      </c>
      <c r="C142" s="520" t="s">
        <v>976</v>
      </c>
      <c r="D142" s="521" t="s">
        <v>1500</v>
      </c>
    </row>
    <row r="143" spans="1:4" ht="57">
      <c r="A143" s="485" t="s">
        <v>11</v>
      </c>
      <c r="B143" s="581" t="s">
        <v>1889</v>
      </c>
      <c r="C143" s="582" t="s">
        <v>973</v>
      </c>
      <c r="D143" s="487"/>
    </row>
    <row r="144" spans="1:4">
      <c r="A144" s="485" t="s">
        <v>12</v>
      </c>
      <c r="B144" s="401"/>
      <c r="C144" s="486"/>
      <c r="D144" s="487"/>
    </row>
    <row r="145" spans="1:4">
      <c r="A145" s="488"/>
    </row>
    <row r="146" spans="1:4" ht="85.5">
      <c r="A146" s="495">
        <v>2.6</v>
      </c>
      <c r="B146" s="511" t="s">
        <v>635</v>
      </c>
      <c r="C146" s="179"/>
      <c r="D146" s="180"/>
    </row>
    <row r="147" spans="1:4">
      <c r="A147" s="485" t="s">
        <v>125</v>
      </c>
      <c r="B147" s="401"/>
      <c r="C147" s="486"/>
      <c r="D147" s="487"/>
    </row>
    <row r="148" spans="1:4">
      <c r="A148" s="485" t="s">
        <v>198</v>
      </c>
      <c r="B148" s="401"/>
      <c r="C148" s="486"/>
      <c r="D148" s="487"/>
    </row>
    <row r="149" spans="1:4" ht="85.5">
      <c r="A149" s="485" t="s">
        <v>10</v>
      </c>
      <c r="B149" s="401" t="s">
        <v>1501</v>
      </c>
      <c r="C149" s="486" t="s">
        <v>973</v>
      </c>
      <c r="D149" s="487"/>
    </row>
    <row r="150" spans="1:4" ht="42.75">
      <c r="A150" s="485" t="s">
        <v>11</v>
      </c>
      <c r="B150" s="581" t="s">
        <v>1890</v>
      </c>
      <c r="C150" s="582" t="s">
        <v>973</v>
      </c>
      <c r="D150" s="487"/>
    </row>
    <row r="151" spans="1:4">
      <c r="A151" s="485" t="s">
        <v>12</v>
      </c>
      <c r="B151" s="401"/>
      <c r="C151" s="486"/>
      <c r="D151" s="487"/>
    </row>
    <row r="152" spans="1:4">
      <c r="A152" s="488"/>
    </row>
    <row r="153" spans="1:4" ht="85.5">
      <c r="A153" s="495">
        <v>2.7</v>
      </c>
      <c r="B153" s="496" t="s">
        <v>636</v>
      </c>
      <c r="C153" s="179"/>
      <c r="D153" s="180"/>
    </row>
    <row r="154" spans="1:4">
      <c r="A154" s="485" t="s">
        <v>125</v>
      </c>
      <c r="B154" s="522"/>
      <c r="C154" s="486"/>
      <c r="D154" s="487"/>
    </row>
    <row r="155" spans="1:4">
      <c r="A155" s="485" t="s">
        <v>198</v>
      </c>
      <c r="B155" s="401"/>
      <c r="C155" s="486"/>
      <c r="D155" s="487"/>
    </row>
    <row r="156" spans="1:4" ht="71.25">
      <c r="A156" s="485" t="s">
        <v>10</v>
      </c>
      <c r="B156" s="401" t="s">
        <v>1502</v>
      </c>
      <c r="C156" s="486" t="s">
        <v>973</v>
      </c>
      <c r="D156" s="487"/>
    </row>
    <row r="157" spans="1:4" ht="71.25">
      <c r="A157" s="485" t="s">
        <v>11</v>
      </c>
      <c r="B157" s="581" t="s">
        <v>1891</v>
      </c>
      <c r="C157" s="582" t="s">
        <v>973</v>
      </c>
      <c r="D157" s="487"/>
    </row>
    <row r="158" spans="1:4">
      <c r="A158" s="485" t="s">
        <v>12</v>
      </c>
      <c r="B158" s="401"/>
      <c r="C158" s="486"/>
      <c r="D158" s="487"/>
    </row>
    <row r="159" spans="1:4">
      <c r="A159" s="488"/>
    </row>
    <row r="160" spans="1:4" ht="42" customHeight="1">
      <c r="A160" s="479">
        <v>2.8</v>
      </c>
      <c r="B160" s="480" t="s">
        <v>603</v>
      </c>
      <c r="C160" s="175"/>
      <c r="D160" s="176"/>
    </row>
    <row r="161" spans="1:4">
      <c r="A161" s="485" t="s">
        <v>125</v>
      </c>
      <c r="B161" s="401"/>
      <c r="C161" s="486"/>
      <c r="D161" s="487"/>
    </row>
    <row r="162" spans="1:4">
      <c r="A162" s="485" t="s">
        <v>198</v>
      </c>
      <c r="B162" s="523"/>
      <c r="C162" s="486"/>
      <c r="D162" s="487"/>
    </row>
    <row r="163" spans="1:4" ht="57">
      <c r="A163" s="485" t="s">
        <v>10</v>
      </c>
      <c r="B163" s="401" t="s">
        <v>1503</v>
      </c>
      <c r="C163" s="486" t="s">
        <v>973</v>
      </c>
      <c r="D163" s="487"/>
    </row>
    <row r="164" spans="1:4" ht="71.25">
      <c r="A164" s="485" t="s">
        <v>11</v>
      </c>
      <c r="B164" s="591" t="s">
        <v>1892</v>
      </c>
      <c r="C164" s="592" t="s">
        <v>976</v>
      </c>
      <c r="D164" s="593">
        <v>2020.1</v>
      </c>
    </row>
    <row r="165" spans="1:4">
      <c r="A165" s="485" t="s">
        <v>12</v>
      </c>
      <c r="B165" s="401"/>
      <c r="C165" s="486"/>
      <c r="D165" s="487"/>
    </row>
    <row r="166" spans="1:4">
      <c r="A166" s="488"/>
    </row>
    <row r="167" spans="1:4" ht="57">
      <c r="A167" s="495">
        <v>3.1</v>
      </c>
      <c r="B167" s="509" t="s">
        <v>395</v>
      </c>
      <c r="C167" s="524"/>
      <c r="D167" s="525"/>
    </row>
    <row r="168" spans="1:4" ht="42.75">
      <c r="A168" s="513"/>
      <c r="B168" s="472" t="s">
        <v>396</v>
      </c>
      <c r="C168" s="473"/>
      <c r="D168" s="512"/>
    </row>
    <row r="169" spans="1:4" ht="28.5">
      <c r="A169" s="513"/>
      <c r="B169" s="472" t="s">
        <v>397</v>
      </c>
      <c r="C169" s="473"/>
      <c r="D169" s="512"/>
    </row>
    <row r="170" spans="1:4" ht="114">
      <c r="A170" s="510"/>
      <c r="B170" s="511" t="s">
        <v>398</v>
      </c>
      <c r="C170" s="514"/>
      <c r="D170" s="515"/>
    </row>
    <row r="171" spans="1:4">
      <c r="A171" s="485" t="s">
        <v>125</v>
      </c>
      <c r="B171" s="401"/>
      <c r="C171" s="486"/>
      <c r="D171" s="487"/>
    </row>
    <row r="172" spans="1:4">
      <c r="A172" s="485" t="s">
        <v>198</v>
      </c>
      <c r="B172" s="401"/>
      <c r="C172" s="486"/>
      <c r="D172" s="487"/>
    </row>
    <row r="173" spans="1:4" ht="57">
      <c r="A173" s="485" t="s">
        <v>10</v>
      </c>
      <c r="B173" s="401" t="s">
        <v>1504</v>
      </c>
      <c r="C173" s="486" t="s">
        <v>973</v>
      </c>
      <c r="D173" s="487"/>
    </row>
    <row r="174" spans="1:4" ht="99.75">
      <c r="A174" s="485" t="s">
        <v>11</v>
      </c>
      <c r="B174" s="581" t="s">
        <v>1893</v>
      </c>
      <c r="C174" s="582" t="s">
        <v>973</v>
      </c>
      <c r="D174" s="583" t="s">
        <v>1894</v>
      </c>
    </row>
    <row r="175" spans="1:4">
      <c r="A175" s="485" t="s">
        <v>12</v>
      </c>
      <c r="B175" s="401"/>
      <c r="C175" s="486"/>
      <c r="D175" s="487"/>
    </row>
    <row r="176" spans="1:4">
      <c r="A176" s="488"/>
    </row>
    <row r="177" spans="1:4" ht="42.75">
      <c r="A177" s="495">
        <v>3.2</v>
      </c>
      <c r="B177" s="511" t="s">
        <v>408</v>
      </c>
      <c r="C177" s="524"/>
      <c r="D177" s="525"/>
    </row>
    <row r="178" spans="1:4" ht="42.75">
      <c r="A178" s="513"/>
      <c r="B178" s="472" t="s">
        <v>399</v>
      </c>
      <c r="C178" s="473"/>
      <c r="D178" s="512"/>
    </row>
    <row r="179" spans="1:4" ht="57">
      <c r="A179" s="513"/>
      <c r="B179" s="472" t="s">
        <v>617</v>
      </c>
      <c r="C179" s="473"/>
      <c r="D179" s="512"/>
    </row>
    <row r="180" spans="1:4" ht="42.75">
      <c r="A180" s="510"/>
      <c r="B180" s="526" t="s">
        <v>604</v>
      </c>
      <c r="C180" s="514"/>
      <c r="D180" s="515"/>
    </row>
    <row r="181" spans="1:4" ht="114">
      <c r="A181" s="485" t="s">
        <v>125</v>
      </c>
      <c r="B181" s="518" t="s">
        <v>1505</v>
      </c>
      <c r="C181" s="499" t="s">
        <v>976</v>
      </c>
      <c r="D181" s="500">
        <v>2017.11</v>
      </c>
    </row>
    <row r="182" spans="1:4">
      <c r="A182" s="485" t="s">
        <v>198</v>
      </c>
      <c r="B182" s="401"/>
      <c r="C182" s="486"/>
      <c r="D182" s="487"/>
    </row>
    <row r="183" spans="1:4" ht="156.75">
      <c r="A183" s="485" t="s">
        <v>10</v>
      </c>
      <c r="B183" s="527" t="s">
        <v>1506</v>
      </c>
      <c r="C183" s="528" t="s">
        <v>976</v>
      </c>
      <c r="D183" s="521" t="s">
        <v>1507</v>
      </c>
    </row>
    <row r="184" spans="1:4" ht="42.75">
      <c r="A184" s="485" t="s">
        <v>11</v>
      </c>
      <c r="B184" s="581" t="s">
        <v>1895</v>
      </c>
      <c r="C184" s="582" t="s">
        <v>973</v>
      </c>
      <c r="D184" s="487"/>
    </row>
    <row r="185" spans="1:4">
      <c r="A185" s="485" t="s">
        <v>12</v>
      </c>
      <c r="B185" s="401"/>
      <c r="C185" s="486"/>
      <c r="D185" s="487"/>
    </row>
    <row r="186" spans="1:4">
      <c r="A186" s="488"/>
    </row>
    <row r="187" spans="1:4" ht="71.25">
      <c r="A187" s="495">
        <v>4.0999999999999996</v>
      </c>
      <c r="B187" s="509" t="s">
        <v>470</v>
      </c>
      <c r="C187" s="524"/>
      <c r="D187" s="525"/>
    </row>
    <row r="188" spans="1:4">
      <c r="A188" s="485" t="s">
        <v>125</v>
      </c>
      <c r="B188" s="401"/>
      <c r="C188" s="486"/>
      <c r="D188" s="487"/>
    </row>
    <row r="189" spans="1:4">
      <c r="A189" s="485" t="s">
        <v>198</v>
      </c>
      <c r="B189" s="401"/>
      <c r="C189" s="486"/>
      <c r="D189" s="487"/>
    </row>
    <row r="190" spans="1:4" ht="42.75">
      <c r="A190" s="485" t="s">
        <v>10</v>
      </c>
      <c r="B190" s="401" t="s">
        <v>1508</v>
      </c>
      <c r="C190" s="486" t="s">
        <v>973</v>
      </c>
      <c r="D190" s="487"/>
    </row>
    <row r="191" spans="1:4">
      <c r="A191" s="485" t="s">
        <v>11</v>
      </c>
      <c r="B191" s="581" t="s">
        <v>1874</v>
      </c>
      <c r="C191" s="582" t="s">
        <v>973</v>
      </c>
      <c r="D191" s="487"/>
    </row>
    <row r="192" spans="1:4">
      <c r="A192" s="485" t="s">
        <v>12</v>
      </c>
      <c r="B192" s="401"/>
      <c r="C192" s="486"/>
      <c r="D192" s="487"/>
    </row>
    <row r="193" spans="1:4">
      <c r="A193" s="488"/>
    </row>
    <row r="194" spans="1:4" ht="42.75">
      <c r="A194" s="479">
        <v>4.2</v>
      </c>
      <c r="B194" s="480" t="s">
        <v>400</v>
      </c>
      <c r="C194" s="516"/>
      <c r="D194" s="517"/>
    </row>
    <row r="195" spans="1:4">
      <c r="A195" s="485" t="s">
        <v>125</v>
      </c>
      <c r="B195" s="401"/>
      <c r="C195" s="486"/>
      <c r="D195" s="487"/>
    </row>
    <row r="196" spans="1:4">
      <c r="A196" s="485" t="s">
        <v>198</v>
      </c>
      <c r="B196" s="401"/>
      <c r="C196" s="486"/>
      <c r="D196" s="487"/>
    </row>
    <row r="197" spans="1:4" ht="57">
      <c r="A197" s="485" t="s">
        <v>10</v>
      </c>
      <c r="B197" s="401" t="s">
        <v>1509</v>
      </c>
      <c r="C197" s="486" t="s">
        <v>973</v>
      </c>
      <c r="D197" s="487"/>
    </row>
    <row r="198" spans="1:4">
      <c r="A198" s="485" t="s">
        <v>11</v>
      </c>
      <c r="B198" s="581" t="s">
        <v>1874</v>
      </c>
      <c r="C198" s="582" t="s">
        <v>973</v>
      </c>
      <c r="D198" s="487"/>
    </row>
    <row r="199" spans="1:4">
      <c r="A199" s="485" t="s">
        <v>12</v>
      </c>
      <c r="B199" s="401"/>
      <c r="C199" s="486"/>
      <c r="D199" s="487"/>
    </row>
    <row r="201" spans="1:4" ht="42.75">
      <c r="A201" s="479">
        <v>4.3</v>
      </c>
      <c r="B201" s="480" t="s">
        <v>401</v>
      </c>
      <c r="C201" s="516"/>
      <c r="D201" s="517"/>
    </row>
    <row r="202" spans="1:4">
      <c r="A202" s="485" t="s">
        <v>125</v>
      </c>
      <c r="B202" s="401"/>
      <c r="C202" s="486"/>
      <c r="D202" s="487"/>
    </row>
    <row r="203" spans="1:4">
      <c r="A203" s="485" t="s">
        <v>198</v>
      </c>
      <c r="B203" s="401"/>
      <c r="C203" s="486"/>
      <c r="D203" s="487"/>
    </row>
    <row r="204" spans="1:4" ht="28.5">
      <c r="A204" s="485" t="s">
        <v>10</v>
      </c>
      <c r="B204" s="401" t="s">
        <v>1510</v>
      </c>
      <c r="C204" s="486" t="s">
        <v>973</v>
      </c>
      <c r="D204" s="487"/>
    </row>
    <row r="205" spans="1:4">
      <c r="A205" s="485" t="s">
        <v>11</v>
      </c>
      <c r="B205" s="581" t="s">
        <v>1874</v>
      </c>
      <c r="C205" s="582" t="s">
        <v>973</v>
      </c>
      <c r="D205" s="487"/>
    </row>
    <row r="206" spans="1:4">
      <c r="A206" s="485" t="s">
        <v>12</v>
      </c>
      <c r="B206" s="401"/>
      <c r="C206" s="486"/>
      <c r="D206" s="487"/>
    </row>
    <row r="207" spans="1:4">
      <c r="A207" s="488"/>
    </row>
    <row r="208" spans="1:4" ht="71.25">
      <c r="A208" s="495">
        <v>5.0999999999999996</v>
      </c>
      <c r="B208" s="509" t="s">
        <v>605</v>
      </c>
      <c r="C208" s="524"/>
      <c r="D208" s="525"/>
    </row>
    <row r="209" spans="1:4">
      <c r="A209" s="485" t="s">
        <v>125</v>
      </c>
      <c r="B209" s="401"/>
      <c r="C209" s="486"/>
      <c r="D209" s="487"/>
    </row>
    <row r="210" spans="1:4">
      <c r="A210" s="485" t="s">
        <v>198</v>
      </c>
      <c r="B210" s="401"/>
      <c r="C210" s="486"/>
      <c r="D210" s="487"/>
    </row>
    <row r="211" spans="1:4" ht="57">
      <c r="A211" s="485" t="s">
        <v>10</v>
      </c>
      <c r="B211" s="401" t="s">
        <v>1511</v>
      </c>
      <c r="C211" s="486" t="s">
        <v>973</v>
      </c>
      <c r="D211" s="487"/>
    </row>
    <row r="212" spans="1:4">
      <c r="A212" s="485" t="s">
        <v>11</v>
      </c>
      <c r="B212" s="581" t="s">
        <v>1874</v>
      </c>
      <c r="C212" s="582" t="s">
        <v>973</v>
      </c>
      <c r="D212" s="487"/>
    </row>
    <row r="213" spans="1:4">
      <c r="A213" s="485" t="s">
        <v>12</v>
      </c>
      <c r="B213" s="401"/>
      <c r="C213" s="486"/>
      <c r="D213" s="487"/>
    </row>
    <row r="214" spans="1:4">
      <c r="A214" s="488"/>
    </row>
    <row r="215" spans="1:4" ht="42.75">
      <c r="A215" s="479">
        <v>5.2</v>
      </c>
      <c r="B215" s="480" t="s">
        <v>606</v>
      </c>
      <c r="C215" s="516"/>
      <c r="D215" s="517"/>
    </row>
    <row r="216" spans="1:4">
      <c r="A216" s="485" t="s">
        <v>125</v>
      </c>
      <c r="B216" s="401"/>
      <c r="C216" s="486"/>
      <c r="D216" s="487"/>
    </row>
    <row r="217" spans="1:4">
      <c r="A217" s="485" t="s">
        <v>198</v>
      </c>
      <c r="B217" s="401"/>
      <c r="C217" s="486"/>
      <c r="D217" s="487"/>
    </row>
    <row r="218" spans="1:4" ht="28.5">
      <c r="A218" s="485" t="s">
        <v>10</v>
      </c>
      <c r="B218" s="401" t="s">
        <v>1512</v>
      </c>
      <c r="C218" s="486" t="s">
        <v>973</v>
      </c>
      <c r="D218" s="487"/>
    </row>
    <row r="219" spans="1:4" ht="28.5">
      <c r="A219" s="485" t="s">
        <v>11</v>
      </c>
      <c r="B219" s="581" t="s">
        <v>1896</v>
      </c>
      <c r="C219" s="582" t="s">
        <v>973</v>
      </c>
      <c r="D219" s="487"/>
    </row>
    <row r="220" spans="1:4">
      <c r="A220" s="485" t="s">
        <v>12</v>
      </c>
      <c r="B220" s="401"/>
      <c r="C220" s="486"/>
      <c r="D220" s="487"/>
    </row>
    <row r="221" spans="1:4">
      <c r="A221" s="488"/>
    </row>
    <row r="222" spans="1:4" ht="57">
      <c r="A222" s="479">
        <v>5.3</v>
      </c>
      <c r="B222" s="480" t="s">
        <v>607</v>
      </c>
      <c r="C222" s="516"/>
      <c r="D222" s="517"/>
    </row>
    <row r="223" spans="1:4">
      <c r="A223" s="485" t="s">
        <v>125</v>
      </c>
      <c r="B223" s="401"/>
      <c r="C223" s="486"/>
      <c r="D223" s="487"/>
    </row>
    <row r="224" spans="1:4">
      <c r="A224" s="485" t="s">
        <v>198</v>
      </c>
      <c r="B224" s="401"/>
      <c r="C224" s="486"/>
      <c r="D224" s="487"/>
    </row>
    <row r="225" spans="1:4" ht="71.25">
      <c r="A225" s="485" t="s">
        <v>10</v>
      </c>
      <c r="B225" s="401" t="s">
        <v>1513</v>
      </c>
      <c r="C225" s="486" t="s">
        <v>973</v>
      </c>
      <c r="D225" s="487"/>
    </row>
    <row r="226" spans="1:4">
      <c r="A226" s="485" t="s">
        <v>11</v>
      </c>
      <c r="B226" s="581" t="s">
        <v>1874</v>
      </c>
      <c r="C226" s="582" t="s">
        <v>973</v>
      </c>
      <c r="D226" s="487"/>
    </row>
    <row r="227" spans="1:4">
      <c r="A227" s="485" t="s">
        <v>12</v>
      </c>
      <c r="B227" s="401"/>
      <c r="C227" s="486"/>
      <c r="D227" s="487"/>
    </row>
    <row r="228" spans="1:4">
      <c r="A228" s="488"/>
    </row>
    <row r="229" spans="1:4" ht="57">
      <c r="A229" s="479">
        <v>5.4</v>
      </c>
      <c r="B229" s="480" t="s">
        <v>402</v>
      </c>
      <c r="C229" s="516"/>
      <c r="D229" s="517"/>
    </row>
    <row r="230" spans="1:4">
      <c r="A230" s="485" t="s">
        <v>125</v>
      </c>
      <c r="B230" s="401"/>
      <c r="C230" s="486"/>
      <c r="D230" s="487"/>
    </row>
    <row r="231" spans="1:4">
      <c r="A231" s="485" t="s">
        <v>198</v>
      </c>
      <c r="B231" s="401"/>
      <c r="C231" s="486"/>
      <c r="D231" s="487"/>
    </row>
    <row r="232" spans="1:4" ht="57">
      <c r="A232" s="485" t="s">
        <v>10</v>
      </c>
      <c r="B232" s="401" t="s">
        <v>1514</v>
      </c>
      <c r="C232" s="486" t="s">
        <v>973</v>
      </c>
      <c r="D232" s="487"/>
    </row>
    <row r="233" spans="1:4" ht="57">
      <c r="A233" s="485" t="s">
        <v>11</v>
      </c>
      <c r="B233" s="581" t="s">
        <v>1897</v>
      </c>
      <c r="C233" s="582" t="s">
        <v>973</v>
      </c>
      <c r="D233" s="487"/>
    </row>
    <row r="234" spans="1:4">
      <c r="A234" s="485" t="s">
        <v>12</v>
      </c>
      <c r="B234" s="401"/>
      <c r="C234" s="486"/>
      <c r="D234" s="487"/>
    </row>
    <row r="235" spans="1:4">
      <c r="A235" s="488"/>
    </row>
    <row r="236" spans="1:4" ht="42.75">
      <c r="A236" s="479">
        <v>5.5</v>
      </c>
      <c r="B236" s="480" t="s">
        <v>608</v>
      </c>
      <c r="C236" s="516"/>
      <c r="D236" s="517"/>
    </row>
    <row r="237" spans="1:4">
      <c r="A237" s="485" t="s">
        <v>125</v>
      </c>
      <c r="B237" s="401"/>
      <c r="C237" s="486"/>
      <c r="D237" s="487"/>
    </row>
    <row r="238" spans="1:4">
      <c r="A238" s="485" t="s">
        <v>198</v>
      </c>
      <c r="B238" s="401"/>
      <c r="C238" s="486"/>
      <c r="D238" s="487"/>
    </row>
    <row r="239" spans="1:4" ht="28.5">
      <c r="A239" s="485" t="s">
        <v>10</v>
      </c>
      <c r="B239" s="401" t="s">
        <v>1515</v>
      </c>
      <c r="C239" s="486" t="s">
        <v>973</v>
      </c>
      <c r="D239" s="487"/>
    </row>
    <row r="240" spans="1:4" ht="28.5">
      <c r="A240" s="485" t="s">
        <v>11</v>
      </c>
      <c r="B240" s="586" t="s">
        <v>1898</v>
      </c>
      <c r="C240" s="582" t="s">
        <v>973</v>
      </c>
      <c r="D240" s="487"/>
    </row>
    <row r="241" spans="1:4">
      <c r="A241" s="485" t="s">
        <v>12</v>
      </c>
      <c r="B241" s="401"/>
      <c r="C241" s="486"/>
      <c r="D241" s="487"/>
    </row>
    <row r="242" spans="1:4">
      <c r="A242" s="488"/>
    </row>
    <row r="243" spans="1:4" ht="43.5" customHeight="1">
      <c r="A243" s="495">
        <v>5.6</v>
      </c>
      <c r="B243" s="529" t="s">
        <v>609</v>
      </c>
      <c r="C243" s="179"/>
      <c r="D243" s="180"/>
    </row>
    <row r="244" spans="1:4">
      <c r="A244" s="513"/>
      <c r="B244" s="530" t="s">
        <v>471</v>
      </c>
      <c r="C244" s="473"/>
      <c r="D244" s="512"/>
    </row>
    <row r="245" spans="1:4">
      <c r="A245" s="513"/>
      <c r="B245" s="530" t="s">
        <v>472</v>
      </c>
      <c r="C245" s="473"/>
      <c r="D245" s="512"/>
    </row>
    <row r="246" spans="1:4">
      <c r="A246" s="513"/>
      <c r="B246" s="530" t="s">
        <v>473</v>
      </c>
      <c r="C246" s="473"/>
      <c r="D246" s="512"/>
    </row>
    <row r="247" spans="1:4">
      <c r="A247" s="513"/>
      <c r="B247" s="530" t="s">
        <v>474</v>
      </c>
      <c r="C247" s="473"/>
      <c r="D247" s="512"/>
    </row>
    <row r="248" spans="1:4" ht="28.5">
      <c r="A248" s="510"/>
      <c r="B248" s="531" t="s">
        <v>475</v>
      </c>
      <c r="C248" s="187"/>
      <c r="D248" s="188"/>
    </row>
    <row r="249" spans="1:4">
      <c r="A249" s="485" t="s">
        <v>125</v>
      </c>
      <c r="B249" s="401"/>
      <c r="C249" s="486"/>
      <c r="D249" s="487"/>
    </row>
    <row r="250" spans="1:4">
      <c r="A250" s="485" t="s">
        <v>198</v>
      </c>
      <c r="B250" s="401"/>
      <c r="C250" s="486"/>
      <c r="D250" s="487"/>
    </row>
    <row r="251" spans="1:4" ht="228">
      <c r="A251" s="485" t="s">
        <v>10</v>
      </c>
      <c r="B251" s="498" t="s">
        <v>1516</v>
      </c>
      <c r="C251" s="499" t="s">
        <v>976</v>
      </c>
      <c r="D251" s="500">
        <v>2019.3</v>
      </c>
    </row>
    <row r="252" spans="1:4" ht="200.1" customHeight="1">
      <c r="A252" s="485" t="s">
        <v>11</v>
      </c>
      <c r="B252" s="401" t="s">
        <v>1899</v>
      </c>
      <c r="C252" s="486" t="s">
        <v>973</v>
      </c>
      <c r="D252" s="487"/>
    </row>
    <row r="253" spans="1:4">
      <c r="A253" s="485" t="s">
        <v>12</v>
      </c>
      <c r="B253" s="401"/>
      <c r="C253" s="486"/>
      <c r="D253" s="487"/>
    </row>
    <row r="254" spans="1:4">
      <c r="A254" s="488"/>
    </row>
    <row r="255" spans="1:4" ht="42.75">
      <c r="A255" s="493">
        <v>5.7</v>
      </c>
      <c r="B255" s="494" t="s">
        <v>592</v>
      </c>
      <c r="C255" s="177" t="s">
        <v>477</v>
      </c>
      <c r="D255" s="178" t="s">
        <v>477</v>
      </c>
    </row>
    <row r="256" spans="1:4">
      <c r="A256" s="488"/>
    </row>
  </sheetData>
  <mergeCells count="2">
    <mergeCell ref="A2:B2"/>
    <mergeCell ref="A94:A105"/>
  </mergeCells>
  <conditionalFormatting sqref="B44">
    <cfRule type="expression" dxfId="11" priority="1" stopIfTrue="1">
      <formula>ISNUMBER(SEARCH("Closed",$I44))</formula>
    </cfRule>
    <cfRule type="expression" dxfId="10" priority="2" stopIfTrue="1">
      <formula>IF($B44="Minor", TRUE, FALSE)</formula>
    </cfRule>
    <cfRule type="expression" dxfId="9" priority="3" stopIfTrue="1">
      <formula>IF(OR($B44="Major",$B44="Pre-Condition"), TRUE, FALSE)</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2A761-AD84-4E8D-B00B-0DF16EED741C}">
  <sheetPr>
    <tabColor rgb="FFFFFF00"/>
  </sheetPr>
  <dimension ref="A1:AA85"/>
  <sheetViews>
    <sheetView view="pageBreakPreview" topLeftCell="A8" zoomScale="90" zoomScaleNormal="100" zoomScaleSheetLayoutView="90" workbookViewId="0">
      <selection activeCell="A8" sqref="A8"/>
    </sheetView>
  </sheetViews>
  <sheetFormatPr defaultColWidth="8.85546875" defaultRowHeight="12.75"/>
  <cols>
    <col min="1" max="1" width="4.28515625" style="73" customWidth="1"/>
    <col min="2" max="2" width="6.42578125" style="73" customWidth="1"/>
    <col min="3" max="3" width="28.42578125" style="73" customWidth="1"/>
    <col min="4" max="4" width="14.42578125" style="73" customWidth="1"/>
    <col min="5" max="5" width="13.5703125" style="73" customWidth="1"/>
    <col min="6" max="6" width="19.5703125" style="73" hidden="1" customWidth="1"/>
    <col min="7" max="7" width="17.140625" style="37" customWidth="1"/>
    <col min="8" max="10" width="19" style="73" hidden="1" customWidth="1"/>
    <col min="11" max="11" width="11.7109375" style="73" hidden="1" customWidth="1"/>
    <col min="12" max="12" width="23.5703125" style="73" customWidth="1"/>
    <col min="13" max="13" width="19" style="73" customWidth="1"/>
    <col min="14" max="14" width="13.140625" style="73" customWidth="1"/>
    <col min="15" max="15" width="10.85546875" style="73" customWidth="1"/>
    <col min="16" max="16" width="16" style="73" customWidth="1"/>
    <col min="17" max="19" width="13.7109375" style="73" customWidth="1"/>
    <col min="20" max="20" width="11.140625" style="73" customWidth="1"/>
    <col min="21" max="21" width="13.42578125" style="73" customWidth="1"/>
    <col min="22" max="22" width="16.7109375" style="73" customWidth="1"/>
    <col min="23" max="23" width="14.85546875" style="73" customWidth="1"/>
    <col min="24" max="24" width="18.140625" style="73" customWidth="1"/>
    <col min="25" max="25" width="18.85546875" style="73" customWidth="1"/>
    <col min="26" max="26" width="28" style="73" customWidth="1"/>
    <col min="27" max="27" width="13.7109375" style="73" customWidth="1"/>
    <col min="28" max="16384" width="8.85546875" style="73"/>
  </cols>
  <sheetData>
    <row r="1" spans="1:27" s="242" customFormat="1" ht="43.5" hidden="1" customHeight="1">
      <c r="G1" s="243"/>
      <c r="L1" s="244" t="s">
        <v>637</v>
      </c>
      <c r="Y1" s="242" t="s">
        <v>170</v>
      </c>
      <c r="Z1" s="245" t="s">
        <v>638</v>
      </c>
      <c r="AA1" s="242" t="s">
        <v>174</v>
      </c>
    </row>
    <row r="2" spans="1:27" s="242" customFormat="1" ht="66.75" hidden="1" customHeight="1">
      <c r="G2" s="243"/>
      <c r="L2" s="244" t="s">
        <v>637</v>
      </c>
      <c r="Y2" s="242" t="s">
        <v>171</v>
      </c>
      <c r="Z2" s="245" t="s">
        <v>492</v>
      </c>
      <c r="AA2" s="242" t="s">
        <v>175</v>
      </c>
    </row>
    <row r="3" spans="1:27" s="242" customFormat="1" ht="114.75" hidden="1" customHeight="1">
      <c r="G3" s="243"/>
      <c r="L3" s="244" t="s">
        <v>637</v>
      </c>
      <c r="Y3" s="242" t="s">
        <v>172</v>
      </c>
      <c r="Z3" s="245" t="s">
        <v>493</v>
      </c>
      <c r="AA3" s="242" t="s">
        <v>176</v>
      </c>
    </row>
    <row r="4" spans="1:27" s="242" customFormat="1" ht="104.25" hidden="1" customHeight="1">
      <c r="G4" s="243"/>
      <c r="L4" s="244" t="s">
        <v>637</v>
      </c>
      <c r="Y4" s="242" t="s">
        <v>173</v>
      </c>
      <c r="Z4" s="245" t="s">
        <v>494</v>
      </c>
    </row>
    <row r="5" spans="1:27" s="242" customFormat="1" ht="101.25" hidden="1" customHeight="1">
      <c r="G5" s="243"/>
      <c r="L5" s="244" t="s">
        <v>637</v>
      </c>
      <c r="Y5" s="242" t="s">
        <v>479</v>
      </c>
      <c r="Z5" s="245" t="s">
        <v>495</v>
      </c>
    </row>
    <row r="6" spans="1:27" s="242" customFormat="1" ht="96.75" hidden="1" customHeight="1">
      <c r="G6" s="243"/>
      <c r="L6" s="244" t="s">
        <v>637</v>
      </c>
      <c r="Z6" s="245" t="s">
        <v>496</v>
      </c>
    </row>
    <row r="7" spans="1:27" s="242" customFormat="1" ht="106.5" hidden="1" customHeight="1">
      <c r="G7" s="243"/>
      <c r="L7" s="244" t="s">
        <v>637</v>
      </c>
      <c r="Z7" s="245" t="s">
        <v>487</v>
      </c>
    </row>
    <row r="8" spans="1:27" s="190" customFormat="1" ht="27" customHeight="1" thickBot="1">
      <c r="A8" s="189" t="s">
        <v>639</v>
      </c>
      <c r="B8" s="191"/>
      <c r="C8" s="189"/>
      <c r="D8" s="246"/>
      <c r="E8" s="246"/>
      <c r="F8" s="190" t="s">
        <v>640</v>
      </c>
      <c r="L8" s="189" t="s">
        <v>641</v>
      </c>
      <c r="M8" s="191"/>
      <c r="P8" s="191"/>
      <c r="Q8" s="191"/>
      <c r="R8" s="191"/>
      <c r="S8" s="191"/>
      <c r="T8" s="191"/>
      <c r="U8" s="191"/>
      <c r="V8" s="191"/>
      <c r="W8" s="191"/>
      <c r="X8" s="191"/>
      <c r="Y8" s="191"/>
    </row>
    <row r="9" spans="1:27" s="190" customFormat="1" ht="40.5" customHeight="1" thickBot="1">
      <c r="A9" s="189"/>
      <c r="B9" s="247"/>
      <c r="C9" s="248" t="s">
        <v>642</v>
      </c>
      <c r="D9" s="249"/>
      <c r="E9" s="250"/>
      <c r="F9" s="709" t="s">
        <v>643</v>
      </c>
      <c r="G9" s="710"/>
      <c r="H9" s="710"/>
      <c r="I9" s="710"/>
      <c r="J9" s="711"/>
      <c r="K9" s="251"/>
      <c r="L9" s="189" t="s">
        <v>644</v>
      </c>
      <c r="M9" s="191"/>
      <c r="P9" s="191"/>
      <c r="Q9" s="191"/>
      <c r="R9" s="191"/>
      <c r="S9" s="191"/>
      <c r="T9" s="191"/>
      <c r="U9" s="191"/>
      <c r="V9" s="191"/>
      <c r="W9" s="191"/>
      <c r="X9" s="191"/>
      <c r="Y9" s="189"/>
    </row>
    <row r="10" spans="1:27" s="193" customFormat="1" ht="53.25" customHeight="1" thickBot="1">
      <c r="A10" s="252"/>
      <c r="B10" s="253" t="s">
        <v>169</v>
      </c>
      <c r="C10" s="254" t="s">
        <v>645</v>
      </c>
      <c r="D10" s="255" t="s">
        <v>166</v>
      </c>
      <c r="E10" s="255" t="s">
        <v>478</v>
      </c>
      <c r="F10" s="256" t="s">
        <v>489</v>
      </c>
      <c r="G10" s="256" t="s">
        <v>490</v>
      </c>
      <c r="H10" s="256" t="s">
        <v>646</v>
      </c>
      <c r="I10" s="256" t="s">
        <v>647</v>
      </c>
      <c r="J10" s="257" t="s">
        <v>77</v>
      </c>
      <c r="K10" s="258" t="s">
        <v>1536</v>
      </c>
      <c r="L10" s="259" t="s">
        <v>648</v>
      </c>
      <c r="M10" s="192" t="s">
        <v>255</v>
      </c>
      <c r="N10" s="192" t="s">
        <v>20</v>
      </c>
      <c r="O10" s="192" t="s">
        <v>54</v>
      </c>
      <c r="P10" s="192" t="s">
        <v>165</v>
      </c>
      <c r="Q10" s="192" t="s">
        <v>167</v>
      </c>
      <c r="R10" s="192" t="s">
        <v>649</v>
      </c>
      <c r="S10" s="192" t="s">
        <v>168</v>
      </c>
      <c r="T10" s="192" t="s">
        <v>650</v>
      </c>
      <c r="U10" s="192" t="s">
        <v>1537</v>
      </c>
      <c r="V10" s="192" t="s">
        <v>1538</v>
      </c>
      <c r="W10" s="192" t="s">
        <v>1538</v>
      </c>
      <c r="X10" s="192" t="s">
        <v>655</v>
      </c>
      <c r="Z10" s="193" t="s">
        <v>491</v>
      </c>
      <c r="AA10" s="260" t="s">
        <v>651</v>
      </c>
    </row>
    <row r="11" spans="1:27" ht="45.75" customHeight="1">
      <c r="A11" s="72">
        <v>3</v>
      </c>
      <c r="B11" s="71"/>
      <c r="C11" s="72"/>
      <c r="D11" s="533">
        <v>37308</v>
      </c>
      <c r="E11" s="72"/>
      <c r="F11" s="72"/>
      <c r="G11" s="262" t="s">
        <v>1539</v>
      </c>
      <c r="H11" s="72"/>
      <c r="I11" s="72"/>
      <c r="J11" s="72" t="s">
        <v>768</v>
      </c>
      <c r="K11" s="72"/>
      <c r="L11" s="72" t="s">
        <v>1540</v>
      </c>
      <c r="M11" s="72" t="s">
        <v>1541</v>
      </c>
      <c r="N11" s="72" t="s">
        <v>174</v>
      </c>
      <c r="O11" s="578">
        <v>12.3</v>
      </c>
      <c r="P11" s="72" t="s">
        <v>479</v>
      </c>
      <c r="Q11" s="72" t="s">
        <v>1543</v>
      </c>
      <c r="R11" s="260"/>
      <c r="S11" s="72" t="s">
        <v>1544</v>
      </c>
      <c r="T11" s="72" t="s">
        <v>653</v>
      </c>
      <c r="U11" s="72"/>
      <c r="V11" s="71"/>
    </row>
    <row r="12" spans="1:27" ht="33" customHeight="1">
      <c r="A12" s="72">
        <v>35</v>
      </c>
      <c r="B12" s="71"/>
      <c r="C12" s="72"/>
      <c r="D12" s="533">
        <v>39225</v>
      </c>
      <c r="E12" s="72"/>
      <c r="F12" s="72"/>
      <c r="G12" s="262" t="s">
        <v>1545</v>
      </c>
      <c r="H12" s="72"/>
      <c r="I12" s="72"/>
      <c r="J12" s="72" t="s">
        <v>768</v>
      </c>
      <c r="K12" s="72"/>
      <c r="L12" s="72" t="s">
        <v>1546</v>
      </c>
      <c r="M12" s="72" t="s">
        <v>1547</v>
      </c>
      <c r="N12" s="72" t="s">
        <v>174</v>
      </c>
      <c r="O12" s="578">
        <v>33.5</v>
      </c>
      <c r="P12" s="72" t="s">
        <v>479</v>
      </c>
      <c r="Q12" s="72" t="s">
        <v>1548</v>
      </c>
      <c r="R12" s="260"/>
      <c r="S12" s="72"/>
      <c r="T12" s="72" t="s">
        <v>1549</v>
      </c>
      <c r="U12" s="72"/>
      <c r="V12" s="71"/>
      <c r="Y12" s="73" t="s">
        <v>654</v>
      </c>
    </row>
    <row r="13" spans="1:27" ht="42" customHeight="1">
      <c r="A13" s="72">
        <v>53</v>
      </c>
      <c r="B13" s="71"/>
      <c r="C13" s="72"/>
      <c r="D13" s="533">
        <v>42552</v>
      </c>
      <c r="E13" s="72"/>
      <c r="F13" s="72"/>
      <c r="G13" s="262" t="s">
        <v>1545</v>
      </c>
      <c r="H13" s="72"/>
      <c r="I13" s="72"/>
      <c r="J13" s="72" t="s">
        <v>768</v>
      </c>
      <c r="K13" s="72"/>
      <c r="L13" s="72" t="s">
        <v>1550</v>
      </c>
      <c r="M13" s="72" t="s">
        <v>1551</v>
      </c>
      <c r="N13" s="72" t="s">
        <v>174</v>
      </c>
      <c r="O13" s="578">
        <v>38.68</v>
      </c>
      <c r="P13" s="72" t="s">
        <v>479</v>
      </c>
      <c r="Q13" s="72" t="s">
        <v>1543</v>
      </c>
      <c r="R13" s="260"/>
      <c r="S13" s="72"/>
      <c r="T13" s="72" t="s">
        <v>653</v>
      </c>
      <c r="U13" s="72"/>
      <c r="V13" s="71"/>
    </row>
    <row r="14" spans="1:27" ht="48.75" customHeight="1">
      <c r="A14" s="72">
        <v>48</v>
      </c>
      <c r="B14" s="71"/>
      <c r="C14" s="72"/>
      <c r="D14" s="533">
        <v>42705</v>
      </c>
      <c r="E14" s="72"/>
      <c r="F14" s="72"/>
      <c r="G14" s="262" t="s">
        <v>1552</v>
      </c>
      <c r="H14" s="72"/>
      <c r="I14" s="72"/>
      <c r="J14" s="72" t="s">
        <v>768</v>
      </c>
      <c r="K14" s="72"/>
      <c r="L14" s="72" t="s">
        <v>1553</v>
      </c>
      <c r="M14" s="72" t="s">
        <v>1554</v>
      </c>
      <c r="N14" s="72" t="s">
        <v>174</v>
      </c>
      <c r="O14" s="578">
        <v>39.72</v>
      </c>
      <c r="P14" s="72" t="s">
        <v>479</v>
      </c>
      <c r="Q14" s="72" t="s">
        <v>1543</v>
      </c>
      <c r="R14" s="260"/>
      <c r="S14" s="72"/>
      <c r="T14" s="72" t="s">
        <v>1555</v>
      </c>
      <c r="U14" s="72"/>
      <c r="V14" s="71" t="s">
        <v>1556</v>
      </c>
    </row>
    <row r="15" spans="1:27" ht="48.75" customHeight="1">
      <c r="A15" s="72">
        <v>33</v>
      </c>
      <c r="B15" s="71"/>
      <c r="C15" s="72"/>
      <c r="D15" s="533">
        <v>42005</v>
      </c>
      <c r="E15" s="72"/>
      <c r="F15" s="72"/>
      <c r="G15" s="262" t="s">
        <v>1552</v>
      </c>
      <c r="H15" s="72"/>
      <c r="I15" s="72"/>
      <c r="J15" s="72" t="s">
        <v>768</v>
      </c>
      <c r="K15" s="72"/>
      <c r="L15" s="72" t="s">
        <v>1557</v>
      </c>
      <c r="M15" s="72" t="s">
        <v>1558</v>
      </c>
      <c r="N15" s="72" t="s">
        <v>175</v>
      </c>
      <c r="O15" s="578">
        <v>40.799999999999997</v>
      </c>
      <c r="P15" s="72" t="s">
        <v>479</v>
      </c>
      <c r="Q15" s="72" t="s">
        <v>1543</v>
      </c>
      <c r="R15" s="260"/>
      <c r="S15" s="72"/>
      <c r="T15" s="72" t="s">
        <v>1549</v>
      </c>
      <c r="U15" s="72"/>
      <c r="V15" s="71" t="s">
        <v>1559</v>
      </c>
    </row>
    <row r="16" spans="1:27" ht="57" customHeight="1">
      <c r="A16" s="72">
        <v>51</v>
      </c>
      <c r="B16" s="71"/>
      <c r="C16" s="72"/>
      <c r="D16" s="533">
        <v>42705</v>
      </c>
      <c r="E16" s="72"/>
      <c r="F16" s="72"/>
      <c r="G16" s="262" t="s">
        <v>1545</v>
      </c>
      <c r="H16" s="72"/>
      <c r="I16" s="72"/>
      <c r="J16" s="72" t="s">
        <v>768</v>
      </c>
      <c r="K16" s="72"/>
      <c r="L16" s="72" t="s">
        <v>1560</v>
      </c>
      <c r="M16" s="72" t="s">
        <v>1561</v>
      </c>
      <c r="N16" s="72" t="s">
        <v>174</v>
      </c>
      <c r="O16" s="578">
        <v>44.6</v>
      </c>
      <c r="P16" s="72" t="s">
        <v>479</v>
      </c>
      <c r="Q16" s="72" t="s">
        <v>1562</v>
      </c>
      <c r="R16" s="260"/>
      <c r="S16" s="72"/>
      <c r="T16" s="72" t="s">
        <v>653</v>
      </c>
      <c r="U16" s="72"/>
      <c r="V16" s="71"/>
    </row>
    <row r="17" spans="1:25" ht="33.75" customHeight="1">
      <c r="A17" s="72">
        <v>32</v>
      </c>
      <c r="B17" s="71"/>
      <c r="C17" s="72"/>
      <c r="D17" s="533">
        <v>42005</v>
      </c>
      <c r="E17" s="72"/>
      <c r="F17" s="72"/>
      <c r="G17" s="262" t="s">
        <v>1552</v>
      </c>
      <c r="H17" s="72"/>
      <c r="I17" s="72"/>
      <c r="J17" s="72" t="s">
        <v>768</v>
      </c>
      <c r="K17" s="72"/>
      <c r="L17" s="72" t="s">
        <v>1563</v>
      </c>
      <c r="M17" s="72" t="s">
        <v>1564</v>
      </c>
      <c r="N17" s="72" t="s">
        <v>175</v>
      </c>
      <c r="O17" s="578">
        <v>46.17</v>
      </c>
      <c r="P17" s="72" t="s">
        <v>479</v>
      </c>
      <c r="Q17" s="72" t="s">
        <v>1543</v>
      </c>
      <c r="R17" s="260"/>
      <c r="S17" s="72"/>
      <c r="T17" s="72" t="s">
        <v>653</v>
      </c>
      <c r="U17" s="72"/>
      <c r="V17" s="71" t="s">
        <v>1565</v>
      </c>
    </row>
    <row r="18" spans="1:25" ht="31.5" customHeight="1">
      <c r="A18" s="72">
        <v>57</v>
      </c>
      <c r="B18" s="71"/>
      <c r="C18" s="72"/>
      <c r="D18" s="533">
        <v>43009</v>
      </c>
      <c r="E18" s="72"/>
      <c r="F18" s="72"/>
      <c r="G18" s="262" t="s">
        <v>1566</v>
      </c>
      <c r="H18" s="72"/>
      <c r="I18" s="72"/>
      <c r="J18" s="72" t="s">
        <v>768</v>
      </c>
      <c r="K18" s="72"/>
      <c r="L18" s="72" t="s">
        <v>1567</v>
      </c>
      <c r="M18" s="72" t="s">
        <v>1568</v>
      </c>
      <c r="N18" s="72" t="s">
        <v>174</v>
      </c>
      <c r="O18" s="578">
        <v>49.16</v>
      </c>
      <c r="P18" s="72" t="s">
        <v>479</v>
      </c>
      <c r="Q18" s="72" t="s">
        <v>1543</v>
      </c>
      <c r="R18" s="260"/>
      <c r="S18" s="72"/>
      <c r="T18" s="72" t="s">
        <v>653</v>
      </c>
      <c r="U18" s="72"/>
      <c r="V18" s="71" t="s">
        <v>1569</v>
      </c>
    </row>
    <row r="19" spans="1:25" ht="33" customHeight="1">
      <c r="A19" s="72">
        <v>52</v>
      </c>
      <c r="B19" s="71"/>
      <c r="C19" s="72"/>
      <c r="D19" s="533">
        <v>42705</v>
      </c>
      <c r="E19" s="72"/>
      <c r="F19" s="72"/>
      <c r="G19" s="262" t="s">
        <v>1539</v>
      </c>
      <c r="H19" s="72"/>
      <c r="I19" s="72"/>
      <c r="J19" s="72" t="s">
        <v>768</v>
      </c>
      <c r="K19" s="72"/>
      <c r="L19" s="72" t="s">
        <v>1570</v>
      </c>
      <c r="M19" s="72" t="s">
        <v>1571</v>
      </c>
      <c r="N19" s="72" t="s">
        <v>174</v>
      </c>
      <c r="O19" s="578">
        <v>61</v>
      </c>
      <c r="P19" s="72" t="s">
        <v>479</v>
      </c>
      <c r="Q19" s="72" t="s">
        <v>1572</v>
      </c>
      <c r="R19" s="260"/>
      <c r="S19" s="72"/>
      <c r="T19" s="72" t="s">
        <v>653</v>
      </c>
      <c r="U19" s="72"/>
      <c r="V19" s="71"/>
    </row>
    <row r="20" spans="1:25" ht="27.75" customHeight="1">
      <c r="A20" s="72"/>
      <c r="B20" s="71"/>
      <c r="C20" s="72"/>
      <c r="D20" s="533">
        <v>43009</v>
      </c>
      <c r="E20" s="72"/>
      <c r="F20" s="72"/>
      <c r="G20" s="262" t="s">
        <v>1573</v>
      </c>
      <c r="H20" s="72"/>
      <c r="I20" s="72"/>
      <c r="J20" s="72" t="s">
        <v>768</v>
      </c>
      <c r="K20" s="72"/>
      <c r="L20" s="72" t="s">
        <v>1574</v>
      </c>
      <c r="M20" s="72" t="s">
        <v>1575</v>
      </c>
      <c r="N20" s="72" t="s">
        <v>174</v>
      </c>
      <c r="O20" s="578">
        <v>67.77</v>
      </c>
      <c r="P20" s="72" t="s">
        <v>479</v>
      </c>
      <c r="Q20" s="72" t="s">
        <v>1543</v>
      </c>
      <c r="R20" s="260"/>
      <c r="S20" s="72"/>
      <c r="T20" s="72" t="s">
        <v>653</v>
      </c>
      <c r="U20" s="72"/>
      <c r="V20" s="71"/>
    </row>
    <row r="21" spans="1:25" ht="33" customHeight="1">
      <c r="A21" s="72">
        <v>15</v>
      </c>
      <c r="B21" s="71"/>
      <c r="C21" s="72"/>
      <c r="D21" s="533">
        <v>40695</v>
      </c>
      <c r="E21" s="72"/>
      <c r="F21" s="72"/>
      <c r="G21" s="262" t="s">
        <v>1552</v>
      </c>
      <c r="H21" s="72"/>
      <c r="I21" s="72"/>
      <c r="J21" s="72" t="s">
        <v>768</v>
      </c>
      <c r="K21" s="72"/>
      <c r="L21" s="72" t="s">
        <v>1578</v>
      </c>
      <c r="M21" s="72" t="s">
        <v>1579</v>
      </c>
      <c r="N21" s="72" t="s">
        <v>175</v>
      </c>
      <c r="O21" s="578">
        <v>104.59</v>
      </c>
      <c r="P21" s="72" t="s">
        <v>479</v>
      </c>
      <c r="Q21" s="72" t="s">
        <v>1580</v>
      </c>
      <c r="R21" s="260"/>
      <c r="S21" s="72" t="s">
        <v>1581</v>
      </c>
      <c r="T21" s="72" t="s">
        <v>653</v>
      </c>
      <c r="U21" s="72"/>
      <c r="V21" s="71" t="s">
        <v>1582</v>
      </c>
    </row>
    <row r="22" spans="1:25" ht="30" customHeight="1">
      <c r="A22" s="72"/>
      <c r="B22" s="71"/>
      <c r="C22" s="72"/>
      <c r="D22" s="533">
        <v>43466</v>
      </c>
      <c r="E22" s="72"/>
      <c r="F22" s="72"/>
      <c r="G22" s="262" t="s">
        <v>1583</v>
      </c>
      <c r="H22" s="72"/>
      <c r="I22" s="72"/>
      <c r="J22" s="72" t="s">
        <v>768</v>
      </c>
      <c r="K22" s="72"/>
      <c r="L22" s="72" t="s">
        <v>1584</v>
      </c>
      <c r="M22" s="539" t="s">
        <v>1585</v>
      </c>
      <c r="N22" s="72" t="s">
        <v>174</v>
      </c>
      <c r="O22" s="578">
        <v>120</v>
      </c>
      <c r="P22" s="72" t="s">
        <v>479</v>
      </c>
      <c r="Q22" s="72" t="s">
        <v>1586</v>
      </c>
      <c r="R22" s="260"/>
      <c r="S22" s="72"/>
      <c r="T22" s="72" t="s">
        <v>653</v>
      </c>
      <c r="U22" s="72"/>
      <c r="V22" s="71" t="s">
        <v>1853</v>
      </c>
      <c r="W22" s="534"/>
      <c r="X22" s="534"/>
      <c r="Y22" s="534"/>
    </row>
    <row r="23" spans="1:25" ht="26.25" customHeight="1">
      <c r="A23" s="72">
        <v>49</v>
      </c>
      <c r="B23" s="71"/>
      <c r="C23" s="72"/>
      <c r="D23" s="533">
        <v>42705</v>
      </c>
      <c r="E23" s="72"/>
      <c r="F23" s="72"/>
      <c r="G23" s="262" t="s">
        <v>1552</v>
      </c>
      <c r="H23" s="72"/>
      <c r="I23" s="72"/>
      <c r="J23" s="72" t="s">
        <v>768</v>
      </c>
      <c r="K23" s="72"/>
      <c r="L23" s="72" t="s">
        <v>1589</v>
      </c>
      <c r="M23" s="72" t="s">
        <v>1590</v>
      </c>
      <c r="N23" s="72" t="s">
        <v>174</v>
      </c>
      <c r="O23" s="578">
        <v>137.30000000000001</v>
      </c>
      <c r="P23" s="72" t="s">
        <v>479</v>
      </c>
      <c r="Q23" s="72" t="s">
        <v>1543</v>
      </c>
      <c r="R23" s="260"/>
      <c r="S23" s="72"/>
      <c r="T23" s="72" t="s">
        <v>653</v>
      </c>
      <c r="U23" s="72"/>
      <c r="V23" s="71" t="s">
        <v>1853</v>
      </c>
    </row>
    <row r="24" spans="1:25" ht="26.25" customHeight="1">
      <c r="A24" s="72">
        <v>9</v>
      </c>
      <c r="B24" s="71"/>
      <c r="C24" s="72"/>
      <c r="D24" s="533">
        <v>39225</v>
      </c>
      <c r="E24" s="72"/>
      <c r="F24" s="72"/>
      <c r="G24" s="262" t="s">
        <v>1591</v>
      </c>
      <c r="H24" s="72"/>
      <c r="I24" s="72"/>
      <c r="J24" s="72" t="s">
        <v>768</v>
      </c>
      <c r="K24" s="72"/>
      <c r="L24" s="72" t="s">
        <v>1592</v>
      </c>
      <c r="M24" s="72" t="s">
        <v>1593</v>
      </c>
      <c r="N24" s="72" t="s">
        <v>174</v>
      </c>
      <c r="O24" s="578">
        <v>153.4</v>
      </c>
      <c r="P24" s="72" t="s">
        <v>479</v>
      </c>
      <c r="Q24" s="72" t="s">
        <v>1543</v>
      </c>
      <c r="R24" s="260"/>
      <c r="S24" s="72" t="s">
        <v>1544</v>
      </c>
      <c r="T24" s="72" t="s">
        <v>1555</v>
      </c>
      <c r="U24" s="72"/>
      <c r="V24" s="71"/>
      <c r="Y24" s="73" t="s">
        <v>652</v>
      </c>
    </row>
    <row r="25" spans="1:25" ht="26.25" customHeight="1">
      <c r="A25" s="72"/>
      <c r="B25" s="71"/>
      <c r="C25" s="72"/>
      <c r="D25" s="533">
        <v>43252</v>
      </c>
      <c r="E25" s="72"/>
      <c r="F25" s="72"/>
      <c r="G25" s="262" t="s">
        <v>1545</v>
      </c>
      <c r="H25" s="72"/>
      <c r="I25" s="72"/>
      <c r="J25" s="72" t="s">
        <v>768</v>
      </c>
      <c r="K25" s="72"/>
      <c r="L25" s="72" t="s">
        <v>1594</v>
      </c>
      <c r="M25" s="72" t="s">
        <v>1595</v>
      </c>
      <c r="N25" s="72" t="s">
        <v>174</v>
      </c>
      <c r="O25" s="578">
        <v>194.43</v>
      </c>
      <c r="P25" s="72" t="s">
        <v>479</v>
      </c>
      <c r="Q25" s="72" t="s">
        <v>1596</v>
      </c>
      <c r="R25" s="260"/>
      <c r="S25" s="72"/>
      <c r="T25" s="72" t="s">
        <v>653</v>
      </c>
      <c r="U25" s="72"/>
      <c r="V25" s="71" t="s">
        <v>1569</v>
      </c>
    </row>
    <row r="26" spans="1:25" ht="28.5" customHeight="1">
      <c r="A26" s="72"/>
      <c r="B26" s="71"/>
      <c r="C26" s="72"/>
      <c r="D26" s="533">
        <v>43009</v>
      </c>
      <c r="E26" s="72"/>
      <c r="F26" s="72"/>
      <c r="G26" s="262" t="s">
        <v>1597</v>
      </c>
      <c r="H26" s="72"/>
      <c r="I26" s="72"/>
      <c r="J26" s="72" t="s">
        <v>768</v>
      </c>
      <c r="K26" s="72"/>
      <c r="L26" s="72" t="s">
        <v>1598</v>
      </c>
      <c r="M26" s="72" t="s">
        <v>1599</v>
      </c>
      <c r="N26" s="72" t="s">
        <v>174</v>
      </c>
      <c r="O26" s="578">
        <v>202</v>
      </c>
      <c r="P26" s="72" t="s">
        <v>479</v>
      </c>
      <c r="Q26" s="72" t="s">
        <v>1572</v>
      </c>
      <c r="R26" s="260"/>
      <c r="S26" s="72"/>
      <c r="T26" s="72" t="s">
        <v>653</v>
      </c>
      <c r="U26" s="72"/>
      <c r="V26" s="71"/>
    </row>
    <row r="27" spans="1:25" ht="27.75" customHeight="1">
      <c r="A27" s="72"/>
      <c r="B27" s="71"/>
      <c r="C27" s="72"/>
      <c r="D27" s="533">
        <v>43282</v>
      </c>
      <c r="E27" s="72"/>
      <c r="F27" s="72"/>
      <c r="G27" s="262" t="s">
        <v>1545</v>
      </c>
      <c r="H27" s="72"/>
      <c r="I27" s="72"/>
      <c r="J27" s="72" t="s">
        <v>768</v>
      </c>
      <c r="K27" s="72"/>
      <c r="L27" s="72" t="s">
        <v>1600</v>
      </c>
      <c r="M27" s="72" t="s">
        <v>1601</v>
      </c>
      <c r="N27" s="72" t="s">
        <v>174</v>
      </c>
      <c r="O27" s="578">
        <v>210.11</v>
      </c>
      <c r="P27" s="72" t="s">
        <v>479</v>
      </c>
      <c r="Q27" s="72" t="s">
        <v>1602</v>
      </c>
      <c r="R27" s="260"/>
      <c r="S27" s="72"/>
      <c r="T27" s="72" t="s">
        <v>653</v>
      </c>
      <c r="U27" s="72"/>
      <c r="V27" s="71"/>
    </row>
    <row r="28" spans="1:25" ht="26.25" customHeight="1">
      <c r="A28" s="72">
        <v>5</v>
      </c>
      <c r="B28" s="71"/>
      <c r="C28" s="72"/>
      <c r="D28" s="533">
        <v>37308</v>
      </c>
      <c r="E28" s="72"/>
      <c r="F28" s="72"/>
      <c r="G28" s="262" t="s">
        <v>1591</v>
      </c>
      <c r="H28" s="72"/>
      <c r="I28" s="72"/>
      <c r="J28" s="72" t="s">
        <v>768</v>
      </c>
      <c r="K28" s="72"/>
      <c r="L28" s="72" t="s">
        <v>1603</v>
      </c>
      <c r="M28" s="72" t="s">
        <v>1604</v>
      </c>
      <c r="N28" s="72" t="s">
        <v>174</v>
      </c>
      <c r="O28" s="578">
        <v>242.8</v>
      </c>
      <c r="P28" s="72" t="s">
        <v>479</v>
      </c>
      <c r="Q28" s="72" t="s">
        <v>1605</v>
      </c>
      <c r="R28" s="260"/>
      <c r="S28" s="72" t="s">
        <v>1544</v>
      </c>
      <c r="T28" s="72" t="s">
        <v>653</v>
      </c>
      <c r="U28" s="72"/>
      <c r="V28" s="71"/>
    </row>
    <row r="29" spans="1:25" ht="28.5" customHeight="1">
      <c r="A29" s="72"/>
      <c r="B29" s="71"/>
      <c r="C29" s="72"/>
      <c r="D29" s="533">
        <v>43009</v>
      </c>
      <c r="E29" s="72"/>
      <c r="F29" s="72"/>
      <c r="G29" s="262" t="s">
        <v>1606</v>
      </c>
      <c r="H29" s="72"/>
      <c r="I29" s="72"/>
      <c r="J29" s="72" t="s">
        <v>768</v>
      </c>
      <c r="K29" s="72"/>
      <c r="L29" s="72" t="s">
        <v>1607</v>
      </c>
      <c r="M29" s="72" t="s">
        <v>1608</v>
      </c>
      <c r="N29" s="72" t="s">
        <v>174</v>
      </c>
      <c r="O29" s="578">
        <v>281.7</v>
      </c>
      <c r="P29" s="72" t="s">
        <v>479</v>
      </c>
      <c r="Q29" s="72" t="s">
        <v>1572</v>
      </c>
      <c r="R29" s="260"/>
      <c r="S29" s="72"/>
      <c r="T29" s="72" t="s">
        <v>653</v>
      </c>
      <c r="U29" s="72"/>
      <c r="V29" s="71"/>
    </row>
    <row r="30" spans="1:25" ht="26.25" customHeight="1">
      <c r="A30" s="72"/>
      <c r="B30" s="71"/>
      <c r="C30" s="72"/>
      <c r="D30" s="533">
        <v>43466</v>
      </c>
      <c r="E30" s="72"/>
      <c r="F30" s="72"/>
      <c r="G30" s="262" t="s">
        <v>1609</v>
      </c>
      <c r="H30" s="72"/>
      <c r="I30" s="72"/>
      <c r="J30" s="72" t="s">
        <v>768</v>
      </c>
      <c r="K30" s="72"/>
      <c r="L30" s="72" t="s">
        <v>1610</v>
      </c>
      <c r="M30" s="72" t="s">
        <v>1611</v>
      </c>
      <c r="N30" s="72" t="s">
        <v>174</v>
      </c>
      <c r="O30" s="578">
        <v>296.60000000000002</v>
      </c>
      <c r="P30" s="72" t="s">
        <v>479</v>
      </c>
      <c r="Q30" s="72" t="s">
        <v>1602</v>
      </c>
      <c r="R30" s="260"/>
      <c r="S30" s="72"/>
      <c r="T30" s="72" t="s">
        <v>653</v>
      </c>
      <c r="U30" s="72"/>
      <c r="V30" s="71"/>
      <c r="W30" s="534"/>
      <c r="X30" s="534"/>
      <c r="Y30" s="534"/>
    </row>
    <row r="31" spans="1:25" ht="27" customHeight="1">
      <c r="A31" s="72"/>
      <c r="B31" s="71"/>
      <c r="C31" s="72"/>
      <c r="D31" s="533">
        <v>43242</v>
      </c>
      <c r="E31" s="72"/>
      <c r="F31" s="72"/>
      <c r="G31" s="262" t="s">
        <v>1612</v>
      </c>
      <c r="H31" s="72"/>
      <c r="I31" s="72"/>
      <c r="J31" s="72" t="s">
        <v>768</v>
      </c>
      <c r="K31" s="72"/>
      <c r="L31" s="72" t="s">
        <v>1613</v>
      </c>
      <c r="M31" s="72" t="s">
        <v>1614</v>
      </c>
      <c r="N31" s="72" t="s">
        <v>174</v>
      </c>
      <c r="O31" s="578">
        <v>314</v>
      </c>
      <c r="P31" s="72" t="s">
        <v>479</v>
      </c>
      <c r="Q31" s="72" t="s">
        <v>1596</v>
      </c>
      <c r="R31" s="260"/>
      <c r="S31" s="72"/>
      <c r="T31" s="72" t="s">
        <v>653</v>
      </c>
      <c r="U31" s="72"/>
      <c r="V31" s="71"/>
    </row>
    <row r="32" spans="1:25" ht="26.25" customHeight="1">
      <c r="A32" s="72">
        <v>22</v>
      </c>
      <c r="B32" s="71"/>
      <c r="C32" s="72"/>
      <c r="D32" s="533">
        <v>41275</v>
      </c>
      <c r="E32" s="72"/>
      <c r="F32" s="72"/>
      <c r="G32" s="262" t="s">
        <v>1621</v>
      </c>
      <c r="H32" s="72"/>
      <c r="I32" s="72"/>
      <c r="J32" s="72" t="s">
        <v>768</v>
      </c>
      <c r="K32" s="72"/>
      <c r="L32" s="72" t="s">
        <v>1622</v>
      </c>
      <c r="M32" s="72" t="s">
        <v>1623</v>
      </c>
      <c r="N32" s="72" t="s">
        <v>174</v>
      </c>
      <c r="O32" s="578">
        <v>388.2</v>
      </c>
      <c r="P32" s="72" t="s">
        <v>479</v>
      </c>
      <c r="Q32" s="72" t="s">
        <v>1580</v>
      </c>
      <c r="R32" s="260"/>
      <c r="S32" s="72"/>
      <c r="T32" s="72" t="s">
        <v>653</v>
      </c>
      <c r="U32" s="72"/>
      <c r="V32" s="71"/>
    </row>
    <row r="33" spans="1:27" ht="24.75" customHeight="1">
      <c r="A33" s="72">
        <v>28</v>
      </c>
      <c r="B33" s="71"/>
      <c r="C33" s="72"/>
      <c r="D33" s="533">
        <v>41883</v>
      </c>
      <c r="E33" s="72"/>
      <c r="F33" s="72"/>
      <c r="G33" s="262" t="s">
        <v>1545</v>
      </c>
      <c r="H33" s="72"/>
      <c r="I33" s="72"/>
      <c r="J33" s="72" t="s">
        <v>768</v>
      </c>
      <c r="K33" s="72"/>
      <c r="L33" s="72" t="s">
        <v>1477</v>
      </c>
      <c r="M33" s="72" t="s">
        <v>1624</v>
      </c>
      <c r="N33" s="72" t="s">
        <v>174</v>
      </c>
      <c r="O33" s="578">
        <v>397.5</v>
      </c>
      <c r="P33" s="72" t="s">
        <v>479</v>
      </c>
      <c r="Q33" s="72" t="s">
        <v>1625</v>
      </c>
      <c r="R33" s="260"/>
      <c r="S33" s="72" t="s">
        <v>1544</v>
      </c>
      <c r="T33" s="72" t="s">
        <v>1555</v>
      </c>
      <c r="U33" s="72"/>
      <c r="V33" s="71" t="s">
        <v>1569</v>
      </c>
    </row>
    <row r="34" spans="1:27" ht="27" customHeight="1">
      <c r="A34" s="72">
        <v>54</v>
      </c>
      <c r="B34" s="71"/>
      <c r="C34" s="72"/>
      <c r="D34" s="533">
        <v>42583</v>
      </c>
      <c r="E34" s="72"/>
      <c r="F34" s="72"/>
      <c r="G34" s="262" t="s">
        <v>1539</v>
      </c>
      <c r="H34" s="72"/>
      <c r="I34" s="72"/>
      <c r="J34" s="72" t="s">
        <v>768</v>
      </c>
      <c r="K34" s="72"/>
      <c r="L34" s="72" t="s">
        <v>1626</v>
      </c>
      <c r="M34" s="72" t="s">
        <v>1627</v>
      </c>
      <c r="N34" s="72" t="s">
        <v>174</v>
      </c>
      <c r="O34" s="578">
        <v>456</v>
      </c>
      <c r="P34" s="72" t="s">
        <v>479</v>
      </c>
      <c r="Q34" s="72" t="s">
        <v>1572</v>
      </c>
      <c r="R34" s="260"/>
      <c r="S34" s="72"/>
      <c r="T34" s="72" t="s">
        <v>653</v>
      </c>
      <c r="U34" s="72"/>
      <c r="V34" s="71"/>
    </row>
    <row r="35" spans="1:27" ht="27" customHeight="1">
      <c r="A35" s="72"/>
      <c r="B35" s="71"/>
      <c r="C35" s="72"/>
      <c r="D35" s="533">
        <v>43466</v>
      </c>
      <c r="E35" s="72"/>
      <c r="F35" s="72"/>
      <c r="G35" s="262" t="s">
        <v>1629</v>
      </c>
      <c r="H35" s="72"/>
      <c r="I35" s="72"/>
      <c r="J35" s="72" t="s">
        <v>768</v>
      </c>
      <c r="K35" s="72"/>
      <c r="L35" s="72" t="s">
        <v>1630</v>
      </c>
      <c r="M35" s="539" t="s">
        <v>1631</v>
      </c>
      <c r="N35" s="72" t="s">
        <v>174</v>
      </c>
      <c r="O35" s="578">
        <v>521.79999999999995</v>
      </c>
      <c r="P35" s="72" t="s">
        <v>173</v>
      </c>
      <c r="Q35" s="72" t="s">
        <v>1632</v>
      </c>
      <c r="R35" s="260"/>
      <c r="S35" s="72"/>
      <c r="T35" s="72" t="s">
        <v>653</v>
      </c>
      <c r="U35" s="72"/>
      <c r="V35" s="71" t="s">
        <v>1620</v>
      </c>
      <c r="AA35" s="534"/>
    </row>
    <row r="36" spans="1:27" s="534" customFormat="1" ht="29.25" customHeight="1">
      <c r="A36" s="72">
        <v>12</v>
      </c>
      <c r="B36" s="71"/>
      <c r="C36" s="72"/>
      <c r="D36" s="533">
        <v>37358</v>
      </c>
      <c r="E36" s="72"/>
      <c r="F36" s="72"/>
      <c r="G36" s="262" t="s">
        <v>1591</v>
      </c>
      <c r="H36" s="72"/>
      <c r="I36" s="72"/>
      <c r="J36" s="72" t="s">
        <v>768</v>
      </c>
      <c r="K36" s="72"/>
      <c r="L36" s="72" t="s">
        <v>1633</v>
      </c>
      <c r="M36" s="72" t="s">
        <v>1634</v>
      </c>
      <c r="N36" s="72" t="s">
        <v>174</v>
      </c>
      <c r="O36" s="578">
        <v>563</v>
      </c>
      <c r="P36" s="72" t="s">
        <v>173</v>
      </c>
      <c r="Q36" s="72" t="s">
        <v>1635</v>
      </c>
      <c r="R36" s="260"/>
      <c r="S36" s="72" t="s">
        <v>1544</v>
      </c>
      <c r="T36" s="72" t="s">
        <v>1555</v>
      </c>
      <c r="U36" s="72"/>
      <c r="V36" s="71" t="s">
        <v>1853</v>
      </c>
      <c r="W36" s="73"/>
      <c r="X36" s="73"/>
      <c r="Y36" s="73"/>
    </row>
    <row r="37" spans="1:27" s="534" customFormat="1" ht="24.75" customHeight="1">
      <c r="A37" s="72">
        <v>7</v>
      </c>
      <c r="B37" s="71"/>
      <c r="C37" s="72"/>
      <c r="D37" s="533">
        <v>39225</v>
      </c>
      <c r="E37" s="72"/>
      <c r="F37" s="72"/>
      <c r="G37" s="262" t="s">
        <v>1591</v>
      </c>
      <c r="H37" s="72"/>
      <c r="I37" s="72"/>
      <c r="J37" s="72" t="s">
        <v>768</v>
      </c>
      <c r="K37" s="72"/>
      <c r="L37" s="72" t="s">
        <v>1636</v>
      </c>
      <c r="M37" s="72" t="s">
        <v>1637</v>
      </c>
      <c r="N37" s="72" t="s">
        <v>174</v>
      </c>
      <c r="O37" s="578">
        <v>663.7</v>
      </c>
      <c r="P37" s="72" t="s">
        <v>173</v>
      </c>
      <c r="Q37" s="72" t="s">
        <v>1638</v>
      </c>
      <c r="R37" s="260"/>
      <c r="S37" s="72" t="s">
        <v>1544</v>
      </c>
      <c r="T37" s="72" t="s">
        <v>1555</v>
      </c>
      <c r="U37" s="72"/>
      <c r="V37" s="71" t="s">
        <v>1569</v>
      </c>
      <c r="W37" s="73"/>
      <c r="X37" s="73"/>
      <c r="Y37" s="73"/>
    </row>
    <row r="38" spans="1:27" s="534" customFormat="1" ht="27" customHeight="1">
      <c r="A38" s="72"/>
      <c r="B38" s="71"/>
      <c r="C38" s="72"/>
      <c r="D38" s="533">
        <v>43252</v>
      </c>
      <c r="E38" s="72"/>
      <c r="F38" s="72"/>
      <c r="G38" s="262" t="s">
        <v>1639</v>
      </c>
      <c r="H38" s="72"/>
      <c r="I38" s="72"/>
      <c r="J38" s="72" t="s">
        <v>768</v>
      </c>
      <c r="K38" s="72"/>
      <c r="L38" s="72" t="s">
        <v>1640</v>
      </c>
      <c r="M38" s="72" t="s">
        <v>1641</v>
      </c>
      <c r="N38" s="72" t="s">
        <v>174</v>
      </c>
      <c r="O38" s="578">
        <v>854.92</v>
      </c>
      <c r="P38" s="72" t="s">
        <v>173</v>
      </c>
      <c r="Q38" s="72" t="s">
        <v>1596</v>
      </c>
      <c r="R38" s="260"/>
      <c r="S38" s="72" t="s">
        <v>1544</v>
      </c>
      <c r="T38" s="72" t="s">
        <v>1555</v>
      </c>
      <c r="U38" s="72"/>
      <c r="V38" s="71" t="s">
        <v>1854</v>
      </c>
      <c r="W38" s="73"/>
      <c r="X38" s="73"/>
      <c r="Y38" s="73"/>
    </row>
    <row r="39" spans="1:27" s="534" customFormat="1" ht="26.25" customHeight="1">
      <c r="A39" s="72">
        <v>45</v>
      </c>
      <c r="B39" s="71"/>
      <c r="C39" s="72"/>
      <c r="D39" s="533">
        <v>42430</v>
      </c>
      <c r="E39" s="72"/>
      <c r="F39" s="72"/>
      <c r="G39" s="262" t="s">
        <v>1539</v>
      </c>
      <c r="H39" s="72"/>
      <c r="I39" s="72"/>
      <c r="J39" s="72" t="s">
        <v>768</v>
      </c>
      <c r="K39" s="72"/>
      <c r="L39" s="72" t="s">
        <v>1646</v>
      </c>
      <c r="M39" s="72" t="s">
        <v>1647</v>
      </c>
      <c r="N39" s="72" t="s">
        <v>174</v>
      </c>
      <c r="O39" s="578">
        <v>1512</v>
      </c>
      <c r="P39" s="72" t="s">
        <v>172</v>
      </c>
      <c r="Q39" s="72" t="s">
        <v>1645</v>
      </c>
      <c r="R39" s="260"/>
      <c r="S39" s="72"/>
      <c r="T39" s="72" t="s">
        <v>1549</v>
      </c>
      <c r="U39" s="72"/>
      <c r="V39" s="71" t="s">
        <v>1853</v>
      </c>
      <c r="W39" s="73"/>
      <c r="X39" s="73"/>
      <c r="Y39" s="73"/>
    </row>
    <row r="40" spans="1:27" s="534" customFormat="1" ht="26.25" customHeight="1">
      <c r="A40" s="73"/>
      <c r="B40" s="535"/>
      <c r="C40" s="72"/>
      <c r="D40" s="533">
        <v>43466</v>
      </c>
      <c r="E40" s="72"/>
      <c r="F40" s="72"/>
      <c r="G40" s="262" t="s">
        <v>1545</v>
      </c>
      <c r="H40" s="72"/>
      <c r="I40" s="72"/>
      <c r="J40" s="72"/>
      <c r="K40" s="72"/>
      <c r="L40" s="72" t="s">
        <v>1666</v>
      </c>
      <c r="M40" s="72" t="s">
        <v>1715</v>
      </c>
      <c r="N40" s="72" t="s">
        <v>174</v>
      </c>
      <c r="O40" s="578">
        <v>167.2</v>
      </c>
      <c r="P40" s="72" t="s">
        <v>173</v>
      </c>
      <c r="Q40" s="72" t="s">
        <v>1605</v>
      </c>
      <c r="R40" s="260"/>
      <c r="S40" s="72" t="s">
        <v>1544</v>
      </c>
      <c r="T40" s="72" t="s">
        <v>653</v>
      </c>
      <c r="U40" s="72"/>
      <c r="V40" s="71"/>
      <c r="W40" s="73"/>
      <c r="X40" s="73"/>
      <c r="Y40" s="73"/>
    </row>
    <row r="41" spans="1:27" s="534" customFormat="1" ht="26.25" customHeight="1">
      <c r="A41" s="73"/>
      <c r="B41" s="535"/>
      <c r="C41" s="72"/>
      <c r="D41" s="533">
        <v>42370</v>
      </c>
      <c r="E41" s="72"/>
      <c r="F41" s="72"/>
      <c r="G41" s="262" t="s">
        <v>1855</v>
      </c>
      <c r="H41" s="72"/>
      <c r="I41" s="72"/>
      <c r="J41" s="72"/>
      <c r="K41" s="72"/>
      <c r="L41" s="72" t="s">
        <v>1720</v>
      </c>
      <c r="M41" s="72" t="s">
        <v>1856</v>
      </c>
      <c r="N41" s="72" t="s">
        <v>174</v>
      </c>
      <c r="O41" s="578">
        <v>180.5</v>
      </c>
      <c r="P41" s="72" t="s">
        <v>173</v>
      </c>
      <c r="Q41" s="72" t="s">
        <v>1605</v>
      </c>
      <c r="R41" s="72"/>
      <c r="S41" s="72" t="s">
        <v>1544</v>
      </c>
      <c r="T41" s="72" t="s">
        <v>653</v>
      </c>
      <c r="U41" s="72"/>
      <c r="V41" s="71"/>
      <c r="W41" s="73"/>
      <c r="X41" s="73"/>
      <c r="Y41" s="73"/>
    </row>
    <row r="42" spans="1:27" s="534" customFormat="1" ht="26.25" customHeight="1">
      <c r="A42" s="73"/>
      <c r="B42" s="535"/>
      <c r="C42" s="72"/>
      <c r="D42" s="533">
        <v>43466</v>
      </c>
      <c r="E42" s="72"/>
      <c r="F42" s="72"/>
      <c r="G42" s="262" t="s">
        <v>1857</v>
      </c>
      <c r="H42" s="262" t="s">
        <v>1587</v>
      </c>
      <c r="I42" s="262" t="s">
        <v>1587</v>
      </c>
      <c r="J42" s="262" t="s">
        <v>1587</v>
      </c>
      <c r="K42" s="262" t="s">
        <v>1587</v>
      </c>
      <c r="L42" s="262" t="s">
        <v>1587</v>
      </c>
      <c r="M42" s="72" t="s">
        <v>1588</v>
      </c>
      <c r="N42" s="72" t="s">
        <v>174</v>
      </c>
      <c r="O42" s="578">
        <v>128.4</v>
      </c>
      <c r="P42" s="72" t="s">
        <v>173</v>
      </c>
      <c r="Q42" s="72" t="s">
        <v>1605</v>
      </c>
      <c r="R42" s="260"/>
      <c r="S42" s="72"/>
      <c r="T42" s="72" t="s">
        <v>1549</v>
      </c>
      <c r="U42" s="72"/>
      <c r="V42" s="71"/>
      <c r="W42" s="73"/>
      <c r="X42" s="73"/>
      <c r="Y42" s="73"/>
    </row>
    <row r="43" spans="1:27" s="534" customFormat="1" ht="26.25" customHeight="1">
      <c r="A43" s="73"/>
      <c r="B43" s="535"/>
      <c r="C43" s="72"/>
      <c r="D43" s="533">
        <v>42705</v>
      </c>
      <c r="E43" s="72"/>
      <c r="F43" s="72"/>
      <c r="G43" s="262" t="s">
        <v>1858</v>
      </c>
      <c r="H43" s="72"/>
      <c r="I43" s="72"/>
      <c r="J43" s="72"/>
      <c r="K43" s="72"/>
      <c r="L43" s="72" t="s">
        <v>1721</v>
      </c>
      <c r="M43" s="72" t="s">
        <v>1859</v>
      </c>
      <c r="N43" s="72" t="s">
        <v>174</v>
      </c>
      <c r="O43" s="578">
        <v>113.72</v>
      </c>
      <c r="P43" s="72" t="s">
        <v>173</v>
      </c>
      <c r="Q43" s="72" t="s">
        <v>1605</v>
      </c>
      <c r="R43" s="72"/>
      <c r="S43" s="72" t="s">
        <v>1544</v>
      </c>
      <c r="T43" s="72" t="s">
        <v>653</v>
      </c>
      <c r="U43" s="72"/>
      <c r="V43" s="71"/>
      <c r="W43" s="73"/>
      <c r="X43" s="73"/>
      <c r="Y43" s="73"/>
    </row>
    <row r="44" spans="1:27" s="534" customFormat="1" ht="26.25" customHeight="1">
      <c r="A44" s="73"/>
      <c r="B44" s="535"/>
      <c r="C44" s="72"/>
      <c r="D44" s="533">
        <v>37308</v>
      </c>
      <c r="E44" s="72"/>
      <c r="F44" s="72"/>
      <c r="G44" s="262" t="s">
        <v>1860</v>
      </c>
      <c r="H44" s="72"/>
      <c r="I44" s="72"/>
      <c r="J44" s="72"/>
      <c r="K44" s="72"/>
      <c r="L44" s="72" t="s">
        <v>1722</v>
      </c>
      <c r="M44" s="72" t="s">
        <v>1861</v>
      </c>
      <c r="N44" s="72" t="s">
        <v>174</v>
      </c>
      <c r="O44" s="578">
        <v>381</v>
      </c>
      <c r="P44" s="72" t="s">
        <v>173</v>
      </c>
      <c r="Q44" s="72" t="s">
        <v>1605</v>
      </c>
      <c r="R44" s="260"/>
      <c r="S44" s="72"/>
      <c r="T44" s="72" t="s">
        <v>653</v>
      </c>
      <c r="U44" s="72"/>
      <c r="V44" s="71"/>
      <c r="W44" s="73"/>
      <c r="X44" s="73"/>
      <c r="Y44" s="73"/>
    </row>
    <row r="45" spans="1:27" s="534" customFormat="1" ht="26.25" customHeight="1">
      <c r="A45" s="73"/>
      <c r="B45" s="535"/>
      <c r="C45" s="72"/>
      <c r="D45" s="533">
        <v>43466</v>
      </c>
      <c r="E45" s="72"/>
      <c r="F45" s="72"/>
      <c r="G45" s="262" t="s">
        <v>1862</v>
      </c>
      <c r="H45" s="72"/>
      <c r="I45" s="72"/>
      <c r="J45" s="72"/>
      <c r="K45" s="72"/>
      <c r="L45" s="72" t="s">
        <v>1723</v>
      </c>
      <c r="M45" s="72" t="s">
        <v>1863</v>
      </c>
      <c r="N45" s="72" t="s">
        <v>174</v>
      </c>
      <c r="O45" s="578">
        <v>299.3</v>
      </c>
      <c r="P45" s="72" t="s">
        <v>173</v>
      </c>
      <c r="Q45" s="72" t="s">
        <v>1605</v>
      </c>
      <c r="R45" s="72"/>
      <c r="S45" s="72" t="s">
        <v>1544</v>
      </c>
      <c r="T45" s="72" t="s">
        <v>653</v>
      </c>
      <c r="U45" s="72"/>
      <c r="V45" s="71"/>
      <c r="W45" s="73"/>
      <c r="X45" s="73"/>
      <c r="Y45" s="73"/>
    </row>
    <row r="46" spans="1:27" s="534" customFormat="1" ht="26.25" customHeight="1">
      <c r="A46" s="73"/>
      <c r="B46" s="535"/>
      <c r="C46" s="72"/>
      <c r="D46" s="533">
        <v>43831</v>
      </c>
      <c r="E46" s="72"/>
      <c r="F46" s="72"/>
      <c r="G46" s="262" t="s">
        <v>1864</v>
      </c>
      <c r="H46" s="72"/>
      <c r="I46" s="72"/>
      <c r="J46" s="72"/>
      <c r="K46" s="72"/>
      <c r="L46" s="72" t="s">
        <v>1652</v>
      </c>
      <c r="M46" s="72" t="s">
        <v>1865</v>
      </c>
      <c r="N46" s="72" t="s">
        <v>174</v>
      </c>
      <c r="O46" s="578">
        <v>391.51</v>
      </c>
      <c r="P46" s="72" t="s">
        <v>173</v>
      </c>
      <c r="Q46" s="72" t="s">
        <v>1605</v>
      </c>
      <c r="R46" s="260"/>
      <c r="S46" s="72"/>
      <c r="T46" s="72" t="s">
        <v>653</v>
      </c>
      <c r="U46" s="72"/>
      <c r="V46" s="71"/>
      <c r="W46" s="73"/>
      <c r="X46" s="73"/>
      <c r="Y46" s="73"/>
    </row>
    <row r="47" spans="1:27" s="534" customFormat="1" ht="26.25" customHeight="1">
      <c r="A47" s="73"/>
      <c r="B47" s="535"/>
      <c r="C47" s="72"/>
      <c r="D47" s="533">
        <v>43831</v>
      </c>
      <c r="E47" s="72"/>
      <c r="F47" s="72"/>
      <c r="G47" s="262" t="s">
        <v>1866</v>
      </c>
      <c r="H47" s="72"/>
      <c r="I47" s="72"/>
      <c r="J47" s="72"/>
      <c r="K47" s="72"/>
      <c r="L47" s="72" t="s">
        <v>1867</v>
      </c>
      <c r="M47" s="72" t="s">
        <v>1868</v>
      </c>
      <c r="N47" s="72" t="s">
        <v>174</v>
      </c>
      <c r="O47" s="578">
        <v>362.92</v>
      </c>
      <c r="P47" s="72" t="s">
        <v>173</v>
      </c>
      <c r="Q47" s="72" t="s">
        <v>1605</v>
      </c>
      <c r="R47" s="260"/>
      <c r="S47" s="72"/>
      <c r="T47" s="72" t="s">
        <v>653</v>
      </c>
      <c r="U47" s="72"/>
      <c r="V47" s="71"/>
      <c r="W47" s="73"/>
      <c r="X47" s="73"/>
      <c r="Y47" s="73"/>
    </row>
    <row r="48" spans="1:27" s="534" customFormat="1" ht="26.25" customHeight="1">
      <c r="A48" s="73"/>
      <c r="B48" s="535"/>
      <c r="C48" s="72"/>
      <c r="D48" s="533">
        <v>43831</v>
      </c>
      <c r="E48" s="72"/>
      <c r="F48" s="72"/>
      <c r="G48" s="262" t="s">
        <v>1869</v>
      </c>
      <c r="H48" s="72"/>
      <c r="I48" s="72"/>
      <c r="J48" s="72"/>
      <c r="K48" s="72"/>
      <c r="L48" s="72" t="s">
        <v>1870</v>
      </c>
      <c r="M48" s="72" t="s">
        <v>1871</v>
      </c>
      <c r="N48" s="72" t="s">
        <v>174</v>
      </c>
      <c r="O48" s="578">
        <v>195.3</v>
      </c>
      <c r="P48" s="72" t="s">
        <v>173</v>
      </c>
      <c r="Q48" s="72" t="s">
        <v>1605</v>
      </c>
      <c r="R48" s="72"/>
      <c r="S48" s="72" t="s">
        <v>1544</v>
      </c>
      <c r="T48" s="72" t="s">
        <v>653</v>
      </c>
      <c r="U48" s="72"/>
      <c r="V48" s="71"/>
      <c r="W48" s="73"/>
      <c r="X48" s="73"/>
      <c r="Y48" s="73"/>
    </row>
    <row r="49" spans="1:25" s="534" customFormat="1" ht="26.25" customHeight="1">
      <c r="A49" s="73"/>
      <c r="B49" s="535"/>
      <c r="C49" s="72"/>
      <c r="D49" s="533">
        <v>43831</v>
      </c>
      <c r="E49" s="72"/>
      <c r="F49" s="72"/>
      <c r="G49" s="262" t="s">
        <v>1872</v>
      </c>
      <c r="H49" s="72"/>
      <c r="I49" s="72"/>
      <c r="J49" s="72"/>
      <c r="K49" s="72"/>
      <c r="L49" s="72" t="s">
        <v>1873</v>
      </c>
      <c r="M49" s="72" t="s">
        <v>1861</v>
      </c>
      <c r="N49" s="72" t="s">
        <v>174</v>
      </c>
      <c r="O49" s="578">
        <v>186.43</v>
      </c>
      <c r="P49" s="72" t="s">
        <v>173</v>
      </c>
      <c r="Q49" s="72" t="s">
        <v>1605</v>
      </c>
      <c r="R49" s="72"/>
      <c r="S49" s="72" t="s">
        <v>1544</v>
      </c>
      <c r="T49" s="72" t="s">
        <v>653</v>
      </c>
      <c r="U49" s="72"/>
      <c r="V49" s="71"/>
      <c r="W49" s="73"/>
      <c r="X49" s="73"/>
      <c r="Y49" s="73"/>
    </row>
    <row r="50" spans="1:25">
      <c r="B50" s="535"/>
      <c r="D50" s="579"/>
      <c r="G50" s="38"/>
      <c r="M50" s="536"/>
      <c r="O50" s="536">
        <f>SUM(O11:O49)</f>
        <v>10454.029999999997</v>
      </c>
      <c r="R50" s="261"/>
      <c r="V50" s="535"/>
    </row>
    <row r="51" spans="1:25">
      <c r="O51" s="580"/>
    </row>
    <row r="52" spans="1:25" ht="30" customHeight="1">
      <c r="B52" s="712" t="s">
        <v>1653</v>
      </c>
      <c r="C52" s="712"/>
      <c r="G52" s="73"/>
      <c r="L52"/>
    </row>
    <row r="53" spans="1:25" ht="30" customHeight="1">
      <c r="A53" s="72"/>
      <c r="B53" s="414"/>
      <c r="C53" s="414"/>
      <c r="D53" s="533">
        <v>41275</v>
      </c>
      <c r="E53" s="533">
        <v>43586</v>
      </c>
      <c r="G53" s="73"/>
      <c r="L53" s="72" t="s">
        <v>1654</v>
      </c>
      <c r="M53" s="72" t="s">
        <v>1655</v>
      </c>
      <c r="N53" s="72" t="s">
        <v>174</v>
      </c>
      <c r="O53" s="72">
        <v>886.7</v>
      </c>
      <c r="P53" s="72" t="s">
        <v>1628</v>
      </c>
      <c r="Q53" s="72" t="s">
        <v>1580</v>
      </c>
      <c r="R53" s="72"/>
      <c r="S53" s="72"/>
      <c r="T53" s="72"/>
      <c r="U53" s="72"/>
      <c r="V53" s="72"/>
    </row>
    <row r="54" spans="1:25" ht="30" customHeight="1">
      <c r="A54" s="72">
        <v>39</v>
      </c>
      <c r="B54" s="414"/>
      <c r="C54" s="414"/>
      <c r="D54" s="533">
        <v>42370</v>
      </c>
      <c r="E54" s="533">
        <v>43777</v>
      </c>
      <c r="F54" s="537" t="s">
        <v>1656</v>
      </c>
      <c r="G54" s="73"/>
      <c r="L54" s="72" t="s">
        <v>1656</v>
      </c>
      <c r="M54" s="72" t="s">
        <v>1657</v>
      </c>
      <c r="N54" s="72" t="s">
        <v>174</v>
      </c>
      <c r="O54" s="72">
        <v>781</v>
      </c>
      <c r="P54" s="72" t="s">
        <v>1628</v>
      </c>
      <c r="Q54" s="72" t="s">
        <v>1658</v>
      </c>
      <c r="R54" s="72"/>
      <c r="S54" s="72"/>
      <c r="T54" s="72"/>
      <c r="U54" s="72"/>
      <c r="V54" s="72"/>
    </row>
    <row r="55" spans="1:25" ht="30" customHeight="1">
      <c r="A55" s="72">
        <v>2</v>
      </c>
      <c r="B55" s="414"/>
      <c r="C55" s="414"/>
      <c r="D55" s="533">
        <v>39099</v>
      </c>
      <c r="E55" s="533">
        <v>43466</v>
      </c>
      <c r="F55" s="537" t="s">
        <v>1659</v>
      </c>
      <c r="G55" s="73"/>
      <c r="L55" s="72" t="s">
        <v>1659</v>
      </c>
      <c r="M55" s="72" t="s">
        <v>1660</v>
      </c>
      <c r="N55" s="72" t="s">
        <v>175</v>
      </c>
      <c r="O55" s="72">
        <v>275.10000000000002</v>
      </c>
      <c r="P55" s="72" t="s">
        <v>1542</v>
      </c>
      <c r="Q55" s="72" t="s">
        <v>1580</v>
      </c>
      <c r="R55" s="72"/>
      <c r="S55" s="72"/>
      <c r="T55" s="72"/>
      <c r="U55" s="72"/>
      <c r="V55" s="72"/>
    </row>
    <row r="56" spans="1:25" ht="30" customHeight="1">
      <c r="A56" s="72">
        <v>17</v>
      </c>
      <c r="B56" s="414"/>
      <c r="C56" s="414"/>
      <c r="D56" s="533">
        <v>40784</v>
      </c>
      <c r="E56" s="533">
        <v>43769</v>
      </c>
      <c r="F56" s="537" t="s">
        <v>1661</v>
      </c>
      <c r="G56" s="72" t="s">
        <v>1662</v>
      </c>
      <c r="L56" s="72" t="s">
        <v>1661</v>
      </c>
      <c r="M56" s="72" t="s">
        <v>1662</v>
      </c>
      <c r="N56" s="72" t="s">
        <v>174</v>
      </c>
      <c r="O56" s="72">
        <v>34.799999999999997</v>
      </c>
      <c r="P56" s="72" t="s">
        <v>1542</v>
      </c>
      <c r="Q56" s="72" t="s">
        <v>1580</v>
      </c>
      <c r="R56" s="72"/>
      <c r="S56" s="72"/>
      <c r="T56" s="72"/>
      <c r="U56" s="72"/>
      <c r="V56" s="72"/>
    </row>
    <row r="57" spans="1:25" ht="26.25" customHeight="1">
      <c r="A57" s="72">
        <v>4</v>
      </c>
      <c r="B57" s="71"/>
      <c r="C57" s="72"/>
      <c r="D57" s="533">
        <v>40483</v>
      </c>
      <c r="E57" s="72"/>
      <c r="F57" s="72"/>
      <c r="G57" s="262" t="s">
        <v>1663</v>
      </c>
      <c r="H57" s="72"/>
      <c r="I57" s="72"/>
      <c r="J57" s="72" t="s">
        <v>768</v>
      </c>
      <c r="K57" s="72"/>
      <c r="L57" s="72" t="s">
        <v>1664</v>
      </c>
      <c r="M57" s="72" t="s">
        <v>1665</v>
      </c>
      <c r="N57" s="72" t="s">
        <v>174</v>
      </c>
      <c r="O57" s="72">
        <v>312.5</v>
      </c>
      <c r="P57" s="72" t="s">
        <v>1542</v>
      </c>
      <c r="Q57" s="72" t="s">
        <v>1638</v>
      </c>
      <c r="R57" s="260"/>
      <c r="S57" s="72"/>
      <c r="T57" s="72"/>
      <c r="U57" s="72"/>
      <c r="V57" s="71"/>
    </row>
    <row r="58" spans="1:25" ht="25.5">
      <c r="A58" s="72">
        <v>36</v>
      </c>
      <c r="B58" s="71"/>
      <c r="C58" s="72"/>
      <c r="D58" s="533">
        <v>42005</v>
      </c>
      <c r="E58" s="72"/>
      <c r="F58" s="72"/>
      <c r="G58" s="262" t="s">
        <v>1666</v>
      </c>
      <c r="H58" s="72"/>
      <c r="I58" s="72"/>
      <c r="J58" s="72" t="s">
        <v>768</v>
      </c>
      <c r="K58" s="72"/>
      <c r="L58" s="72" t="s">
        <v>1545</v>
      </c>
      <c r="M58" s="72" t="s">
        <v>1662</v>
      </c>
      <c r="N58" s="72" t="s">
        <v>174</v>
      </c>
      <c r="O58" s="72">
        <v>167</v>
      </c>
      <c r="P58" s="72" t="s">
        <v>1542</v>
      </c>
      <c r="Q58" s="72" t="s">
        <v>1543</v>
      </c>
      <c r="R58" s="260"/>
      <c r="S58" s="72"/>
      <c r="T58" s="72"/>
      <c r="U58" s="72"/>
      <c r="V58" s="71"/>
    </row>
    <row r="59" spans="1:25" ht="25.5">
      <c r="A59" s="72">
        <v>18</v>
      </c>
      <c r="B59" s="71"/>
      <c r="C59" s="72"/>
      <c r="D59" s="533">
        <v>40909</v>
      </c>
      <c r="E59" s="72"/>
      <c r="F59" s="72"/>
      <c r="G59" s="262" t="s">
        <v>1667</v>
      </c>
      <c r="H59" s="72"/>
      <c r="I59" s="72"/>
      <c r="J59" s="72" t="s">
        <v>768</v>
      </c>
      <c r="K59" s="72"/>
      <c r="L59" s="72" t="s">
        <v>1591</v>
      </c>
      <c r="M59" s="72" t="s">
        <v>1668</v>
      </c>
      <c r="N59" s="72" t="s">
        <v>174</v>
      </c>
      <c r="O59" s="72">
        <v>135.19999999999999</v>
      </c>
      <c r="P59" s="72" t="s">
        <v>1542</v>
      </c>
      <c r="Q59" s="72" t="s">
        <v>1543</v>
      </c>
      <c r="R59" s="260"/>
      <c r="S59" s="72"/>
      <c r="T59" s="72"/>
      <c r="U59" s="72"/>
      <c r="V59" s="71"/>
    </row>
    <row r="60" spans="1:25" ht="25.5">
      <c r="A60" s="72">
        <v>44</v>
      </c>
      <c r="B60" s="71"/>
      <c r="C60" s="72"/>
      <c r="D60" s="533">
        <v>42370</v>
      </c>
      <c r="E60" s="72"/>
      <c r="F60" s="72"/>
      <c r="G60" s="262" t="s">
        <v>1669</v>
      </c>
      <c r="H60" s="72"/>
      <c r="I60" s="72"/>
      <c r="J60" s="72" t="s">
        <v>768</v>
      </c>
      <c r="K60" s="72"/>
      <c r="L60" s="72" t="s">
        <v>1545</v>
      </c>
      <c r="M60" s="72" t="s">
        <v>1670</v>
      </c>
      <c r="N60" s="72" t="s">
        <v>174</v>
      </c>
      <c r="O60" s="72">
        <v>118.9</v>
      </c>
      <c r="P60" s="72" t="s">
        <v>1542</v>
      </c>
      <c r="Q60" s="72" t="s">
        <v>1580</v>
      </c>
      <c r="R60" s="260"/>
      <c r="S60" s="72"/>
      <c r="T60" s="72"/>
      <c r="U60" s="72"/>
      <c r="V60" s="71"/>
    </row>
    <row r="61" spans="1:25" ht="25.5">
      <c r="A61" s="72">
        <v>4</v>
      </c>
      <c r="B61" s="71"/>
      <c r="C61" s="72"/>
      <c r="D61" s="533">
        <v>40206</v>
      </c>
      <c r="E61" s="72"/>
      <c r="F61" s="72"/>
      <c r="G61" s="262" t="s">
        <v>1671</v>
      </c>
      <c r="H61" s="72"/>
      <c r="I61" s="72"/>
      <c r="J61" s="72" t="s">
        <v>768</v>
      </c>
      <c r="K61" s="72"/>
      <c r="L61" s="72" t="s">
        <v>1539</v>
      </c>
      <c r="M61" s="72" t="s">
        <v>1672</v>
      </c>
      <c r="N61" s="72" t="s">
        <v>174</v>
      </c>
      <c r="O61" s="72">
        <v>232</v>
      </c>
      <c r="P61" s="72" t="s">
        <v>1542</v>
      </c>
      <c r="Q61" s="72" t="s">
        <v>1580</v>
      </c>
      <c r="R61" s="260"/>
      <c r="S61" s="72"/>
      <c r="T61" s="72"/>
      <c r="U61" s="72"/>
      <c r="V61" s="71"/>
    </row>
    <row r="62" spans="1:25" ht="25.5">
      <c r="A62" s="72">
        <v>26</v>
      </c>
      <c r="B62" s="71"/>
      <c r="C62" s="72"/>
      <c r="D62" s="533">
        <v>41671</v>
      </c>
      <c r="E62" s="72"/>
      <c r="F62" s="72"/>
      <c r="G62" s="262" t="s">
        <v>1673</v>
      </c>
      <c r="H62" s="72"/>
      <c r="I62" s="72"/>
      <c r="J62" s="72" t="s">
        <v>768</v>
      </c>
      <c r="K62" s="72"/>
      <c r="L62" s="72" t="s">
        <v>1539</v>
      </c>
      <c r="M62" s="72" t="s">
        <v>1674</v>
      </c>
      <c r="N62" s="72" t="s">
        <v>174</v>
      </c>
      <c r="O62" s="72">
        <v>262.2</v>
      </c>
      <c r="P62" s="72" t="s">
        <v>1542</v>
      </c>
      <c r="Q62" s="72" t="s">
        <v>1580</v>
      </c>
      <c r="R62" s="260"/>
      <c r="S62" s="72"/>
      <c r="T62" s="72"/>
      <c r="U62" s="72"/>
      <c r="V62" s="71"/>
    </row>
    <row r="63" spans="1:25" ht="25.5">
      <c r="A63" s="72">
        <v>34</v>
      </c>
      <c r="B63" s="71"/>
      <c r="C63" s="72"/>
      <c r="D63" s="533">
        <v>42156</v>
      </c>
      <c r="E63" s="72"/>
      <c r="F63" s="72"/>
      <c r="G63" s="262" t="s">
        <v>1675</v>
      </c>
      <c r="H63" s="72"/>
      <c r="I63" s="72"/>
      <c r="J63" s="72" t="s">
        <v>768</v>
      </c>
      <c r="K63" s="72"/>
      <c r="L63" s="72" t="s">
        <v>1539</v>
      </c>
      <c r="M63" s="72" t="s">
        <v>1676</v>
      </c>
      <c r="N63" s="72" t="s">
        <v>174</v>
      </c>
      <c r="O63" s="72">
        <v>91.4</v>
      </c>
      <c r="P63" s="72" t="s">
        <v>1542</v>
      </c>
      <c r="Q63" s="72" t="s">
        <v>1677</v>
      </c>
      <c r="R63" s="260"/>
      <c r="S63" s="72"/>
      <c r="T63" s="72"/>
      <c r="U63" s="72"/>
      <c r="V63" s="71"/>
    </row>
    <row r="64" spans="1:25" ht="25.5">
      <c r="A64" s="72">
        <v>42</v>
      </c>
      <c r="B64" s="71"/>
      <c r="C64" s="72"/>
      <c r="D64" s="533">
        <v>42370</v>
      </c>
      <c r="E64" s="72"/>
      <c r="F64" s="72"/>
      <c r="G64" s="262" t="s">
        <v>1678</v>
      </c>
      <c r="H64" s="72"/>
      <c r="I64" s="72"/>
      <c r="J64" s="72" t="s">
        <v>768</v>
      </c>
      <c r="K64" s="72"/>
      <c r="L64" s="72" t="s">
        <v>1679</v>
      </c>
      <c r="M64" s="72" t="s">
        <v>1680</v>
      </c>
      <c r="N64" s="72" t="s">
        <v>174</v>
      </c>
      <c r="O64" s="72">
        <v>18.2</v>
      </c>
      <c r="P64" s="72" t="s">
        <v>1542</v>
      </c>
      <c r="Q64" s="72" t="s">
        <v>1543</v>
      </c>
      <c r="R64" s="260"/>
      <c r="S64" s="72"/>
      <c r="T64" s="72"/>
      <c r="U64" s="72"/>
      <c r="V64" s="71"/>
    </row>
    <row r="65" spans="1:22" ht="25.5">
      <c r="A65" s="72">
        <v>55</v>
      </c>
      <c r="B65" s="71"/>
      <c r="C65" s="72"/>
      <c r="D65" s="533">
        <v>42879</v>
      </c>
      <c r="E65" s="533">
        <v>43252</v>
      </c>
      <c r="F65" s="72"/>
      <c r="G65" s="262" t="s">
        <v>1539</v>
      </c>
      <c r="H65" s="72"/>
      <c r="I65" s="72"/>
      <c r="J65" s="72" t="s">
        <v>768</v>
      </c>
      <c r="K65" s="72"/>
      <c r="L65" s="72" t="s">
        <v>1681</v>
      </c>
      <c r="M65" s="72" t="s">
        <v>1682</v>
      </c>
      <c r="N65" s="72" t="s">
        <v>174</v>
      </c>
      <c r="O65" s="72">
        <v>1267.3</v>
      </c>
      <c r="P65" s="72" t="s">
        <v>1644</v>
      </c>
      <c r="Q65" s="72" t="s">
        <v>1572</v>
      </c>
      <c r="R65" s="260"/>
      <c r="S65" s="72"/>
      <c r="T65" s="72"/>
      <c r="U65" s="72"/>
      <c r="V65" s="71"/>
    </row>
    <row r="66" spans="1:22" ht="25.5">
      <c r="A66" s="72">
        <v>27</v>
      </c>
      <c r="B66" s="71"/>
      <c r="C66" s="72"/>
      <c r="D66" s="533">
        <v>41699</v>
      </c>
      <c r="E66" s="533">
        <v>43277</v>
      </c>
      <c r="F66" s="72"/>
      <c r="G66" s="262" t="s">
        <v>1539</v>
      </c>
      <c r="H66" s="72"/>
      <c r="I66" s="72"/>
      <c r="J66" s="72" t="s">
        <v>768</v>
      </c>
      <c r="K66" s="72"/>
      <c r="L66" s="72" t="s">
        <v>1683</v>
      </c>
      <c r="M66" s="72" t="s">
        <v>1684</v>
      </c>
      <c r="N66" s="72" t="s">
        <v>174</v>
      </c>
      <c r="O66" s="72">
        <v>436.8</v>
      </c>
      <c r="P66" s="72" t="s">
        <v>1542</v>
      </c>
      <c r="Q66" s="72" t="s">
        <v>1658</v>
      </c>
      <c r="R66" s="260"/>
      <c r="S66" s="72" t="s">
        <v>1544</v>
      </c>
      <c r="T66" s="72"/>
      <c r="U66" s="72"/>
      <c r="V66" s="71"/>
    </row>
    <row r="67" spans="1:22" ht="26.25" customHeight="1">
      <c r="A67" s="72">
        <v>19</v>
      </c>
      <c r="B67" s="71"/>
      <c r="C67" s="72"/>
      <c r="D67" s="533">
        <v>41275</v>
      </c>
      <c r="E67" s="533">
        <v>43466</v>
      </c>
      <c r="F67" s="72"/>
      <c r="G67" s="262" t="s">
        <v>1552</v>
      </c>
      <c r="H67" s="72"/>
      <c r="I67" s="72"/>
      <c r="J67" s="72" t="s">
        <v>768</v>
      </c>
      <c r="K67" s="72"/>
      <c r="L67" s="72" t="s">
        <v>1685</v>
      </c>
      <c r="M67" s="72" t="s">
        <v>1686</v>
      </c>
      <c r="N67" s="72" t="s">
        <v>174</v>
      </c>
      <c r="O67" s="72">
        <v>559</v>
      </c>
      <c r="P67" s="72" t="s">
        <v>1628</v>
      </c>
      <c r="Q67" s="72" t="s">
        <v>1687</v>
      </c>
      <c r="R67" s="260"/>
      <c r="S67" s="72" t="s">
        <v>1581</v>
      </c>
      <c r="T67" s="72"/>
      <c r="U67" s="72"/>
      <c r="V67" s="71"/>
    </row>
    <row r="68" spans="1:22" ht="26.25" customHeight="1">
      <c r="A68" s="72">
        <v>11</v>
      </c>
      <c r="B68" s="71"/>
      <c r="C68" s="72"/>
      <c r="D68" s="533">
        <v>40466</v>
      </c>
      <c r="E68" s="533">
        <v>43579</v>
      </c>
      <c r="F68" s="72"/>
      <c r="G68" s="262" t="s">
        <v>1591</v>
      </c>
      <c r="H68" s="72"/>
      <c r="I68" s="72"/>
      <c r="J68" s="72" t="s">
        <v>768</v>
      </c>
      <c r="K68" s="72"/>
      <c r="L68" s="72" t="s">
        <v>1472</v>
      </c>
      <c r="M68" s="72" t="s">
        <v>1688</v>
      </c>
      <c r="N68" s="72" t="s">
        <v>174</v>
      </c>
      <c r="O68" s="72">
        <v>676.1</v>
      </c>
      <c r="P68" s="72" t="s">
        <v>1628</v>
      </c>
      <c r="Q68" s="72" t="s">
        <v>1638</v>
      </c>
      <c r="R68" s="260"/>
      <c r="S68" s="72" t="s">
        <v>1544</v>
      </c>
      <c r="T68" s="72"/>
      <c r="U68" s="72"/>
      <c r="V68" s="71" t="s">
        <v>1569</v>
      </c>
    </row>
    <row r="69" spans="1:22" ht="26.25" customHeight="1">
      <c r="A69" s="72">
        <v>16</v>
      </c>
      <c r="B69" s="71"/>
      <c r="C69" s="72"/>
      <c r="D69" s="533">
        <v>40909</v>
      </c>
      <c r="E69" s="533">
        <v>43466</v>
      </c>
      <c r="F69" s="72"/>
      <c r="G69" s="262" t="s">
        <v>1689</v>
      </c>
      <c r="H69" s="72"/>
      <c r="I69" s="72"/>
      <c r="J69" s="72" t="s">
        <v>768</v>
      </c>
      <c r="K69" s="72"/>
      <c r="L69" s="72" t="s">
        <v>1690</v>
      </c>
      <c r="M69" s="72" t="s">
        <v>1691</v>
      </c>
      <c r="N69" s="72" t="s">
        <v>174</v>
      </c>
      <c r="O69" s="72">
        <v>122.6</v>
      </c>
      <c r="P69" s="72" t="s">
        <v>1542</v>
      </c>
      <c r="Q69" s="72" t="s">
        <v>1580</v>
      </c>
      <c r="R69" s="260"/>
      <c r="S69" s="72" t="s">
        <v>1544</v>
      </c>
      <c r="T69" s="72"/>
      <c r="U69" s="72"/>
      <c r="V69" s="71"/>
    </row>
    <row r="70" spans="1:22" ht="26.25" customHeight="1">
      <c r="A70" s="72">
        <v>56</v>
      </c>
      <c r="B70" s="71"/>
      <c r="C70" s="72"/>
      <c r="D70" s="533">
        <v>42879</v>
      </c>
      <c r="E70" s="533">
        <v>43466</v>
      </c>
      <c r="F70" s="72"/>
      <c r="G70" s="262" t="s">
        <v>1545</v>
      </c>
      <c r="H70" s="72"/>
      <c r="I70" s="72"/>
      <c r="J70" s="72" t="s">
        <v>768</v>
      </c>
      <c r="K70" s="72"/>
      <c r="L70" s="72" t="s">
        <v>1692</v>
      </c>
      <c r="M70" s="72" t="s">
        <v>1693</v>
      </c>
      <c r="N70" s="72" t="s">
        <v>174</v>
      </c>
      <c r="O70" s="72">
        <v>372.4</v>
      </c>
      <c r="P70" s="72" t="s">
        <v>1542</v>
      </c>
      <c r="Q70" s="72" t="s">
        <v>1572</v>
      </c>
      <c r="R70" s="260"/>
      <c r="S70" s="72"/>
      <c r="T70" s="72"/>
      <c r="U70" s="72"/>
      <c r="V70" s="71"/>
    </row>
    <row r="71" spans="1:22" ht="26.25" customHeight="1">
      <c r="A71" s="72"/>
      <c r="B71" s="71"/>
      <c r="C71" s="72"/>
      <c r="D71" s="533">
        <v>43009</v>
      </c>
      <c r="E71" s="533">
        <v>43466</v>
      </c>
      <c r="F71" s="72"/>
      <c r="G71" s="262" t="s">
        <v>1694</v>
      </c>
      <c r="H71" s="72"/>
      <c r="I71" s="72"/>
      <c r="J71" s="72" t="s">
        <v>768</v>
      </c>
      <c r="K71" s="72"/>
      <c r="L71" s="72" t="s">
        <v>1695</v>
      </c>
      <c r="M71" s="72" t="s">
        <v>1696</v>
      </c>
      <c r="N71" s="72" t="s">
        <v>174</v>
      </c>
      <c r="O71" s="72">
        <v>76</v>
      </c>
      <c r="P71" s="72" t="s">
        <v>1542</v>
      </c>
      <c r="Q71" s="72" t="s">
        <v>1572</v>
      </c>
      <c r="R71" s="260"/>
      <c r="S71" s="72"/>
      <c r="T71" s="72"/>
      <c r="U71" s="72"/>
      <c r="V71" s="71"/>
    </row>
    <row r="72" spans="1:22" ht="26.25" customHeight="1">
      <c r="A72" s="72">
        <v>21</v>
      </c>
      <c r="B72" s="71"/>
      <c r="C72" s="72"/>
      <c r="D72" s="533">
        <v>41275</v>
      </c>
      <c r="E72" s="533">
        <v>43466</v>
      </c>
      <c r="F72" s="72"/>
      <c r="G72" s="262" t="s">
        <v>1552</v>
      </c>
      <c r="H72" s="72"/>
      <c r="I72" s="72"/>
      <c r="J72" s="72" t="s">
        <v>768</v>
      </c>
      <c r="K72" s="72"/>
      <c r="L72" s="72" t="s">
        <v>1697</v>
      </c>
      <c r="M72" s="72" t="s">
        <v>1698</v>
      </c>
      <c r="N72" s="72" t="s">
        <v>175</v>
      </c>
      <c r="O72" s="72">
        <v>80.8</v>
      </c>
      <c r="P72" s="72" t="s">
        <v>1542</v>
      </c>
      <c r="Q72" s="72" t="s">
        <v>1687</v>
      </c>
      <c r="R72" s="260"/>
      <c r="S72" s="72" t="s">
        <v>1581</v>
      </c>
      <c r="T72" s="72"/>
      <c r="U72" s="72"/>
      <c r="V72" s="71" t="s">
        <v>1582</v>
      </c>
    </row>
    <row r="73" spans="1:22" ht="26.25" customHeight="1">
      <c r="A73" s="72">
        <v>50</v>
      </c>
      <c r="B73" s="71"/>
      <c r="C73" s="72"/>
      <c r="D73" s="533">
        <v>42705</v>
      </c>
      <c r="E73" s="533">
        <v>43466</v>
      </c>
      <c r="F73" s="72"/>
      <c r="G73" s="262" t="s">
        <v>1545</v>
      </c>
      <c r="H73" s="72"/>
      <c r="I73" s="72"/>
      <c r="J73" s="72" t="s">
        <v>768</v>
      </c>
      <c r="K73" s="72"/>
      <c r="L73" s="72" t="s">
        <v>1699</v>
      </c>
      <c r="M73" s="72" t="s">
        <v>1700</v>
      </c>
      <c r="N73" s="72" t="s">
        <v>174</v>
      </c>
      <c r="O73" s="72">
        <v>42.84</v>
      </c>
      <c r="P73" s="72" t="s">
        <v>1542</v>
      </c>
      <c r="Q73" s="72" t="s">
        <v>1572</v>
      </c>
      <c r="R73" s="260"/>
      <c r="S73" s="72"/>
      <c r="T73" s="72"/>
      <c r="U73" s="72"/>
      <c r="V73" s="71"/>
    </row>
    <row r="74" spans="1:22" ht="26.25" customHeight="1">
      <c r="A74" s="72">
        <v>29</v>
      </c>
      <c r="B74" s="71"/>
      <c r="C74" s="72"/>
      <c r="D74" s="533">
        <v>41883</v>
      </c>
      <c r="E74" s="533">
        <v>43466</v>
      </c>
      <c r="F74" s="72"/>
      <c r="G74" s="262" t="s">
        <v>1701</v>
      </c>
      <c r="H74" s="72"/>
      <c r="I74" s="72"/>
      <c r="J74" s="72" t="s">
        <v>768</v>
      </c>
      <c r="K74" s="72"/>
      <c r="L74" s="72" t="s">
        <v>1702</v>
      </c>
      <c r="M74" s="72" t="s">
        <v>1703</v>
      </c>
      <c r="N74" s="72" t="s">
        <v>174</v>
      </c>
      <c r="O74" s="72">
        <v>7.9</v>
      </c>
      <c r="P74" s="72" t="s">
        <v>1542</v>
      </c>
      <c r="Q74" s="72" t="s">
        <v>1543</v>
      </c>
      <c r="R74" s="260"/>
      <c r="S74" s="72" t="s">
        <v>1544</v>
      </c>
      <c r="T74" s="72"/>
      <c r="U74" s="72"/>
      <c r="V74" s="71"/>
    </row>
    <row r="75" spans="1:22" ht="26.25" customHeight="1">
      <c r="A75" s="72">
        <v>24</v>
      </c>
      <c r="B75" s="71"/>
      <c r="C75" s="72"/>
      <c r="D75" s="533">
        <v>41518</v>
      </c>
      <c r="E75" s="533">
        <v>42735</v>
      </c>
      <c r="F75" s="72"/>
      <c r="G75" s="262" t="s">
        <v>1704</v>
      </c>
      <c r="H75" s="72"/>
      <c r="I75" s="72"/>
      <c r="J75" s="72" t="s">
        <v>768</v>
      </c>
      <c r="K75" s="72"/>
      <c r="L75" s="72" t="s">
        <v>1705</v>
      </c>
      <c r="M75" s="72" t="s">
        <v>1706</v>
      </c>
      <c r="N75" s="72" t="s">
        <v>174</v>
      </c>
      <c r="O75" s="72">
        <v>800</v>
      </c>
      <c r="P75" s="72" t="s">
        <v>1628</v>
      </c>
      <c r="Q75" s="72" t="s">
        <v>1707</v>
      </c>
      <c r="R75" s="260"/>
      <c r="S75" s="72" t="s">
        <v>1544</v>
      </c>
      <c r="T75" s="72"/>
      <c r="U75" s="72"/>
      <c r="V75" s="71"/>
    </row>
    <row r="76" spans="1:22" ht="26.25" customHeight="1">
      <c r="A76" s="72">
        <v>30</v>
      </c>
      <c r="B76" s="71"/>
      <c r="C76" s="72"/>
      <c r="D76" s="533">
        <v>42064</v>
      </c>
      <c r="E76" s="533">
        <v>43466</v>
      </c>
      <c r="F76" s="72"/>
      <c r="G76" s="262" t="s">
        <v>1701</v>
      </c>
      <c r="H76" s="72"/>
      <c r="I76" s="72"/>
      <c r="J76" s="72" t="s">
        <v>768</v>
      </c>
      <c r="K76" s="72"/>
      <c r="L76" s="72" t="s">
        <v>1708</v>
      </c>
      <c r="M76" s="72" t="s">
        <v>1709</v>
      </c>
      <c r="N76" s="72" t="s">
        <v>175</v>
      </c>
      <c r="O76" s="72">
        <v>58.8</v>
      </c>
      <c r="P76" s="72" t="s">
        <v>1542</v>
      </c>
      <c r="Q76" s="72" t="s">
        <v>1710</v>
      </c>
      <c r="R76" s="260"/>
      <c r="S76" s="72"/>
      <c r="T76" s="72"/>
      <c r="U76" s="72"/>
      <c r="V76" s="71"/>
    </row>
    <row r="77" spans="1:22" s="242" customFormat="1" ht="24.75" customHeight="1">
      <c r="A77" s="245">
        <v>37</v>
      </c>
      <c r="B77" s="71"/>
      <c r="C77" s="628"/>
      <c r="D77" s="629">
        <v>42156</v>
      </c>
      <c r="E77" s="629">
        <v>44071</v>
      </c>
      <c r="F77" s="628"/>
      <c r="G77" s="630" t="s">
        <v>1545</v>
      </c>
      <c r="H77" s="628"/>
      <c r="I77" s="628"/>
      <c r="J77" s="628" t="s">
        <v>768</v>
      </c>
      <c r="K77" s="628"/>
      <c r="L77" s="628" t="s">
        <v>1576</v>
      </c>
      <c r="M77" s="628" t="s">
        <v>1577</v>
      </c>
      <c r="N77" s="628" t="s">
        <v>175</v>
      </c>
      <c r="O77" s="628">
        <v>75.3</v>
      </c>
      <c r="P77" s="628" t="s">
        <v>1542</v>
      </c>
      <c r="Q77" s="628" t="s">
        <v>1543</v>
      </c>
      <c r="R77" s="631"/>
      <c r="S77" s="628"/>
      <c r="T77" s="628"/>
      <c r="U77" s="628"/>
      <c r="V77" s="71"/>
    </row>
    <row r="78" spans="1:22" s="242" customFormat="1" ht="29.25" customHeight="1">
      <c r="A78" s="245"/>
      <c r="B78" s="71"/>
      <c r="C78" s="628"/>
      <c r="D78" s="629">
        <v>43466</v>
      </c>
      <c r="E78" s="629">
        <v>44071</v>
      </c>
      <c r="F78" s="628"/>
      <c r="G78" s="630" t="s">
        <v>1727</v>
      </c>
      <c r="H78" s="628"/>
      <c r="I78" s="628"/>
      <c r="J78" s="628" t="s">
        <v>768</v>
      </c>
      <c r="K78" s="628"/>
      <c r="L78" s="628" t="s">
        <v>1724</v>
      </c>
      <c r="M78" s="632" t="s">
        <v>1725</v>
      </c>
      <c r="N78" s="628" t="s">
        <v>174</v>
      </c>
      <c r="O78" s="633">
        <v>73.27</v>
      </c>
      <c r="P78" s="628" t="s">
        <v>1542</v>
      </c>
      <c r="Q78" s="628" t="s">
        <v>1728</v>
      </c>
      <c r="R78" s="631"/>
      <c r="S78" s="628"/>
      <c r="T78" s="628"/>
      <c r="U78" s="628"/>
      <c r="V78" s="71" t="s">
        <v>1620</v>
      </c>
    </row>
    <row r="79" spans="1:22" s="242" customFormat="1" ht="31.5" customHeight="1">
      <c r="A79" s="245"/>
      <c r="B79" s="71"/>
      <c r="C79" s="628"/>
      <c r="D79" s="629">
        <v>43101</v>
      </c>
      <c r="E79" s="629">
        <v>44071</v>
      </c>
      <c r="F79" s="628"/>
      <c r="G79" s="630" t="s">
        <v>1711</v>
      </c>
      <c r="H79" s="628"/>
      <c r="I79" s="628"/>
      <c r="J79" s="628" t="s">
        <v>768</v>
      </c>
      <c r="K79" s="628"/>
      <c r="L79" s="628" t="s">
        <v>1712</v>
      </c>
      <c r="M79" s="628" t="s">
        <v>1713</v>
      </c>
      <c r="N79" s="628" t="s">
        <v>174</v>
      </c>
      <c r="O79" s="628">
        <v>101</v>
      </c>
      <c r="P79" s="628" t="s">
        <v>1542</v>
      </c>
      <c r="Q79" s="628" t="s">
        <v>1714</v>
      </c>
      <c r="R79" s="631"/>
      <c r="S79" s="628"/>
      <c r="T79" s="628"/>
      <c r="U79" s="628"/>
      <c r="V79" s="71"/>
    </row>
    <row r="80" spans="1:22" s="242" customFormat="1" ht="28.5" customHeight="1">
      <c r="A80" s="245">
        <v>31</v>
      </c>
      <c r="B80" s="71"/>
      <c r="C80" s="628"/>
      <c r="D80" s="629">
        <v>42005</v>
      </c>
      <c r="E80" s="629">
        <v>44071</v>
      </c>
      <c r="F80" s="628"/>
      <c r="G80" s="630" t="s">
        <v>1552</v>
      </c>
      <c r="H80" s="628"/>
      <c r="I80" s="628"/>
      <c r="J80" s="628" t="s">
        <v>768</v>
      </c>
      <c r="K80" s="628"/>
      <c r="L80" s="628" t="s">
        <v>1716</v>
      </c>
      <c r="M80" s="628" t="s">
        <v>1717</v>
      </c>
      <c r="N80" s="628" t="s">
        <v>174</v>
      </c>
      <c r="O80" s="628">
        <v>186.2</v>
      </c>
      <c r="P80" s="628" t="s">
        <v>1542</v>
      </c>
      <c r="Q80" s="628" t="s">
        <v>1543</v>
      </c>
      <c r="R80" s="631"/>
      <c r="S80" s="628" t="s">
        <v>1544</v>
      </c>
      <c r="T80" s="628"/>
      <c r="U80" s="628"/>
      <c r="V80" s="71"/>
    </row>
    <row r="81" spans="1:22" s="242" customFormat="1" ht="27" customHeight="1">
      <c r="A81" s="245">
        <v>10</v>
      </c>
      <c r="B81" s="71"/>
      <c r="C81" s="628"/>
      <c r="D81" s="629">
        <v>39814</v>
      </c>
      <c r="E81" s="629">
        <v>44071</v>
      </c>
      <c r="F81" s="628"/>
      <c r="G81" s="630" t="s">
        <v>1591</v>
      </c>
      <c r="H81" s="628"/>
      <c r="I81" s="628"/>
      <c r="J81" s="628" t="s">
        <v>768</v>
      </c>
      <c r="K81" s="628"/>
      <c r="L81" s="628" t="s">
        <v>1615</v>
      </c>
      <c r="M81" s="628" t="s">
        <v>1616</v>
      </c>
      <c r="N81" s="628" t="s">
        <v>174</v>
      </c>
      <c r="O81" s="628">
        <v>348.2</v>
      </c>
      <c r="P81" s="628" t="s">
        <v>1542</v>
      </c>
      <c r="Q81" s="628" t="s">
        <v>1562</v>
      </c>
      <c r="R81" s="631"/>
      <c r="S81" s="628" t="s">
        <v>1544</v>
      </c>
      <c r="T81" s="628"/>
      <c r="U81" s="628"/>
      <c r="V81" s="71" t="s">
        <v>1569</v>
      </c>
    </row>
    <row r="82" spans="1:22" s="242" customFormat="1" ht="26.25" customHeight="1">
      <c r="A82" s="245">
        <v>1</v>
      </c>
      <c r="B82" s="71"/>
      <c r="C82" s="628"/>
      <c r="D82" s="629">
        <v>39199</v>
      </c>
      <c r="E82" s="629">
        <v>44071</v>
      </c>
      <c r="F82" s="628"/>
      <c r="G82" s="630" t="s">
        <v>1664</v>
      </c>
      <c r="H82" s="628"/>
      <c r="I82" s="628"/>
      <c r="J82" s="628" t="s">
        <v>768</v>
      </c>
      <c r="K82" s="628"/>
      <c r="L82" s="628" t="s">
        <v>1718</v>
      </c>
      <c r="M82" s="628" t="s">
        <v>1719</v>
      </c>
      <c r="N82" s="628" t="s">
        <v>174</v>
      </c>
      <c r="O82" s="628">
        <v>375.8</v>
      </c>
      <c r="P82" s="628" t="s">
        <v>1542</v>
      </c>
      <c r="Q82" s="628" t="s">
        <v>1543</v>
      </c>
      <c r="R82" s="631"/>
      <c r="S82" s="628" t="s">
        <v>1544</v>
      </c>
      <c r="T82" s="628"/>
      <c r="U82" s="628"/>
      <c r="V82" s="71" t="s">
        <v>1620</v>
      </c>
    </row>
    <row r="83" spans="1:22" s="242" customFormat="1" ht="27" customHeight="1">
      <c r="A83" s="245"/>
      <c r="B83" s="71"/>
      <c r="C83" s="628"/>
      <c r="D83" s="629">
        <v>43466</v>
      </c>
      <c r="E83" s="629">
        <v>44071</v>
      </c>
      <c r="F83" s="628"/>
      <c r="G83" s="630" t="s">
        <v>1617</v>
      </c>
      <c r="H83" s="628"/>
      <c r="I83" s="628"/>
      <c r="J83" s="628" t="s">
        <v>768</v>
      </c>
      <c r="K83" s="628"/>
      <c r="L83" s="628" t="s">
        <v>1480</v>
      </c>
      <c r="M83" s="632" t="s">
        <v>1618</v>
      </c>
      <c r="N83" s="628" t="s">
        <v>174</v>
      </c>
      <c r="O83" s="633">
        <v>340.45</v>
      </c>
      <c r="P83" s="628" t="s">
        <v>1542</v>
      </c>
      <c r="Q83" s="628" t="s">
        <v>1619</v>
      </c>
      <c r="R83" s="631"/>
      <c r="S83" s="628"/>
      <c r="T83" s="628"/>
      <c r="U83" s="628"/>
      <c r="V83" s="71" t="s">
        <v>1620</v>
      </c>
    </row>
    <row r="84" spans="1:22" s="242" customFormat="1" ht="27.75" customHeight="1">
      <c r="A84" s="245">
        <v>38</v>
      </c>
      <c r="B84" s="71"/>
      <c r="C84" s="628"/>
      <c r="D84" s="629">
        <v>42353</v>
      </c>
      <c r="E84" s="629">
        <v>44071</v>
      </c>
      <c r="F84" s="628"/>
      <c r="G84" s="630" t="s">
        <v>1545</v>
      </c>
      <c r="H84" s="628"/>
      <c r="I84" s="628"/>
      <c r="J84" s="628" t="s">
        <v>768</v>
      </c>
      <c r="K84" s="628"/>
      <c r="L84" s="628" t="s">
        <v>1642</v>
      </c>
      <c r="M84" s="628" t="s">
        <v>1643</v>
      </c>
      <c r="N84" s="628" t="s">
        <v>174</v>
      </c>
      <c r="O84" s="628">
        <v>1445.2</v>
      </c>
      <c r="P84" s="628" t="s">
        <v>1644</v>
      </c>
      <c r="Q84" s="628" t="s">
        <v>1645</v>
      </c>
      <c r="R84" s="631"/>
      <c r="S84" s="628"/>
      <c r="T84" s="628"/>
      <c r="U84" s="628"/>
      <c r="V84" s="71"/>
    </row>
    <row r="85" spans="1:22" s="242" customFormat="1" ht="25.5" customHeight="1">
      <c r="A85" s="245"/>
      <c r="B85" s="71"/>
      <c r="C85" s="628"/>
      <c r="D85" s="629">
        <v>43466</v>
      </c>
      <c r="E85" s="629">
        <v>44071</v>
      </c>
      <c r="F85" s="628"/>
      <c r="G85" s="630" t="s">
        <v>1648</v>
      </c>
      <c r="H85" s="628"/>
      <c r="I85" s="628"/>
      <c r="J85" s="628" t="s">
        <v>768</v>
      </c>
      <c r="K85" s="628"/>
      <c r="L85" s="628" t="s">
        <v>1649</v>
      </c>
      <c r="M85" s="632" t="s">
        <v>1650</v>
      </c>
      <c r="N85" s="628" t="s">
        <v>174</v>
      </c>
      <c r="O85" s="633">
        <v>1664</v>
      </c>
      <c r="P85" s="628" t="s">
        <v>1644</v>
      </c>
      <c r="Q85" s="628" t="s">
        <v>1651</v>
      </c>
      <c r="R85" s="631"/>
      <c r="S85" s="628"/>
      <c r="T85" s="628"/>
      <c r="U85" s="628"/>
      <c r="V85" s="71" t="s">
        <v>1620</v>
      </c>
    </row>
  </sheetData>
  <autoFilter ref="A10:Y39" xr:uid="{00000000-0009-0000-0000-000001000000}">
    <sortState xmlns:xlrd2="http://schemas.microsoft.com/office/spreadsheetml/2017/richdata2" ref="A11:Y39">
      <sortCondition ref="O10:O39"/>
    </sortState>
  </autoFilter>
  <mergeCells count="2">
    <mergeCell ref="F9:J9"/>
    <mergeCell ref="B52:C52"/>
  </mergeCells>
  <dataValidations count="6">
    <dataValidation type="list" allowBlank="1" showInputMessage="1" showErrorMessage="1" sqref="P11:P49" xr:uid="{B5C899AC-E8AC-47FE-9362-6156AF80B0D6}">
      <formula1>$Y$2:$Y$5</formula1>
    </dataValidation>
    <dataValidation type="list" allowBlank="1" showInputMessage="1" showErrorMessage="1" sqref="N11:N49" xr:uid="{14B08E50-92E9-4F1F-BBDA-DABFB93ABF78}">
      <formula1>$AA$1:$AA$3</formula1>
    </dataValidation>
    <dataValidation type="list" allowBlank="1" showInputMessage="1" showErrorMessage="1" sqref="U65 JQ65 TM65 ADI65 ANE65 AXA65 BGW65 BQS65 CAO65 CKK65 CUG65 DEC65 DNY65 DXU65 EHQ65 ERM65 FBI65 FLE65 FVA65 GEW65 GOS65 GYO65 HIK65 HSG65 ICC65 ILY65 IVU65 JFQ65 JPM65 JZI65 KJE65 KTA65 LCW65 LMS65 LWO65 MGK65 MQG65 NAC65 NJY65 NTU65 ODQ65 ONM65 OXI65 PHE65 PRA65 QAW65 QKS65 QUO65 REK65 ROG65 RYC65 SHY65 SRU65 TBQ65 TLM65 TVI65 UFE65 UPA65 UYW65 VIS65 VSO65 WCK65 WMG65 WWC65 U67:U68 JQ67:JQ68 TM67:TM68 ADI67:ADI68 ANE67:ANE68 AXA67:AXA68 BGW67:BGW68 BQS67:BQS68 CAO67:CAO68 CKK67:CKK68 CUG67:CUG68 DEC67:DEC68 DNY67:DNY68 DXU67:DXU68 EHQ67:EHQ68 ERM67:ERM68 FBI67:FBI68 FLE67:FLE68 FVA67:FVA68 GEW67:GEW68 GOS67:GOS68 GYO67:GYO68 HIK67:HIK68 HSG67:HSG68 ICC67:ICC68 ILY67:ILY68 IVU67:IVU68 JFQ67:JFQ68 JPM67:JPM68 JZI67:JZI68 KJE67:KJE68 KTA67:KTA68 LCW67:LCW68 LMS67:LMS68 LWO67:LWO68 MGK67:MGK68 MQG67:MQG68 NAC67:NAC68 NJY67:NJY68 NTU67:NTU68 ODQ67:ODQ68 ONM67:ONM68 OXI67:OXI68 PHE67:PHE68 PRA67:PRA68 QAW67:QAW68 QKS67:QKS68 QUO67:QUO68 REK67:REK68 ROG67:ROG68 RYC67:RYC68 SHY67:SHY68 SRU67:SRU68 TBQ67:TBQ68 TLM67:TLM68 TVI67:TVI68 UFE67:UFE68 UPA67:UPA68 UYW67:UYW68 VIS67:VIS68 VSO67:VSO68 WCK67:WCK68 WMG67:WMG68 WWC67:WWC68 U11:U20 JQ11:JQ20 TM11:TM20 ADI11:ADI20 ANE11:ANE20 AXA11:AXA20 BGW11:BGW20 BQS11:BQS20 CAO11:CAO20 CKK11:CKK20 CUG11:CUG20 DEC11:DEC20 DNY11:DNY20 DXU11:DXU20 EHQ11:EHQ20 ERM11:ERM20 FBI11:FBI20 FLE11:FLE20 FVA11:FVA20 GEW11:GEW20 GOS11:GOS20 GYO11:GYO20 HIK11:HIK20 HSG11:HSG20 ICC11:ICC20 ILY11:ILY20 IVU11:IVU20 JFQ11:JFQ20 JPM11:JPM20 JZI11:JZI20 KJE11:KJE20 KTA11:KTA20 LCW11:LCW20 LMS11:LMS20 LWO11:LWO20 MGK11:MGK20 MQG11:MQG20 NAC11:NAC20 NJY11:NJY20 NTU11:NTU20 ODQ11:ODQ20 ONM11:ONM20 OXI11:OXI20 PHE11:PHE20 PRA11:PRA20 QAW11:QAW20 QKS11:QKS20 QUO11:QUO20 REK11:REK20 ROG11:ROG20 RYC11:RYC20 SHY11:SHY20 SRU11:SRU20 TBQ11:TBQ20 TLM11:TLM20 TVI11:TVI20 UFE11:UFE20 UPA11:UPA20 UYW11:UYW20 VIS11:VIS20 VSO11:VSO20 WCK11:WCK20 WMG11:WMG20 WWC11:WWC20 U77:U85 JQ77:JQ85 TM77:TM85 ADI77:ADI85 ANE77:ANE85 AXA77:AXA85 BGW77:BGW85 BQS77:BQS85 CAO77:CAO85 CKK77:CKK85 CUG77:CUG85 DEC77:DEC85 DNY77:DNY85 DXU77:DXU85 EHQ77:EHQ85 ERM77:ERM85 FBI77:FBI85 FLE77:FLE85 FVA77:FVA85 GEW77:GEW85 GOS77:GOS85 GYO77:GYO85 HIK77:HIK85 HSG77:HSG85 ICC77:ICC85 ILY77:ILY85 IVU77:IVU85 JFQ77:JFQ85 JPM77:JPM85 JZI77:JZI85 KJE77:KJE85 KTA77:KTA85 LCW77:LCW85 LMS77:LMS85 LWO77:LWO85 MGK77:MGK85 MQG77:MQG85 NAC77:NAC85 NJY77:NJY85 NTU77:NTU85 ODQ77:ODQ85 ONM77:ONM85 OXI77:OXI85 PHE77:PHE85 PRA77:PRA85 QAW77:QAW85 QKS77:QKS85 QUO77:QUO85 REK77:REK85 ROG77:ROG85 RYC77:RYC85 SHY77:SHY85 SRU77:SRU85 TBQ77:TBQ85 TLM77:TLM85 TVI77:TVI85 UFE77:UFE85 UPA77:UPA85 UYW77:UYW85 VIS77:VIS85 VSO77:VSO85 WCK77:WCK85 WMG77:WMG85 WWC77:WWC85" xr:uid="{C9EE39A9-701B-48AC-8966-137EB5EA2F99}">
      <formula1>$X$2:$X$7</formula1>
    </dataValidation>
    <dataValidation type="list" allowBlank="1" showInputMessage="1" showErrorMessage="1" sqref="P65 JL65 TH65 ADD65 AMZ65 AWV65 BGR65 BQN65 CAJ65 CKF65 CUB65 DDX65 DNT65 DXP65 EHL65 ERH65 FBD65 FKZ65 FUV65 GER65 GON65 GYJ65 HIF65 HSB65 IBX65 ILT65 IVP65 JFL65 JPH65 JZD65 KIZ65 KSV65 LCR65 LMN65 LWJ65 MGF65 MQB65 MZX65 NJT65 NTP65 ODL65 ONH65 OXD65 PGZ65 PQV65 QAR65 QKN65 QUJ65 REF65 ROB65 RXX65 SHT65 SRP65 TBL65 TLH65 TVD65 UEZ65 UOV65 UYR65 VIN65 VSJ65 WCF65 WMB65 WVX65 P67:P68 JL67:JL68 TH67:TH68 ADD67:ADD68 AMZ67:AMZ68 AWV67:AWV68 BGR67:BGR68 BQN67:BQN68 CAJ67:CAJ68 CKF67:CKF68 CUB67:CUB68 DDX67:DDX68 DNT67:DNT68 DXP67:DXP68 EHL67:EHL68 ERH67:ERH68 FBD67:FBD68 FKZ67:FKZ68 FUV67:FUV68 GER67:GER68 GON67:GON68 GYJ67:GYJ68 HIF67:HIF68 HSB67:HSB68 IBX67:IBX68 ILT67:ILT68 IVP67:IVP68 JFL67:JFL68 JPH67:JPH68 JZD67:JZD68 KIZ67:KIZ68 KSV67:KSV68 LCR67:LCR68 LMN67:LMN68 LWJ67:LWJ68 MGF67:MGF68 MQB67:MQB68 MZX67:MZX68 NJT67:NJT68 NTP67:NTP68 ODL67:ODL68 ONH67:ONH68 OXD67:OXD68 PGZ67:PGZ68 PQV67:PQV68 QAR67:QAR68 QKN67:QKN68 QUJ67:QUJ68 REF67:REF68 ROB67:ROB68 RXX67:RXX68 SHT67:SHT68 SRP67:SRP68 TBL67:TBL68 TLH67:TLH68 TVD67:TVD68 UEZ67:UEZ68 UOV67:UOV68 UYR67:UYR68 VIN67:VIN68 VSJ67:VSJ68 WCF67:WCF68 WMB67:WMB68 WVX67:WVX68 P54:P56 P77:P78 WVX11:WVX20 JL77:JL78 JL11:JL20 TH77:TH78 TH11:TH20 ADD77:ADD78 ADD11:ADD20 AMZ77:AMZ78 AMZ11:AMZ20 AWV77:AWV78 AWV11:AWV20 BGR77:BGR78 BGR11:BGR20 BQN77:BQN78 BQN11:BQN20 CAJ77:CAJ78 CAJ11:CAJ20 CKF77:CKF78 CKF11:CKF20 CUB77:CUB78 CUB11:CUB20 DDX77:DDX78 DDX11:DDX20 DNT77:DNT78 DNT11:DNT20 DXP77:DXP78 DXP11:DXP20 EHL77:EHL78 EHL11:EHL20 ERH77:ERH78 ERH11:ERH20 FBD77:FBD78 FBD11:FBD20 FKZ77:FKZ78 FKZ11:FKZ20 FUV77:FUV78 FUV11:FUV20 GER77:GER78 GER11:GER20 GON77:GON78 GON11:GON20 GYJ77:GYJ78 GYJ11:GYJ20 HIF77:HIF78 HIF11:HIF20 HSB77:HSB78 HSB11:HSB20 IBX77:IBX78 IBX11:IBX20 ILT77:ILT78 ILT11:ILT20 IVP77:IVP78 IVP11:IVP20 JFL77:JFL78 JFL11:JFL20 JPH77:JPH78 JPH11:JPH20 JZD77:JZD78 JZD11:JZD20 KIZ77:KIZ78 KIZ11:KIZ20 KSV77:KSV78 KSV11:KSV20 LCR77:LCR78 LCR11:LCR20 LMN77:LMN78 LMN11:LMN20 LWJ77:LWJ78 LWJ11:LWJ20 MGF77:MGF78 MGF11:MGF20 MQB77:MQB78 MQB11:MQB20 MZX77:MZX78 MZX11:MZX20 NJT77:NJT78 NJT11:NJT20 NTP77:NTP78 NTP11:NTP20 ODL77:ODL78 ODL11:ODL20 ONH77:ONH78 ONH11:ONH20 OXD77:OXD78 OXD11:OXD20 PGZ77:PGZ78 PGZ11:PGZ20 PQV77:PQV78 PQV11:PQV20 QAR77:QAR78 QAR11:QAR20 QKN77:QKN78 QKN11:QKN20 QUJ77:QUJ78 QUJ11:QUJ20 REF77:REF78 REF11:REF20 ROB77:ROB78 ROB11:ROB20 RXX77:RXX78 RXX11:RXX20 SHT77:SHT78 SHT11:SHT20 SRP77:SRP78 SRP11:SRP20 TBL77:TBL78 TBL11:TBL20 TLH77:TLH78 TLH11:TLH20 TVD77:TVD78 TVD11:TVD20 UEZ77:UEZ78 UEZ11:UEZ20 UOV77:UOV78 UOV11:UOV20 UYR77:UYR78 UYR11:UYR20 VIN77:VIN78 VIN11:VIN20 VSJ77:VSJ78 VSJ11:VSJ20 WCF77:WCF78 WCF11:WCF20 WMB77:WMB78 WMB11:WMB20 WVX77:WVX78" xr:uid="{6E53E4BD-B395-4F4E-9E88-C807B34424EB}">
      <formula1>$W$2:$W$5</formula1>
    </dataValidation>
    <dataValidation type="list" allowBlank="1" showInputMessage="1" showErrorMessage="1" sqref="N65 JJ65 TF65 ADB65 AMX65 AWT65 BGP65 BQL65 CAH65 CKD65 CTZ65 DDV65 DNR65 DXN65 EHJ65 ERF65 FBB65 FKX65 FUT65 GEP65 GOL65 GYH65 HID65 HRZ65 IBV65 ILR65 IVN65 JFJ65 JPF65 JZB65 KIX65 KST65 LCP65 LML65 LWH65 MGD65 MPZ65 MZV65 NJR65 NTN65 ODJ65 ONF65 OXB65 PGX65 PQT65 QAP65 QKL65 QUH65 RED65 RNZ65 RXV65 SHR65 SRN65 TBJ65 TLF65 TVB65 UEX65 UOT65 UYP65 VIL65 VSH65 WCD65 WLZ65 WVV65 N67:N68 JJ67:JJ68 TF67:TF68 ADB67:ADB68 AMX67:AMX68 AWT67:AWT68 BGP67:BGP68 BQL67:BQL68 CAH67:CAH68 CKD67:CKD68 CTZ67:CTZ68 DDV67:DDV68 DNR67:DNR68 DXN67:DXN68 EHJ67:EHJ68 ERF67:ERF68 FBB67:FBB68 FKX67:FKX68 FUT67:FUT68 GEP67:GEP68 GOL67:GOL68 GYH67:GYH68 HID67:HID68 HRZ67:HRZ68 IBV67:IBV68 ILR67:ILR68 IVN67:IVN68 JFJ67:JFJ68 JPF67:JPF68 JZB67:JZB68 KIX67:KIX68 KST67:KST68 LCP67:LCP68 LML67:LML68 LWH67:LWH68 MGD67:MGD68 MPZ67:MPZ68 MZV67:MZV68 NJR67:NJR68 NTN67:NTN68 ODJ67:ODJ68 ONF67:ONF68 OXB67:OXB68 PGX67:PGX68 PQT67:PQT68 QAP67:QAP68 QKL67:QKL68 QUH67:QUH68 RED67:RED68 RNZ67:RNZ68 RXV67:RXV68 SHR67:SHR68 SRN67:SRN68 TBJ67:TBJ68 TLF67:TLF68 TVB67:TVB68 UEX67:UEX68 UOT67:UOT68 UYP67:UYP68 VIL67:VIL68 VSH67:VSH68 WCD67:WCD68 WLZ67:WLZ68 WVV67:WVV68 N54:N56 N77:N78 WVV11:WVV20 JJ77:JJ78 JJ11:JJ20 TF77:TF78 TF11:TF20 ADB77:ADB78 ADB11:ADB20 AMX77:AMX78 AMX11:AMX20 AWT77:AWT78 AWT11:AWT20 BGP77:BGP78 BGP11:BGP20 BQL77:BQL78 BQL11:BQL20 CAH77:CAH78 CAH11:CAH20 CKD77:CKD78 CKD11:CKD20 CTZ77:CTZ78 CTZ11:CTZ20 DDV77:DDV78 DDV11:DDV20 DNR77:DNR78 DNR11:DNR20 DXN77:DXN78 DXN11:DXN20 EHJ77:EHJ78 EHJ11:EHJ20 ERF77:ERF78 ERF11:ERF20 FBB77:FBB78 FBB11:FBB20 FKX77:FKX78 FKX11:FKX20 FUT77:FUT78 FUT11:FUT20 GEP77:GEP78 GEP11:GEP20 GOL77:GOL78 GOL11:GOL20 GYH77:GYH78 GYH11:GYH20 HID77:HID78 HID11:HID20 HRZ77:HRZ78 HRZ11:HRZ20 IBV77:IBV78 IBV11:IBV20 ILR77:ILR78 ILR11:ILR20 IVN77:IVN78 IVN11:IVN20 JFJ77:JFJ78 JFJ11:JFJ20 JPF77:JPF78 JPF11:JPF20 JZB77:JZB78 JZB11:JZB20 KIX77:KIX78 KIX11:KIX20 KST77:KST78 KST11:KST20 LCP77:LCP78 LCP11:LCP20 LML77:LML78 LML11:LML20 LWH77:LWH78 LWH11:LWH20 MGD77:MGD78 MGD11:MGD20 MPZ77:MPZ78 MPZ11:MPZ20 MZV77:MZV78 MZV11:MZV20 NJR77:NJR78 NJR11:NJR20 NTN77:NTN78 NTN11:NTN20 ODJ77:ODJ78 ODJ11:ODJ20 ONF77:ONF78 ONF11:ONF20 OXB77:OXB78 OXB11:OXB20 PGX77:PGX78 PGX11:PGX20 PQT77:PQT78 PQT11:PQT20 QAP77:QAP78 QAP11:QAP20 QKL77:QKL78 QKL11:QKL20 QUH77:QUH78 QUH11:QUH20 RED77:RED78 RED11:RED20 RNZ77:RNZ78 RNZ11:RNZ20 RXV77:RXV78 RXV11:RXV20 SHR77:SHR78 SHR11:SHR20 SRN77:SRN78 SRN11:SRN20 TBJ77:TBJ78 TBJ11:TBJ20 TLF77:TLF78 TLF11:TLF20 TVB77:TVB78 TVB11:TVB20 UEX77:UEX78 UEX11:UEX20 UOT77:UOT78 UOT11:UOT20 UYP77:UYP78 UYP11:UYP20 VIL77:VIL78 VIL11:VIL20 VSH77:VSH78 VSH11:VSH20 WCD77:WCD78 WCD11:WCD20 WLZ77:WLZ78 WLZ11:WLZ20 WVV77:WVV78" xr:uid="{9DFE1957-1EAE-48B8-BB44-AA77FC18AA5E}">
      <formula1>$Y$1:$Y$3</formula1>
    </dataValidation>
    <dataValidation type="list" allowBlank="1" showInputMessage="1" showErrorMessage="1" sqref="R65 JN65 TJ65 ADF65 ANB65 AWX65 BGT65 BQP65 CAL65 CKH65 CUD65 DDZ65 DNV65 DXR65 EHN65 ERJ65 FBF65 FLB65 FUX65 GET65 GOP65 GYL65 HIH65 HSD65 IBZ65 ILV65 IVR65 JFN65 JPJ65 JZF65 KJB65 KSX65 LCT65 LMP65 LWL65 MGH65 MQD65 MZZ65 NJV65 NTR65 ODN65 ONJ65 OXF65 PHB65 PQX65 QAT65 QKP65 QUL65 REH65 ROD65 RXZ65 SHV65 SRR65 TBN65 TLJ65 TVF65 UFB65 UOX65 UYT65 VIP65 VSL65 WCH65 WMD65 WVZ65 WVZ67:WVZ69 WMD67:WMD69 WCH67:WCH69 VSL67:VSL69 VIP67:VIP69 UYT67:UYT69 UOX67:UOX69 UFB67:UFB69 TVF67:TVF69 TLJ67:TLJ69 TBN67:TBN69 SRR67:SRR69 SHV67:SHV69 RXZ67:RXZ69 ROD67:ROD69 REH67:REH69 QUL67:QUL69 QKP67:QKP69 QAT67:QAT69 PQX67:PQX69 PHB67:PHB69 OXF67:OXF69 ONJ67:ONJ69 ODN67:ODN69 NTR67:NTR69 NJV67:NJV69 MZZ67:MZZ69 MQD67:MQD69 MGH67:MGH69 LWL67:LWL69 LMP67:LMP69 LCT67:LCT69 KSX67:KSX69 KJB67:KJB69 JZF67:JZF69 JPJ67:JPJ69 JFN67:JFN69 IVR67:IVR69 ILV67:ILV69 IBZ67:IBZ69 HSD67:HSD69 HIH67:HIH69 GYL67:GYL69 GOP67:GOP69 GET67:GET69 FUX67:FUX69 FLB67:FLB69 FBF67:FBF69 ERJ67:ERJ69 EHN67:EHN69 DXR67:DXR69 DNV67:DNV69 DDZ67:DDZ69 CUD67:CUD69 CKH67:CKH69 CAL67:CAL69 BQP67:BQP69 BGT67:BGT69 AWX67:AWX69 ANB67:ANB69 ADF67:ADF69 TJ67:TJ69 JN67:JN69 R67:R69 WVZ11:WVZ20 WMD11:WMD20 WCH11:WCH20 VSL11:VSL20 VIP11:VIP20 UYT11:UYT20 UOX11:UOX20 UFB11:UFB20 TVF11:TVF20 TLJ11:TLJ20 TBN11:TBN20 SRR11:SRR20 SHV11:SHV20 RXZ11:RXZ20 ROD11:ROD20 REH11:REH20 QUL11:QUL20 QKP11:QKP20 QAT11:QAT20 PQX11:PQX20 PHB11:PHB20 OXF11:OXF20 ONJ11:ONJ20 ODN11:ODN20 NTR11:NTR20 NJV11:NJV20 MZZ11:MZZ20 MQD11:MQD20 MGH11:MGH20 LWL11:LWL20 LMP11:LMP20 LCT11:LCT20 KSX11:KSX20 KJB11:KJB20 JZF11:JZF20 JPJ11:JPJ20 JFN11:JFN20 IVR11:IVR20 ILV11:ILV20 IBZ11:IBZ20 HSD11:HSD20 HIH11:HIH20 GYL11:GYL20 GOP11:GOP20 GET11:GET20 FUX11:FUX20 FLB11:FLB20 FBF11:FBF20 ERJ11:ERJ20 EHN11:EHN20 DXR11:DXR20 DNV11:DNV20 DDZ11:DDZ20 CUD11:CUD20 CKH11:CKH20 CAL11:CAL20 BQP11:BQP20 BGT11:BGT20 AWX11:AWX20 ANB11:ANB20 ADF11:ADF20 TJ11:TJ20 JN11:JN20 R11:R20 WVZ77:WVZ85 WMD77:WMD85 WCH77:WCH85 VSL77:VSL85 VIP77:VIP85 UYT77:UYT85 UOX77:UOX85 UFB77:UFB85 TVF77:TVF85 TLJ77:TLJ85 TBN77:TBN85 SRR77:SRR85 SHV77:SHV85 RXZ77:RXZ85 ROD77:ROD85 REH77:REH85 QUL77:QUL85 QKP77:QKP85 QAT77:QAT85 PQX77:PQX85 PHB77:PHB85 OXF77:OXF85 ONJ77:ONJ85 ODN77:ODN85 NTR77:NTR85 NJV77:NJV85 MZZ77:MZZ85 MQD77:MQD85 MGH77:MGH85 LWL77:LWL85 LMP77:LMP85 LCT77:LCT85 KSX77:KSX85 KJB77:KJB85 JZF77:JZF85 JPJ77:JPJ85 JFN77:JFN85 IVR77:IVR85 ILV77:ILV85 IBZ77:IBZ85 HSD77:HSD85 HIH77:HIH85 GYL77:GYL85 GOP77:GOP85 GET77:GET85 FUX77:FUX85 FLB77:FLB85 FBF77:FBF85 ERJ77:ERJ85 EHN77:EHN85 DXR77:DXR85 DNV77:DNV85 DDZ77:DDZ85 CUD77:CUD85 CKH77:CKH85 CAL77:CAL85 BQP77:BQP85 BGT77:BGT85 AWX77:AWX85 ANB77:ANB85 ADF77:ADF85 TJ77:TJ85 JN77:JN85 R77:R85" xr:uid="{FE55569C-58FD-41EA-8C86-05A5719027C3}">
      <formula1>$Y$10:$Y$12</formula1>
    </dataValidation>
  </dataValidations>
  <pageMargins left="0.75" right="0.75" top="1" bottom="1" header="0.5" footer="0.5"/>
  <pageSetup paperSize="9"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4665E-22C2-406B-98A6-1D5D7B9392FF}">
  <dimension ref="A1:G77"/>
  <sheetViews>
    <sheetView workbookViewId="0"/>
  </sheetViews>
  <sheetFormatPr defaultRowHeight="12.75"/>
  <cols>
    <col min="1" max="1" width="30.5703125" style="541" customWidth="1"/>
    <col min="2" max="2" width="36.42578125" style="541" customWidth="1"/>
    <col min="3" max="3" width="13.140625" style="541" customWidth="1"/>
    <col min="4" max="6" width="9.140625" style="541"/>
    <col min="7" max="7" width="29.42578125" style="541" customWidth="1"/>
    <col min="8" max="8" width="51.140625" style="541" customWidth="1"/>
    <col min="9" max="256" width="9.140625" style="541"/>
    <col min="257" max="257" width="30.5703125" style="541" customWidth="1"/>
    <col min="258" max="258" width="36.42578125" style="541" customWidth="1"/>
    <col min="259" max="259" width="13.140625" style="541" customWidth="1"/>
    <col min="260" max="262" width="9.140625" style="541"/>
    <col min="263" max="263" width="29.42578125" style="541" customWidth="1"/>
    <col min="264" max="264" width="51.140625" style="541" customWidth="1"/>
    <col min="265" max="512" width="9.140625" style="541"/>
    <col min="513" max="513" width="30.5703125" style="541" customWidth="1"/>
    <col min="514" max="514" width="36.42578125" style="541" customWidth="1"/>
    <col min="515" max="515" width="13.140625" style="541" customWidth="1"/>
    <col min="516" max="518" width="9.140625" style="541"/>
    <col min="519" max="519" width="29.42578125" style="541" customWidth="1"/>
    <col min="520" max="520" width="51.140625" style="541" customWidth="1"/>
    <col min="521" max="768" width="9.140625" style="541"/>
    <col min="769" max="769" width="30.5703125" style="541" customWidth="1"/>
    <col min="770" max="770" width="36.42578125" style="541" customWidth="1"/>
    <col min="771" max="771" width="13.140625" style="541" customWidth="1"/>
    <col min="772" max="774" width="9.140625" style="541"/>
    <col min="775" max="775" width="29.42578125" style="541" customWidth="1"/>
    <col min="776" max="776" width="51.140625" style="541" customWidth="1"/>
    <col min="777" max="1024" width="9.140625" style="541"/>
    <col min="1025" max="1025" width="30.5703125" style="541" customWidth="1"/>
    <col min="1026" max="1026" width="36.42578125" style="541" customWidth="1"/>
    <col min="1027" max="1027" width="13.140625" style="541" customWidth="1"/>
    <col min="1028" max="1030" width="9.140625" style="541"/>
    <col min="1031" max="1031" width="29.42578125" style="541" customWidth="1"/>
    <col min="1032" max="1032" width="51.140625" style="541" customWidth="1"/>
    <col min="1033" max="1280" width="9.140625" style="541"/>
    <col min="1281" max="1281" width="30.5703125" style="541" customWidth="1"/>
    <col min="1282" max="1282" width="36.42578125" style="541" customWidth="1"/>
    <col min="1283" max="1283" width="13.140625" style="541" customWidth="1"/>
    <col min="1284" max="1286" width="9.140625" style="541"/>
    <col min="1287" max="1287" width="29.42578125" style="541" customWidth="1"/>
    <col min="1288" max="1288" width="51.140625" style="541" customWidth="1"/>
    <col min="1289" max="1536" width="9.140625" style="541"/>
    <col min="1537" max="1537" width="30.5703125" style="541" customWidth="1"/>
    <col min="1538" max="1538" width="36.42578125" style="541" customWidth="1"/>
    <col min="1539" max="1539" width="13.140625" style="541" customWidth="1"/>
    <col min="1540" max="1542" width="9.140625" style="541"/>
    <col min="1543" max="1543" width="29.42578125" style="541" customWidth="1"/>
    <col min="1544" max="1544" width="51.140625" style="541" customWidth="1"/>
    <col min="1545" max="1792" width="9.140625" style="541"/>
    <col min="1793" max="1793" width="30.5703125" style="541" customWidth="1"/>
    <col min="1794" max="1794" width="36.42578125" style="541" customWidth="1"/>
    <col min="1795" max="1795" width="13.140625" style="541" customWidth="1"/>
    <col min="1796" max="1798" width="9.140625" style="541"/>
    <col min="1799" max="1799" width="29.42578125" style="541" customWidth="1"/>
    <col min="1800" max="1800" width="51.140625" style="541" customWidth="1"/>
    <col min="1801" max="2048" width="9.140625" style="541"/>
    <col min="2049" max="2049" width="30.5703125" style="541" customWidth="1"/>
    <col min="2050" max="2050" width="36.42578125" style="541" customWidth="1"/>
    <col min="2051" max="2051" width="13.140625" style="541" customWidth="1"/>
    <col min="2052" max="2054" width="9.140625" style="541"/>
    <col min="2055" max="2055" width="29.42578125" style="541" customWidth="1"/>
    <col min="2056" max="2056" width="51.140625" style="541" customWidth="1"/>
    <col min="2057" max="2304" width="9.140625" style="541"/>
    <col min="2305" max="2305" width="30.5703125" style="541" customWidth="1"/>
    <col min="2306" max="2306" width="36.42578125" style="541" customWidth="1"/>
    <col min="2307" max="2307" width="13.140625" style="541" customWidth="1"/>
    <col min="2308" max="2310" width="9.140625" style="541"/>
    <col min="2311" max="2311" width="29.42578125" style="541" customWidth="1"/>
    <col min="2312" max="2312" width="51.140625" style="541" customWidth="1"/>
    <col min="2313" max="2560" width="9.140625" style="541"/>
    <col min="2561" max="2561" width="30.5703125" style="541" customWidth="1"/>
    <col min="2562" max="2562" width="36.42578125" style="541" customWidth="1"/>
    <col min="2563" max="2563" width="13.140625" style="541" customWidth="1"/>
    <col min="2564" max="2566" width="9.140625" style="541"/>
    <col min="2567" max="2567" width="29.42578125" style="541" customWidth="1"/>
    <col min="2568" max="2568" width="51.140625" style="541" customWidth="1"/>
    <col min="2569" max="2816" width="9.140625" style="541"/>
    <col min="2817" max="2817" width="30.5703125" style="541" customWidth="1"/>
    <col min="2818" max="2818" width="36.42578125" style="541" customWidth="1"/>
    <col min="2819" max="2819" width="13.140625" style="541" customWidth="1"/>
    <col min="2820" max="2822" width="9.140625" style="541"/>
    <col min="2823" max="2823" width="29.42578125" style="541" customWidth="1"/>
    <col min="2824" max="2824" width="51.140625" style="541" customWidth="1"/>
    <col min="2825" max="3072" width="9.140625" style="541"/>
    <col min="3073" max="3073" width="30.5703125" style="541" customWidth="1"/>
    <col min="3074" max="3074" width="36.42578125" style="541" customWidth="1"/>
    <col min="3075" max="3075" width="13.140625" style="541" customWidth="1"/>
    <col min="3076" max="3078" width="9.140625" style="541"/>
    <col min="3079" max="3079" width="29.42578125" style="541" customWidth="1"/>
    <col min="3080" max="3080" width="51.140625" style="541" customWidth="1"/>
    <col min="3081" max="3328" width="9.140625" style="541"/>
    <col min="3329" max="3329" width="30.5703125" style="541" customWidth="1"/>
    <col min="3330" max="3330" width="36.42578125" style="541" customWidth="1"/>
    <col min="3331" max="3331" width="13.140625" style="541" customWidth="1"/>
    <col min="3332" max="3334" width="9.140625" style="541"/>
    <col min="3335" max="3335" width="29.42578125" style="541" customWidth="1"/>
    <col min="3336" max="3336" width="51.140625" style="541" customWidth="1"/>
    <col min="3337" max="3584" width="9.140625" style="541"/>
    <col min="3585" max="3585" width="30.5703125" style="541" customWidth="1"/>
    <col min="3586" max="3586" width="36.42578125" style="541" customWidth="1"/>
    <col min="3587" max="3587" width="13.140625" style="541" customWidth="1"/>
    <col min="3588" max="3590" width="9.140625" style="541"/>
    <col min="3591" max="3591" width="29.42578125" style="541" customWidth="1"/>
    <col min="3592" max="3592" width="51.140625" style="541" customWidth="1"/>
    <col min="3593" max="3840" width="9.140625" style="541"/>
    <col min="3841" max="3841" width="30.5703125" style="541" customWidth="1"/>
    <col min="3842" max="3842" width="36.42578125" style="541" customWidth="1"/>
    <col min="3843" max="3843" width="13.140625" style="541" customWidth="1"/>
    <col min="3844" max="3846" width="9.140625" style="541"/>
    <col min="3847" max="3847" width="29.42578125" style="541" customWidth="1"/>
    <col min="3848" max="3848" width="51.140625" style="541" customWidth="1"/>
    <col min="3849" max="4096" width="9.140625" style="541"/>
    <col min="4097" max="4097" width="30.5703125" style="541" customWidth="1"/>
    <col min="4098" max="4098" width="36.42578125" style="541" customWidth="1"/>
    <col min="4099" max="4099" width="13.140625" style="541" customWidth="1"/>
    <col min="4100" max="4102" width="9.140625" style="541"/>
    <col min="4103" max="4103" width="29.42578125" style="541" customWidth="1"/>
    <col min="4104" max="4104" width="51.140625" style="541" customWidth="1"/>
    <col min="4105" max="4352" width="9.140625" style="541"/>
    <col min="4353" max="4353" width="30.5703125" style="541" customWidth="1"/>
    <col min="4354" max="4354" width="36.42578125" style="541" customWidth="1"/>
    <col min="4355" max="4355" width="13.140625" style="541" customWidth="1"/>
    <col min="4356" max="4358" width="9.140625" style="541"/>
    <col min="4359" max="4359" width="29.42578125" style="541" customWidth="1"/>
    <col min="4360" max="4360" width="51.140625" style="541" customWidth="1"/>
    <col min="4361" max="4608" width="9.140625" style="541"/>
    <col min="4609" max="4609" width="30.5703125" style="541" customWidth="1"/>
    <col min="4610" max="4610" width="36.42578125" style="541" customWidth="1"/>
    <col min="4611" max="4611" width="13.140625" style="541" customWidth="1"/>
    <col min="4612" max="4614" width="9.140625" style="541"/>
    <col min="4615" max="4615" width="29.42578125" style="541" customWidth="1"/>
    <col min="4616" max="4616" width="51.140625" style="541" customWidth="1"/>
    <col min="4617" max="4864" width="9.140625" style="541"/>
    <col min="4865" max="4865" width="30.5703125" style="541" customWidth="1"/>
    <col min="4866" max="4866" width="36.42578125" style="541" customWidth="1"/>
    <col min="4867" max="4867" width="13.140625" style="541" customWidth="1"/>
    <col min="4868" max="4870" width="9.140625" style="541"/>
    <col min="4871" max="4871" width="29.42578125" style="541" customWidth="1"/>
    <col min="4872" max="4872" width="51.140625" style="541" customWidth="1"/>
    <col min="4873" max="5120" width="9.140625" style="541"/>
    <col min="5121" max="5121" width="30.5703125" style="541" customWidth="1"/>
    <col min="5122" max="5122" width="36.42578125" style="541" customWidth="1"/>
    <col min="5123" max="5123" width="13.140625" style="541" customWidth="1"/>
    <col min="5124" max="5126" width="9.140625" style="541"/>
    <col min="5127" max="5127" width="29.42578125" style="541" customWidth="1"/>
    <col min="5128" max="5128" width="51.140625" style="541" customWidth="1"/>
    <col min="5129" max="5376" width="9.140625" style="541"/>
    <col min="5377" max="5377" width="30.5703125" style="541" customWidth="1"/>
    <col min="5378" max="5378" width="36.42578125" style="541" customWidth="1"/>
    <col min="5379" max="5379" width="13.140625" style="541" customWidth="1"/>
    <col min="5380" max="5382" width="9.140625" style="541"/>
    <col min="5383" max="5383" width="29.42578125" style="541" customWidth="1"/>
    <col min="5384" max="5384" width="51.140625" style="541" customWidth="1"/>
    <col min="5385" max="5632" width="9.140625" style="541"/>
    <col min="5633" max="5633" width="30.5703125" style="541" customWidth="1"/>
    <col min="5634" max="5634" width="36.42578125" style="541" customWidth="1"/>
    <col min="5635" max="5635" width="13.140625" style="541" customWidth="1"/>
    <col min="5636" max="5638" width="9.140625" style="541"/>
    <col min="5639" max="5639" width="29.42578125" style="541" customWidth="1"/>
    <col min="5640" max="5640" width="51.140625" style="541" customWidth="1"/>
    <col min="5641" max="5888" width="9.140625" style="541"/>
    <col min="5889" max="5889" width="30.5703125" style="541" customWidth="1"/>
    <col min="5890" max="5890" width="36.42578125" style="541" customWidth="1"/>
    <col min="5891" max="5891" width="13.140625" style="541" customWidth="1"/>
    <col min="5892" max="5894" width="9.140625" style="541"/>
    <col min="5895" max="5895" width="29.42578125" style="541" customWidth="1"/>
    <col min="5896" max="5896" width="51.140625" style="541" customWidth="1"/>
    <col min="5897" max="6144" width="9.140625" style="541"/>
    <col min="6145" max="6145" width="30.5703125" style="541" customWidth="1"/>
    <col min="6146" max="6146" width="36.42578125" style="541" customWidth="1"/>
    <col min="6147" max="6147" width="13.140625" style="541" customWidth="1"/>
    <col min="6148" max="6150" width="9.140625" style="541"/>
    <col min="6151" max="6151" width="29.42578125" style="541" customWidth="1"/>
    <col min="6152" max="6152" width="51.140625" style="541" customWidth="1"/>
    <col min="6153" max="6400" width="9.140625" style="541"/>
    <col min="6401" max="6401" width="30.5703125" style="541" customWidth="1"/>
    <col min="6402" max="6402" width="36.42578125" style="541" customWidth="1"/>
    <col min="6403" max="6403" width="13.140625" style="541" customWidth="1"/>
    <col min="6404" max="6406" width="9.140625" style="541"/>
    <col min="6407" max="6407" width="29.42578125" style="541" customWidth="1"/>
    <col min="6408" max="6408" width="51.140625" style="541" customWidth="1"/>
    <col min="6409" max="6656" width="9.140625" style="541"/>
    <col min="6657" max="6657" width="30.5703125" style="541" customWidth="1"/>
    <col min="6658" max="6658" width="36.42578125" style="541" customWidth="1"/>
    <col min="6659" max="6659" width="13.140625" style="541" customWidth="1"/>
    <col min="6660" max="6662" width="9.140625" style="541"/>
    <col min="6663" max="6663" width="29.42578125" style="541" customWidth="1"/>
    <col min="6664" max="6664" width="51.140625" style="541" customWidth="1"/>
    <col min="6665" max="6912" width="9.140625" style="541"/>
    <col min="6913" max="6913" width="30.5703125" style="541" customWidth="1"/>
    <col min="6914" max="6914" width="36.42578125" style="541" customWidth="1"/>
    <col min="6915" max="6915" width="13.140625" style="541" customWidth="1"/>
    <col min="6916" max="6918" width="9.140625" style="541"/>
    <col min="6919" max="6919" width="29.42578125" style="541" customWidth="1"/>
    <col min="6920" max="6920" width="51.140625" style="541" customWidth="1"/>
    <col min="6921" max="7168" width="9.140625" style="541"/>
    <col min="7169" max="7169" width="30.5703125" style="541" customWidth="1"/>
    <col min="7170" max="7170" width="36.42578125" style="541" customWidth="1"/>
    <col min="7171" max="7171" width="13.140625" style="541" customWidth="1"/>
    <col min="7172" max="7174" width="9.140625" style="541"/>
    <col min="7175" max="7175" width="29.42578125" style="541" customWidth="1"/>
    <col min="7176" max="7176" width="51.140625" style="541" customWidth="1"/>
    <col min="7177" max="7424" width="9.140625" style="541"/>
    <col min="7425" max="7425" width="30.5703125" style="541" customWidth="1"/>
    <col min="7426" max="7426" width="36.42578125" style="541" customWidth="1"/>
    <col min="7427" max="7427" width="13.140625" style="541" customWidth="1"/>
    <col min="7428" max="7430" width="9.140625" style="541"/>
    <col min="7431" max="7431" width="29.42578125" style="541" customWidth="1"/>
    <col min="7432" max="7432" width="51.140625" style="541" customWidth="1"/>
    <col min="7433" max="7680" width="9.140625" style="541"/>
    <col min="7681" max="7681" width="30.5703125" style="541" customWidth="1"/>
    <col min="7682" max="7682" width="36.42578125" style="541" customWidth="1"/>
    <col min="7683" max="7683" width="13.140625" style="541" customWidth="1"/>
    <col min="7684" max="7686" width="9.140625" style="541"/>
    <col min="7687" max="7687" width="29.42578125" style="541" customWidth="1"/>
    <col min="7688" max="7688" width="51.140625" style="541" customWidth="1"/>
    <col min="7689" max="7936" width="9.140625" style="541"/>
    <col min="7937" max="7937" width="30.5703125" style="541" customWidth="1"/>
    <col min="7938" max="7938" width="36.42578125" style="541" customWidth="1"/>
    <col min="7939" max="7939" width="13.140625" style="541" customWidth="1"/>
    <col min="7940" max="7942" width="9.140625" style="541"/>
    <col min="7943" max="7943" width="29.42578125" style="541" customWidth="1"/>
    <col min="7944" max="7944" width="51.140625" style="541" customWidth="1"/>
    <col min="7945" max="8192" width="9.140625" style="541"/>
    <col min="8193" max="8193" width="30.5703125" style="541" customWidth="1"/>
    <col min="8194" max="8194" width="36.42578125" style="541" customWidth="1"/>
    <col min="8195" max="8195" width="13.140625" style="541" customWidth="1"/>
    <col min="8196" max="8198" width="9.140625" style="541"/>
    <col min="8199" max="8199" width="29.42578125" style="541" customWidth="1"/>
    <col min="8200" max="8200" width="51.140625" style="541" customWidth="1"/>
    <col min="8201" max="8448" width="9.140625" style="541"/>
    <col min="8449" max="8449" width="30.5703125" style="541" customWidth="1"/>
    <col min="8450" max="8450" width="36.42578125" style="541" customWidth="1"/>
    <col min="8451" max="8451" width="13.140625" style="541" customWidth="1"/>
    <col min="8452" max="8454" width="9.140625" style="541"/>
    <col min="8455" max="8455" width="29.42578125" style="541" customWidth="1"/>
    <col min="8456" max="8456" width="51.140625" style="541" customWidth="1"/>
    <col min="8457" max="8704" width="9.140625" style="541"/>
    <col min="8705" max="8705" width="30.5703125" style="541" customWidth="1"/>
    <col min="8706" max="8706" width="36.42578125" style="541" customWidth="1"/>
    <col min="8707" max="8707" width="13.140625" style="541" customWidth="1"/>
    <col min="8708" max="8710" width="9.140625" style="541"/>
    <col min="8711" max="8711" width="29.42578125" style="541" customWidth="1"/>
    <col min="8712" max="8712" width="51.140625" style="541" customWidth="1"/>
    <col min="8713" max="8960" width="9.140625" style="541"/>
    <col min="8961" max="8961" width="30.5703125" style="541" customWidth="1"/>
    <col min="8962" max="8962" width="36.42578125" style="541" customWidth="1"/>
    <col min="8963" max="8963" width="13.140625" style="541" customWidth="1"/>
    <col min="8964" max="8966" width="9.140625" style="541"/>
    <col min="8967" max="8967" width="29.42578125" style="541" customWidth="1"/>
    <col min="8968" max="8968" width="51.140625" style="541" customWidth="1"/>
    <col min="8969" max="9216" width="9.140625" style="541"/>
    <col min="9217" max="9217" width="30.5703125" style="541" customWidth="1"/>
    <col min="9218" max="9218" width="36.42578125" style="541" customWidth="1"/>
    <col min="9219" max="9219" width="13.140625" style="541" customWidth="1"/>
    <col min="9220" max="9222" width="9.140625" style="541"/>
    <col min="9223" max="9223" width="29.42578125" style="541" customWidth="1"/>
    <col min="9224" max="9224" width="51.140625" style="541" customWidth="1"/>
    <col min="9225" max="9472" width="9.140625" style="541"/>
    <col min="9473" max="9473" width="30.5703125" style="541" customWidth="1"/>
    <col min="9474" max="9474" width="36.42578125" style="541" customWidth="1"/>
    <col min="9475" max="9475" width="13.140625" style="541" customWidth="1"/>
    <col min="9476" max="9478" width="9.140625" style="541"/>
    <col min="9479" max="9479" width="29.42578125" style="541" customWidth="1"/>
    <col min="9480" max="9480" width="51.140625" style="541" customWidth="1"/>
    <col min="9481" max="9728" width="9.140625" style="541"/>
    <col min="9729" max="9729" width="30.5703125" style="541" customWidth="1"/>
    <col min="9730" max="9730" width="36.42578125" style="541" customWidth="1"/>
    <col min="9731" max="9731" width="13.140625" style="541" customWidth="1"/>
    <col min="9732" max="9734" width="9.140625" style="541"/>
    <col min="9735" max="9735" width="29.42578125" style="541" customWidth="1"/>
    <col min="9736" max="9736" width="51.140625" style="541" customWidth="1"/>
    <col min="9737" max="9984" width="9.140625" style="541"/>
    <col min="9985" max="9985" width="30.5703125" style="541" customWidth="1"/>
    <col min="9986" max="9986" width="36.42578125" style="541" customWidth="1"/>
    <col min="9987" max="9987" width="13.140625" style="541" customWidth="1"/>
    <col min="9988" max="9990" width="9.140625" style="541"/>
    <col min="9991" max="9991" width="29.42578125" style="541" customWidth="1"/>
    <col min="9992" max="9992" width="51.140625" style="541" customWidth="1"/>
    <col min="9993" max="10240" width="9.140625" style="541"/>
    <col min="10241" max="10241" width="30.5703125" style="541" customWidth="1"/>
    <col min="10242" max="10242" width="36.42578125" style="541" customWidth="1"/>
    <col min="10243" max="10243" width="13.140625" style="541" customWidth="1"/>
    <col min="10244" max="10246" width="9.140625" style="541"/>
    <col min="10247" max="10247" width="29.42578125" style="541" customWidth="1"/>
    <col min="10248" max="10248" width="51.140625" style="541" customWidth="1"/>
    <col min="10249" max="10496" width="9.140625" style="541"/>
    <col min="10497" max="10497" width="30.5703125" style="541" customWidth="1"/>
    <col min="10498" max="10498" width="36.42578125" style="541" customWidth="1"/>
    <col min="10499" max="10499" width="13.140625" style="541" customWidth="1"/>
    <col min="10500" max="10502" width="9.140625" style="541"/>
    <col min="10503" max="10503" width="29.42578125" style="541" customWidth="1"/>
    <col min="10504" max="10504" width="51.140625" style="541" customWidth="1"/>
    <col min="10505" max="10752" width="9.140625" style="541"/>
    <col min="10753" max="10753" width="30.5703125" style="541" customWidth="1"/>
    <col min="10754" max="10754" width="36.42578125" style="541" customWidth="1"/>
    <col min="10755" max="10755" width="13.140625" style="541" customWidth="1"/>
    <col min="10756" max="10758" width="9.140625" style="541"/>
    <col min="10759" max="10759" width="29.42578125" style="541" customWidth="1"/>
    <col min="10760" max="10760" width="51.140625" style="541" customWidth="1"/>
    <col min="10761" max="11008" width="9.140625" style="541"/>
    <col min="11009" max="11009" width="30.5703125" style="541" customWidth="1"/>
    <col min="11010" max="11010" width="36.42578125" style="541" customWidth="1"/>
    <col min="11011" max="11011" width="13.140625" style="541" customWidth="1"/>
    <col min="11012" max="11014" width="9.140625" style="541"/>
    <col min="11015" max="11015" width="29.42578125" style="541" customWidth="1"/>
    <col min="11016" max="11016" width="51.140625" style="541" customWidth="1"/>
    <col min="11017" max="11264" width="9.140625" style="541"/>
    <col min="11265" max="11265" width="30.5703125" style="541" customWidth="1"/>
    <col min="11266" max="11266" width="36.42578125" style="541" customWidth="1"/>
    <col min="11267" max="11267" width="13.140625" style="541" customWidth="1"/>
    <col min="11268" max="11270" width="9.140625" style="541"/>
    <col min="11271" max="11271" width="29.42578125" style="541" customWidth="1"/>
    <col min="11272" max="11272" width="51.140625" style="541" customWidth="1"/>
    <col min="11273" max="11520" width="9.140625" style="541"/>
    <col min="11521" max="11521" width="30.5703125" style="541" customWidth="1"/>
    <col min="11522" max="11522" width="36.42578125" style="541" customWidth="1"/>
    <col min="11523" max="11523" width="13.140625" style="541" customWidth="1"/>
    <col min="11524" max="11526" width="9.140625" style="541"/>
    <col min="11527" max="11527" width="29.42578125" style="541" customWidth="1"/>
    <col min="11528" max="11528" width="51.140625" style="541" customWidth="1"/>
    <col min="11529" max="11776" width="9.140625" style="541"/>
    <col min="11777" max="11777" width="30.5703125" style="541" customWidth="1"/>
    <col min="11778" max="11778" width="36.42578125" style="541" customWidth="1"/>
    <col min="11779" max="11779" width="13.140625" style="541" customWidth="1"/>
    <col min="11780" max="11782" width="9.140625" style="541"/>
    <col min="11783" max="11783" width="29.42578125" style="541" customWidth="1"/>
    <col min="11784" max="11784" width="51.140625" style="541" customWidth="1"/>
    <col min="11785" max="12032" width="9.140625" style="541"/>
    <col min="12033" max="12033" width="30.5703125" style="541" customWidth="1"/>
    <col min="12034" max="12034" width="36.42578125" style="541" customWidth="1"/>
    <col min="12035" max="12035" width="13.140625" style="541" customWidth="1"/>
    <col min="12036" max="12038" width="9.140625" style="541"/>
    <col min="12039" max="12039" width="29.42578125" style="541" customWidth="1"/>
    <col min="12040" max="12040" width="51.140625" style="541" customWidth="1"/>
    <col min="12041" max="12288" width="9.140625" style="541"/>
    <col min="12289" max="12289" width="30.5703125" style="541" customWidth="1"/>
    <col min="12290" max="12290" width="36.42578125" style="541" customWidth="1"/>
    <col min="12291" max="12291" width="13.140625" style="541" customWidth="1"/>
    <col min="12292" max="12294" width="9.140625" style="541"/>
    <col min="12295" max="12295" width="29.42578125" style="541" customWidth="1"/>
    <col min="12296" max="12296" width="51.140625" style="541" customWidth="1"/>
    <col min="12297" max="12544" width="9.140625" style="541"/>
    <col min="12545" max="12545" width="30.5703125" style="541" customWidth="1"/>
    <col min="12546" max="12546" width="36.42578125" style="541" customWidth="1"/>
    <col min="12547" max="12547" width="13.140625" style="541" customWidth="1"/>
    <col min="12548" max="12550" width="9.140625" style="541"/>
    <col min="12551" max="12551" width="29.42578125" style="541" customWidth="1"/>
    <col min="12552" max="12552" width="51.140625" style="541" customWidth="1"/>
    <col min="12553" max="12800" width="9.140625" style="541"/>
    <col min="12801" max="12801" width="30.5703125" style="541" customWidth="1"/>
    <col min="12802" max="12802" width="36.42578125" style="541" customWidth="1"/>
    <col min="12803" max="12803" width="13.140625" style="541" customWidth="1"/>
    <col min="12804" max="12806" width="9.140625" style="541"/>
    <col min="12807" max="12807" width="29.42578125" style="541" customWidth="1"/>
    <col min="12808" max="12808" width="51.140625" style="541" customWidth="1"/>
    <col min="12809" max="13056" width="9.140625" style="541"/>
    <col min="13057" max="13057" width="30.5703125" style="541" customWidth="1"/>
    <col min="13058" max="13058" width="36.42578125" style="541" customWidth="1"/>
    <col min="13059" max="13059" width="13.140625" style="541" customWidth="1"/>
    <col min="13060" max="13062" width="9.140625" style="541"/>
    <col min="13063" max="13063" width="29.42578125" style="541" customWidth="1"/>
    <col min="13064" max="13064" width="51.140625" style="541" customWidth="1"/>
    <col min="13065" max="13312" width="9.140625" style="541"/>
    <col min="13313" max="13313" width="30.5703125" style="541" customWidth="1"/>
    <col min="13314" max="13314" width="36.42578125" style="541" customWidth="1"/>
    <col min="13315" max="13315" width="13.140625" style="541" customWidth="1"/>
    <col min="13316" max="13318" width="9.140625" style="541"/>
    <col min="13319" max="13319" width="29.42578125" style="541" customWidth="1"/>
    <col min="13320" max="13320" width="51.140625" style="541" customWidth="1"/>
    <col min="13321" max="13568" width="9.140625" style="541"/>
    <col min="13569" max="13569" width="30.5703125" style="541" customWidth="1"/>
    <col min="13570" max="13570" width="36.42578125" style="541" customWidth="1"/>
    <col min="13571" max="13571" width="13.140625" style="541" customWidth="1"/>
    <col min="13572" max="13574" width="9.140625" style="541"/>
    <col min="13575" max="13575" width="29.42578125" style="541" customWidth="1"/>
    <col min="13576" max="13576" width="51.140625" style="541" customWidth="1"/>
    <col min="13577" max="13824" width="9.140625" style="541"/>
    <col min="13825" max="13825" width="30.5703125" style="541" customWidth="1"/>
    <col min="13826" max="13826" width="36.42578125" style="541" customWidth="1"/>
    <col min="13827" max="13827" width="13.140625" style="541" customWidth="1"/>
    <col min="13828" max="13830" width="9.140625" style="541"/>
    <col min="13831" max="13831" width="29.42578125" style="541" customWidth="1"/>
    <col min="13832" max="13832" width="51.140625" style="541" customWidth="1"/>
    <col min="13833" max="14080" width="9.140625" style="541"/>
    <col min="14081" max="14081" width="30.5703125" style="541" customWidth="1"/>
    <col min="14082" max="14082" width="36.42578125" style="541" customWidth="1"/>
    <col min="14083" max="14083" width="13.140625" style="541" customWidth="1"/>
    <col min="14084" max="14086" width="9.140625" style="541"/>
    <col min="14087" max="14087" width="29.42578125" style="541" customWidth="1"/>
    <col min="14088" max="14088" width="51.140625" style="541" customWidth="1"/>
    <col min="14089" max="14336" width="9.140625" style="541"/>
    <col min="14337" max="14337" width="30.5703125" style="541" customWidth="1"/>
    <col min="14338" max="14338" width="36.42578125" style="541" customWidth="1"/>
    <col min="14339" max="14339" width="13.140625" style="541" customWidth="1"/>
    <col min="14340" max="14342" width="9.140625" style="541"/>
    <col min="14343" max="14343" width="29.42578125" style="541" customWidth="1"/>
    <col min="14344" max="14344" width="51.140625" style="541" customWidth="1"/>
    <col min="14345" max="14592" width="9.140625" style="541"/>
    <col min="14593" max="14593" width="30.5703125" style="541" customWidth="1"/>
    <col min="14594" max="14594" width="36.42578125" style="541" customWidth="1"/>
    <col min="14595" max="14595" width="13.140625" style="541" customWidth="1"/>
    <col min="14596" max="14598" width="9.140625" style="541"/>
    <col min="14599" max="14599" width="29.42578125" style="541" customWidth="1"/>
    <col min="14600" max="14600" width="51.140625" style="541" customWidth="1"/>
    <col min="14601" max="14848" width="9.140625" style="541"/>
    <col min="14849" max="14849" width="30.5703125" style="541" customWidth="1"/>
    <col min="14850" max="14850" width="36.42578125" style="541" customWidth="1"/>
    <col min="14851" max="14851" width="13.140625" style="541" customWidth="1"/>
    <col min="14852" max="14854" width="9.140625" style="541"/>
    <col min="14855" max="14855" width="29.42578125" style="541" customWidth="1"/>
    <col min="14856" max="14856" width="51.140625" style="541" customWidth="1"/>
    <col min="14857" max="15104" width="9.140625" style="541"/>
    <col min="15105" max="15105" width="30.5703125" style="541" customWidth="1"/>
    <col min="15106" max="15106" width="36.42578125" style="541" customWidth="1"/>
    <col min="15107" max="15107" width="13.140625" style="541" customWidth="1"/>
    <col min="15108" max="15110" width="9.140625" style="541"/>
    <col min="15111" max="15111" width="29.42578125" style="541" customWidth="1"/>
    <col min="15112" max="15112" width="51.140625" style="541" customWidth="1"/>
    <col min="15113" max="15360" width="9.140625" style="541"/>
    <col min="15361" max="15361" width="30.5703125" style="541" customWidth="1"/>
    <col min="15362" max="15362" width="36.42578125" style="541" customWidth="1"/>
    <col min="15363" max="15363" width="13.140625" style="541" customWidth="1"/>
    <col min="15364" max="15366" width="9.140625" style="541"/>
    <col min="15367" max="15367" width="29.42578125" style="541" customWidth="1"/>
    <col min="15368" max="15368" width="51.140625" style="541" customWidth="1"/>
    <col min="15369" max="15616" width="9.140625" style="541"/>
    <col min="15617" max="15617" width="30.5703125" style="541" customWidth="1"/>
    <col min="15618" max="15618" width="36.42578125" style="541" customWidth="1"/>
    <col min="15619" max="15619" width="13.140625" style="541" customWidth="1"/>
    <col min="15620" max="15622" width="9.140625" style="541"/>
    <col min="15623" max="15623" width="29.42578125" style="541" customWidth="1"/>
    <col min="15624" max="15624" width="51.140625" style="541" customWidth="1"/>
    <col min="15625" max="15872" width="9.140625" style="541"/>
    <col min="15873" max="15873" width="30.5703125" style="541" customWidth="1"/>
    <col min="15874" max="15874" width="36.42578125" style="541" customWidth="1"/>
    <col min="15875" max="15875" width="13.140625" style="541" customWidth="1"/>
    <col min="15876" max="15878" width="9.140625" style="541"/>
    <col min="15879" max="15879" width="29.42578125" style="541" customWidth="1"/>
    <col min="15880" max="15880" width="51.140625" style="541" customWidth="1"/>
    <col min="15881" max="16128" width="9.140625" style="541"/>
    <col min="16129" max="16129" width="30.5703125" style="541" customWidth="1"/>
    <col min="16130" max="16130" width="36.42578125" style="541" customWidth="1"/>
    <col min="16131" max="16131" width="13.140625" style="541" customWidth="1"/>
    <col min="16132" max="16134" width="9.140625" style="541"/>
    <col min="16135" max="16135" width="29.42578125" style="541" customWidth="1"/>
    <col min="16136" max="16136" width="51.140625" style="541" customWidth="1"/>
    <col min="16137" max="16384" width="9.140625" style="541"/>
  </cols>
  <sheetData>
    <row r="1" spans="1:7" ht="15.75">
      <c r="A1" s="540" t="s">
        <v>1729</v>
      </c>
    </row>
    <row r="2" spans="1:7">
      <c r="A2" s="542" t="s">
        <v>1730</v>
      </c>
      <c r="B2" s="542" t="s">
        <v>1731</v>
      </c>
      <c r="C2" s="543" t="s">
        <v>1732</v>
      </c>
    </row>
    <row r="3" spans="1:7">
      <c r="A3" s="542" t="s">
        <v>1517</v>
      </c>
      <c r="B3" s="542"/>
    </row>
    <row r="4" spans="1:7" ht="178.5">
      <c r="A4" s="542" t="s">
        <v>1733</v>
      </c>
      <c r="B4" s="544" t="s">
        <v>1734</v>
      </c>
      <c r="C4" s="545"/>
    </row>
    <row r="5" spans="1:7" ht="38.25">
      <c r="A5" s="546" t="s">
        <v>1735</v>
      </c>
      <c r="B5" s="547" t="s">
        <v>1736</v>
      </c>
      <c r="C5" s="545"/>
    </row>
    <row r="6" spans="1:7">
      <c r="A6" s="542" t="s">
        <v>1737</v>
      </c>
      <c r="B6" s="548">
        <v>42491</v>
      </c>
    </row>
    <row r="7" spans="1:7">
      <c r="A7" s="549" t="s">
        <v>1738</v>
      </c>
    </row>
    <row r="8" spans="1:7">
      <c r="A8" s="549" t="s">
        <v>1518</v>
      </c>
      <c r="B8" s="550" t="s">
        <v>1739</v>
      </c>
      <c r="E8" s="551"/>
      <c r="G8" s="551"/>
    </row>
    <row r="9" spans="1:7">
      <c r="B9" s="550" t="s">
        <v>1740</v>
      </c>
      <c r="E9" s="551"/>
      <c r="G9" s="551"/>
    </row>
    <row r="10" spans="1:7">
      <c r="B10" s="550" t="s">
        <v>1741</v>
      </c>
      <c r="E10" s="551"/>
      <c r="G10" s="551"/>
    </row>
    <row r="11" spans="1:7">
      <c r="B11" s="552" t="s">
        <v>1742</v>
      </c>
      <c r="E11" s="551"/>
      <c r="G11" s="551"/>
    </row>
    <row r="12" spans="1:7">
      <c r="B12" s="550" t="s">
        <v>1743</v>
      </c>
      <c r="E12" s="551"/>
      <c r="G12" s="551"/>
    </row>
    <row r="13" spans="1:7">
      <c r="B13" s="550"/>
      <c r="E13" s="551"/>
      <c r="G13" s="551"/>
    </row>
    <row r="14" spans="1:7" ht="14.25">
      <c r="A14" s="553" t="s">
        <v>1744</v>
      </c>
      <c r="B14" s="550" t="s">
        <v>1745</v>
      </c>
      <c r="E14" s="551"/>
      <c r="G14" s="551"/>
    </row>
    <row r="15" spans="1:7" ht="14.25">
      <c r="A15" s="553" t="s">
        <v>1746</v>
      </c>
      <c r="B15" s="550" t="s">
        <v>1747</v>
      </c>
      <c r="E15" s="551"/>
      <c r="G15" s="551"/>
    </row>
    <row r="16" spans="1:7" ht="14.25">
      <c r="A16" s="553" t="s">
        <v>1748</v>
      </c>
      <c r="B16" s="550" t="s">
        <v>1749</v>
      </c>
      <c r="E16" s="551"/>
      <c r="G16" s="551"/>
    </row>
    <row r="17" spans="1:7" ht="14.25">
      <c r="A17" s="553" t="s">
        <v>1750</v>
      </c>
      <c r="B17" s="550" t="s">
        <v>1751</v>
      </c>
      <c r="E17" s="551"/>
      <c r="G17" s="551"/>
    </row>
    <row r="18" spans="1:7" ht="14.25">
      <c r="A18" s="553" t="s">
        <v>1752</v>
      </c>
      <c r="B18" s="550" t="s">
        <v>1753</v>
      </c>
      <c r="E18" s="551"/>
      <c r="G18" s="551"/>
    </row>
    <row r="19" spans="1:7">
      <c r="E19" s="551"/>
      <c r="G19" s="551"/>
    </row>
    <row r="20" spans="1:7">
      <c r="A20" s="713" t="s">
        <v>1754</v>
      </c>
      <c r="B20" s="714"/>
      <c r="C20" s="554" t="s">
        <v>125</v>
      </c>
      <c r="D20" s="554" t="s">
        <v>198</v>
      </c>
      <c r="E20" s="554" t="s">
        <v>10</v>
      </c>
      <c r="F20" s="554" t="s">
        <v>11</v>
      </c>
      <c r="G20" s="554" t="s">
        <v>12</v>
      </c>
    </row>
    <row r="21" spans="1:7">
      <c r="A21" s="555" t="s">
        <v>1755</v>
      </c>
      <c r="B21" s="555" t="s">
        <v>1519</v>
      </c>
      <c r="C21" s="556"/>
      <c r="D21" s="556"/>
      <c r="E21" s="556">
        <v>44</v>
      </c>
      <c r="F21" s="556">
        <v>29</v>
      </c>
      <c r="G21" s="556"/>
    </row>
    <row r="22" spans="1:7">
      <c r="A22" s="557"/>
      <c r="B22" s="555" t="s">
        <v>1520</v>
      </c>
      <c r="C22" s="556"/>
      <c r="D22" s="556"/>
      <c r="E22" s="556"/>
      <c r="F22" s="556"/>
      <c r="G22" s="556"/>
    </row>
    <row r="23" spans="1:7">
      <c r="A23" s="557"/>
      <c r="B23" s="555" t="s">
        <v>1756</v>
      </c>
      <c r="C23" s="556"/>
      <c r="D23" s="556"/>
      <c r="E23" s="556"/>
      <c r="F23" s="556"/>
      <c r="G23" s="556"/>
    </row>
    <row r="24" spans="1:7">
      <c r="A24" s="542"/>
      <c r="B24" s="550"/>
    </row>
    <row r="25" spans="1:7">
      <c r="A25" s="555" t="s">
        <v>1757</v>
      </c>
      <c r="E25" s="551"/>
      <c r="G25" s="551"/>
    </row>
    <row r="26" spans="1:7" ht="63.75">
      <c r="A26" s="555" t="s">
        <v>1758</v>
      </c>
      <c r="B26" s="558" t="s">
        <v>1759</v>
      </c>
      <c r="C26" s="558" t="s">
        <v>1760</v>
      </c>
      <c r="E26" s="551"/>
      <c r="G26" s="551"/>
    </row>
    <row r="27" spans="1:7" ht="39">
      <c r="A27" s="544" t="s">
        <v>1761</v>
      </c>
      <c r="B27" s="559" t="s">
        <v>1762</v>
      </c>
      <c r="C27" s="559" t="s">
        <v>1763</v>
      </c>
    </row>
    <row r="28" spans="1:7" ht="39">
      <c r="A28" s="544" t="s">
        <v>1764</v>
      </c>
      <c r="B28" s="559" t="s">
        <v>1765</v>
      </c>
      <c r="C28" s="559" t="s">
        <v>1763</v>
      </c>
    </row>
    <row r="29" spans="1:7" ht="45">
      <c r="A29" s="544" t="s">
        <v>1766</v>
      </c>
      <c r="B29" s="559" t="s">
        <v>1767</v>
      </c>
      <c r="C29" s="559" t="s">
        <v>1768</v>
      </c>
    </row>
    <row r="30" spans="1:7" ht="15">
      <c r="A30" s="544" t="s">
        <v>1769</v>
      </c>
      <c r="B30" s="559" t="s">
        <v>1770</v>
      </c>
      <c r="C30" s="559" t="s">
        <v>1768</v>
      </c>
    </row>
    <row r="31" spans="1:7" ht="51.75">
      <c r="A31" s="544" t="s">
        <v>1771</v>
      </c>
      <c r="B31" s="559" t="s">
        <v>1772</v>
      </c>
      <c r="C31" s="559" t="s">
        <v>1763</v>
      </c>
    </row>
    <row r="32" spans="1:7" ht="39">
      <c r="A32" s="544" t="s">
        <v>1773</v>
      </c>
      <c r="B32" s="559" t="s">
        <v>1774</v>
      </c>
      <c r="C32" s="559" t="s">
        <v>1763</v>
      </c>
    </row>
    <row r="33" spans="1:6" ht="15">
      <c r="A33" s="544" t="s">
        <v>1775</v>
      </c>
      <c r="B33" s="559" t="s">
        <v>1776</v>
      </c>
      <c r="C33" s="559" t="s">
        <v>1763</v>
      </c>
    </row>
    <row r="34" spans="1:6" ht="30">
      <c r="A34" s="544" t="s">
        <v>1777</v>
      </c>
      <c r="B34" s="559" t="s">
        <v>1778</v>
      </c>
      <c r="C34" s="559" t="s">
        <v>1763</v>
      </c>
    </row>
    <row r="35" spans="1:6" ht="14.25">
      <c r="B35" s="560" t="s">
        <v>1779</v>
      </c>
      <c r="C35" s="561" t="s">
        <v>1780</v>
      </c>
      <c r="E35" s="562"/>
    </row>
    <row r="36" spans="1:6">
      <c r="A36" s="550"/>
      <c r="C36" s="550"/>
      <c r="D36" s="550"/>
      <c r="E36" s="550"/>
      <c r="F36" s="550"/>
    </row>
    <row r="37" spans="1:6">
      <c r="A37" s="555" t="s">
        <v>1781</v>
      </c>
    </row>
    <row r="38" spans="1:6" ht="15">
      <c r="A38" s="563" t="s">
        <v>1782</v>
      </c>
      <c r="C38" s="563"/>
    </row>
    <row r="39" spans="1:6" ht="15">
      <c r="A39" s="563" t="s">
        <v>1783</v>
      </c>
      <c r="C39" s="563"/>
    </row>
    <row r="40" spans="1:6" ht="15">
      <c r="A40" s="563"/>
      <c r="C40" s="563"/>
    </row>
    <row r="41" spans="1:6">
      <c r="A41" s="555" t="s">
        <v>1784</v>
      </c>
      <c r="B41" s="555" t="s">
        <v>1521</v>
      </c>
      <c r="C41" s="564" t="s">
        <v>125</v>
      </c>
      <c r="D41" s="555" t="s">
        <v>1522</v>
      </c>
      <c r="E41" s="555" t="s">
        <v>1457</v>
      </c>
    </row>
    <row r="42" spans="1:6" ht="15">
      <c r="A42" s="541" t="s">
        <v>1785</v>
      </c>
      <c r="B42" s="556">
        <v>29</v>
      </c>
      <c r="C42" s="543">
        <f>ROUND((ROUND((SQRT(B42)),1)*0.4),0)</f>
        <v>2</v>
      </c>
      <c r="D42" s="543">
        <f>ROUND((ROUND((SQRT(B42)),1)*0.2),0)</f>
        <v>1</v>
      </c>
      <c r="E42" s="543">
        <f>ROUND((ROUND((SQRT(B42)),1)*0.2),0)</f>
        <v>1</v>
      </c>
      <c r="F42" s="565"/>
    </row>
    <row r="43" spans="1:6">
      <c r="A43" s="541" t="s">
        <v>1786</v>
      </c>
      <c r="B43" s="556"/>
      <c r="C43" s="543">
        <f>ROUND((ROUND((SQRT(B43)),1)*0.5),0)</f>
        <v>0</v>
      </c>
      <c r="D43" s="543">
        <f>ROUND((ROUND((SQRT(B43)),1)*0.3),0)</f>
        <v>0</v>
      </c>
      <c r="E43" s="543">
        <f>ROUND((ROUND((SQRT(B43)),1)*0.3),0)</f>
        <v>0</v>
      </c>
    </row>
    <row r="44" spans="1:6">
      <c r="A44" s="541" t="s">
        <v>1787</v>
      </c>
      <c r="B44" s="556"/>
      <c r="C44" s="543">
        <f>ROUND((ROUND((SQRT(B44)),1)*0.6),0)</f>
        <v>0</v>
      </c>
      <c r="D44" s="543">
        <f>ROUND((ROUND((SQRT(B44)),1)*0.4),0)</f>
        <v>0</v>
      </c>
      <c r="E44" s="543">
        <f>ROUND((ROUND((SQRT(B44)),1)*0.6),0)</f>
        <v>0</v>
      </c>
    </row>
    <row r="45" spans="1:6">
      <c r="A45" s="542" t="s">
        <v>1779</v>
      </c>
      <c r="B45" s="542"/>
      <c r="C45" s="566">
        <f>SUM(C42:C44)</f>
        <v>2</v>
      </c>
      <c r="D45" s="566">
        <f>SUM(D42:D44)</f>
        <v>1</v>
      </c>
      <c r="E45" s="566">
        <f>SUM(E42:E44)</f>
        <v>1</v>
      </c>
    </row>
    <row r="47" spans="1:6">
      <c r="A47" s="555" t="s">
        <v>1788</v>
      </c>
    </row>
    <row r="48" spans="1:6">
      <c r="A48" s="564" t="s">
        <v>1789</v>
      </c>
    </row>
    <row r="49" spans="1:7">
      <c r="A49" s="567" t="s">
        <v>1790</v>
      </c>
    </row>
    <row r="50" spans="1:7">
      <c r="A50" s="567" t="s">
        <v>1791</v>
      </c>
    </row>
    <row r="51" spans="1:7">
      <c r="A51" s="567" t="s">
        <v>1792</v>
      </c>
    </row>
    <row r="52" spans="1:7">
      <c r="A52" s="567" t="s">
        <v>1793</v>
      </c>
    </row>
    <row r="53" spans="1:7">
      <c r="A53" s="567" t="s">
        <v>1794</v>
      </c>
    </row>
    <row r="54" spans="1:7">
      <c r="A54" s="567" t="s">
        <v>1795</v>
      </c>
    </row>
    <row r="55" spans="1:7">
      <c r="A55" s="567" t="s">
        <v>1796</v>
      </c>
    </row>
    <row r="56" spans="1:7">
      <c r="A56" s="555" t="s">
        <v>1797</v>
      </c>
      <c r="B56" s="566"/>
    </row>
    <row r="57" spans="1:7" ht="42" customHeight="1">
      <c r="A57" s="568" t="s">
        <v>1798</v>
      </c>
      <c r="B57" s="566"/>
      <c r="C57" s="715" t="s">
        <v>1799</v>
      </c>
      <c r="D57" s="716"/>
      <c r="E57" s="716"/>
      <c r="F57" s="716"/>
      <c r="G57" s="716"/>
    </row>
    <row r="58" spans="1:7">
      <c r="B58" s="543"/>
    </row>
    <row r="60" spans="1:7">
      <c r="A60" s="555" t="s">
        <v>1752</v>
      </c>
      <c r="D60" s="549"/>
    </row>
    <row r="61" spans="1:7">
      <c r="A61" s="555" t="s">
        <v>1800</v>
      </c>
      <c r="B61" s="549"/>
    </row>
    <row r="62" spans="1:7">
      <c r="A62" s="541" t="s">
        <v>1801</v>
      </c>
      <c r="B62" s="550"/>
      <c r="E62" s="562"/>
    </row>
    <row r="63" spans="1:7" ht="16.5" customHeight="1">
      <c r="A63" s="541" t="s">
        <v>1802</v>
      </c>
      <c r="B63" s="550"/>
      <c r="C63" s="550"/>
      <c r="D63" s="550"/>
      <c r="E63" s="550"/>
      <c r="F63" s="550"/>
    </row>
    <row r="64" spans="1:7">
      <c r="A64" s="541" t="s">
        <v>1803</v>
      </c>
    </row>
    <row r="65" spans="1:1">
      <c r="A65" s="541" t="s">
        <v>1804</v>
      </c>
    </row>
    <row r="66" spans="1:1">
      <c r="A66" s="541" t="s">
        <v>1805</v>
      </c>
    </row>
    <row r="67" spans="1:1">
      <c r="A67" s="541" t="s">
        <v>1806</v>
      </c>
    </row>
    <row r="68" spans="1:1">
      <c r="A68" s="541" t="s">
        <v>1807</v>
      </c>
    </row>
    <row r="69" spans="1:1">
      <c r="A69" s="541" t="s">
        <v>1808</v>
      </c>
    </row>
    <row r="70" spans="1:1">
      <c r="A70" s="541" t="s">
        <v>1809</v>
      </c>
    </row>
    <row r="71" spans="1:1">
      <c r="A71" s="541" t="s">
        <v>1810</v>
      </c>
    </row>
    <row r="72" spans="1:1">
      <c r="A72" s="543" t="s">
        <v>1811</v>
      </c>
    </row>
    <row r="73" spans="1:1">
      <c r="A73" s="541" t="s">
        <v>1812</v>
      </c>
    </row>
    <row r="74" spans="1:1">
      <c r="A74" s="541" t="s">
        <v>1813</v>
      </c>
    </row>
    <row r="75" spans="1:1">
      <c r="A75" s="541" t="s">
        <v>1814</v>
      </c>
    </row>
    <row r="77" spans="1:1">
      <c r="A77" s="543"/>
    </row>
  </sheetData>
  <mergeCells count="2">
    <mergeCell ref="A20:B20"/>
    <mergeCell ref="C57:G5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rgb="FF92D050"/>
  </sheetPr>
  <dimension ref="A1:B43"/>
  <sheetViews>
    <sheetView view="pageBreakPreview" zoomScaleNormal="100" zoomScaleSheetLayoutView="100" workbookViewId="0"/>
  </sheetViews>
  <sheetFormatPr defaultColWidth="9" defaultRowHeight="12.75"/>
  <cols>
    <col min="1" max="1" width="40.42578125" style="38" customWidth="1"/>
    <col min="2" max="2" width="46.42578125" style="38" customWidth="1"/>
    <col min="3" max="16384" width="9" style="37"/>
  </cols>
  <sheetData>
    <row r="1" spans="1:2" ht="163.5" customHeight="1">
      <c r="A1" s="75"/>
      <c r="B1" s="36" t="s">
        <v>587</v>
      </c>
    </row>
    <row r="2" spans="1:2" ht="14.25">
      <c r="A2" s="76" t="s">
        <v>36</v>
      </c>
      <c r="B2" s="77"/>
    </row>
    <row r="3" spans="1:2" ht="14.25">
      <c r="A3" s="78" t="s">
        <v>37</v>
      </c>
      <c r="B3" s="79" t="str">
        <f>[1]Cover!D3</f>
        <v>Bell Ingram LLP</v>
      </c>
    </row>
    <row r="4" spans="1:2" ht="14.25">
      <c r="A4" s="78" t="s">
        <v>38</v>
      </c>
      <c r="B4" s="79" t="str">
        <f>[1]Cover!D8</f>
        <v>SA-PEFC-FM-COC-001194</v>
      </c>
    </row>
    <row r="5" spans="1:2" ht="14.25">
      <c r="A5" s="78" t="s">
        <v>77</v>
      </c>
      <c r="B5" s="79" t="s">
        <v>768</v>
      </c>
    </row>
    <row r="6" spans="1:2" ht="14.25">
      <c r="A6" s="78" t="s">
        <v>39</v>
      </c>
      <c r="B6" s="636">
        <v>39</v>
      </c>
    </row>
    <row r="7" spans="1:2" ht="14.25">
      <c r="A7" s="78" t="s">
        <v>40</v>
      </c>
      <c r="B7" s="637">
        <v>10454.030000000001</v>
      </c>
    </row>
    <row r="8" spans="1:2" ht="14.25">
      <c r="A8" s="80" t="s">
        <v>150</v>
      </c>
      <c r="B8" s="81" t="s">
        <v>1523</v>
      </c>
    </row>
    <row r="9" spans="1:2" ht="14.25">
      <c r="A9" s="82"/>
      <c r="B9" s="82"/>
    </row>
    <row r="10" spans="1:2" ht="14.25">
      <c r="A10" s="83" t="s">
        <v>151</v>
      </c>
      <c r="B10" s="594"/>
    </row>
    <row r="11" spans="1:2" ht="14.25">
      <c r="A11" s="538" t="s">
        <v>152</v>
      </c>
      <c r="B11" s="595" t="s">
        <v>11</v>
      </c>
    </row>
    <row r="12" spans="1:2" ht="14.25">
      <c r="A12" s="538" t="s">
        <v>153</v>
      </c>
      <c r="B12" s="595" t="s">
        <v>769</v>
      </c>
    </row>
    <row r="13" spans="1:2" ht="14.25">
      <c r="A13" s="569" t="s">
        <v>197</v>
      </c>
      <c r="B13" s="595" t="s">
        <v>2137</v>
      </c>
    </row>
    <row r="14" spans="1:2" ht="28.5">
      <c r="A14" s="624" t="s">
        <v>588</v>
      </c>
      <c r="B14" s="625" t="s">
        <v>2137</v>
      </c>
    </row>
    <row r="15" spans="1:2" ht="14.25">
      <c r="A15" s="82"/>
      <c r="B15" s="82"/>
    </row>
    <row r="16" spans="1:2" s="47" customFormat="1" ht="14.25">
      <c r="A16" s="83" t="s">
        <v>154</v>
      </c>
      <c r="B16" s="594"/>
    </row>
    <row r="17" spans="1:2" s="47" customFormat="1" ht="14.25">
      <c r="A17" s="538" t="s">
        <v>504</v>
      </c>
      <c r="B17" s="595" t="s">
        <v>373</v>
      </c>
    </row>
    <row r="18" spans="1:2" s="47" customFormat="1" ht="14.25">
      <c r="A18" s="538" t="s">
        <v>505</v>
      </c>
      <c r="B18" s="595">
        <v>2</v>
      </c>
    </row>
    <row r="19" spans="1:2" s="47" customFormat="1" ht="14.25">
      <c r="A19" s="538" t="s">
        <v>506</v>
      </c>
      <c r="B19" s="595">
        <v>3</v>
      </c>
    </row>
    <row r="20" spans="1:2" s="47" customFormat="1" ht="14.25">
      <c r="A20" s="538" t="s">
        <v>29</v>
      </c>
      <c r="B20" s="595">
        <v>4</v>
      </c>
    </row>
    <row r="21" spans="1:2" s="47" customFormat="1" ht="14.25">
      <c r="A21" s="538" t="s">
        <v>155</v>
      </c>
      <c r="B21" s="595" t="s">
        <v>781</v>
      </c>
    </row>
    <row r="22" spans="1:2" s="47" customFormat="1" ht="14.25">
      <c r="A22" s="88" t="s">
        <v>156</v>
      </c>
      <c r="B22" s="90" t="s">
        <v>157</v>
      </c>
    </row>
    <row r="23" spans="1:2" s="47" customFormat="1" ht="14.25">
      <c r="A23" s="82"/>
      <c r="B23" s="82"/>
    </row>
    <row r="24" spans="1:2" s="47" customFormat="1" ht="14.25">
      <c r="A24" s="83" t="s">
        <v>158</v>
      </c>
      <c r="B24" s="84"/>
    </row>
    <row r="25" spans="1:2" s="47" customFormat="1" ht="42.75">
      <c r="A25" s="717" t="s">
        <v>159</v>
      </c>
      <c r="B25" s="89" t="s">
        <v>589</v>
      </c>
    </row>
    <row r="26" spans="1:2" s="47" customFormat="1" ht="14.25">
      <c r="A26" s="718"/>
      <c r="B26" s="85"/>
    </row>
    <row r="27" spans="1:2" s="47" customFormat="1" ht="14.25">
      <c r="A27" s="86"/>
      <c r="B27" s="87"/>
    </row>
    <row r="28" spans="1:2" s="47" customFormat="1" ht="14.25">
      <c r="A28" s="88" t="s">
        <v>160</v>
      </c>
      <c r="B28" s="626">
        <v>44185</v>
      </c>
    </row>
    <row r="29" spans="1:2" s="47" customFormat="1" ht="14.25">
      <c r="A29" s="39"/>
      <c r="B29" s="44"/>
    </row>
    <row r="30" spans="1:2" s="47" customFormat="1" ht="14.25">
      <c r="A30" s="83" t="s">
        <v>161</v>
      </c>
      <c r="B30" s="84"/>
    </row>
    <row r="31" spans="1:2" s="38" customFormat="1" ht="14.25">
      <c r="A31" s="718" t="s">
        <v>162</v>
      </c>
      <c r="B31" s="85" t="s">
        <v>480</v>
      </c>
    </row>
    <row r="32" spans="1:2" s="38" customFormat="1" ht="14.25">
      <c r="A32" s="718"/>
      <c r="B32" s="85"/>
    </row>
    <row r="33" spans="1:2" s="38" customFormat="1" ht="14.25">
      <c r="A33" s="718"/>
      <c r="B33" s="194"/>
    </row>
    <row r="34" spans="1:2" s="38" customFormat="1" ht="45.75" customHeight="1">
      <c r="A34" s="86" t="s">
        <v>37</v>
      </c>
      <c r="B34" s="38" t="str">
        <f>B14</f>
        <v>Janette McKay</v>
      </c>
    </row>
    <row r="35" spans="1:2" s="38" customFormat="1" ht="58.5" customHeight="1">
      <c r="A35" s="89" t="s">
        <v>481</v>
      </c>
      <c r="B35" s="263"/>
    </row>
    <row r="36" spans="1:2" ht="14.25">
      <c r="A36" s="88" t="s">
        <v>160</v>
      </c>
      <c r="B36" s="627">
        <v>44223</v>
      </c>
    </row>
    <row r="37" spans="1:2" s="91" customFormat="1" ht="10.5" customHeight="1">
      <c r="A37" s="47"/>
      <c r="B37" s="47"/>
    </row>
    <row r="38" spans="1:2" s="91" customFormat="1" ht="10.5" customHeight="1">
      <c r="A38" s="719" t="s">
        <v>613</v>
      </c>
      <c r="B38" s="719"/>
    </row>
    <row r="39" spans="1:2" s="91" customFormat="1" ht="10.5">
      <c r="A39" s="671" t="s">
        <v>614</v>
      </c>
      <c r="B39" s="671"/>
    </row>
    <row r="40" spans="1:2" s="91" customFormat="1" ht="10.5">
      <c r="A40" s="671" t="s">
        <v>590</v>
      </c>
      <c r="B40" s="671"/>
    </row>
    <row r="41" spans="1:2" s="91" customFormat="1" ht="10.5">
      <c r="A41" s="92"/>
      <c r="B41" s="92"/>
    </row>
    <row r="42" spans="1:2" s="91" customFormat="1" ht="10.5">
      <c r="A42" s="671" t="s">
        <v>55</v>
      </c>
      <c r="B42" s="671"/>
    </row>
    <row r="43" spans="1:2">
      <c r="A43" s="671" t="s">
        <v>56</v>
      </c>
      <c r="B43" s="671"/>
    </row>
  </sheetData>
  <mergeCells count="7">
    <mergeCell ref="A43:B43"/>
    <mergeCell ref="A25:A26"/>
    <mergeCell ref="A42:B42"/>
    <mergeCell ref="A38:B38"/>
    <mergeCell ref="A39:B39"/>
    <mergeCell ref="A31:A33"/>
    <mergeCell ref="A40:B40"/>
  </mergeCells>
  <phoneticPr fontId="6" type="noConversion"/>
  <pageMargins left="0.75" right="0.75" top="1" bottom="1" header="0.5" footer="0.5"/>
  <pageSetup paperSize="9" scale="86" orientation="portrait" horizontalDpi="4294967294"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tabColor rgb="FF92D050"/>
  </sheetPr>
  <dimension ref="A1:BN110"/>
  <sheetViews>
    <sheetView view="pageBreakPreview" zoomScaleNormal="100" zoomScaleSheetLayoutView="100" workbookViewId="0">
      <selection activeCell="B1" sqref="B1:C1"/>
    </sheetView>
  </sheetViews>
  <sheetFormatPr defaultColWidth="8" defaultRowHeight="12.75"/>
  <cols>
    <col min="1" max="1" width="23.42578125" style="96" customWidth="1"/>
    <col min="2" max="2" width="21.7109375" style="96" customWidth="1"/>
    <col min="3" max="3" width="19.7109375" style="95" customWidth="1"/>
    <col min="4" max="4" width="24.42578125" style="95" customWidth="1"/>
    <col min="5" max="12" width="8" style="95" customWidth="1"/>
    <col min="13" max="16384" width="8" style="96"/>
  </cols>
  <sheetData>
    <row r="1" spans="1:66" ht="143.25" customHeight="1">
      <c r="A1" s="239"/>
      <c r="B1" s="724" t="s">
        <v>412</v>
      </c>
      <c r="C1" s="724"/>
      <c r="D1" s="93"/>
      <c r="E1" s="94"/>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row>
    <row r="2" spans="1:66" ht="9.75" customHeight="1">
      <c r="A2" s="97"/>
      <c r="B2" s="97"/>
      <c r="C2" s="98"/>
      <c r="D2" s="98"/>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row>
    <row r="3" spans="1:66">
      <c r="A3" s="725" t="s">
        <v>271</v>
      </c>
      <c r="B3" s="725"/>
      <c r="C3" s="725"/>
      <c r="D3" s="72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row>
    <row r="4" spans="1:66" ht="14.25" customHeight="1">
      <c r="A4" s="725"/>
      <c r="B4" s="725"/>
      <c r="C4" s="725"/>
      <c r="D4" s="72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row>
    <row r="5" spans="1:66" ht="25.5" customHeight="1">
      <c r="A5" s="725" t="s">
        <v>409</v>
      </c>
      <c r="B5" s="725"/>
      <c r="C5" s="725"/>
      <c r="D5" s="72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row>
    <row r="6" spans="1:66" s="101" customFormat="1" ht="14.25">
      <c r="A6" s="726" t="s">
        <v>36</v>
      </c>
      <c r="B6" s="726"/>
      <c r="C6" s="726"/>
      <c r="D6" s="99"/>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row>
    <row r="7" spans="1:66" s="101" customFormat="1" ht="14.25">
      <c r="A7" s="99" t="s">
        <v>37</v>
      </c>
      <c r="B7" s="727" t="str">
        <f>'1 Basic info'!C9</f>
        <v>Bell Ingram LLP</v>
      </c>
      <c r="C7" s="727"/>
      <c r="D7" s="727"/>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row>
    <row r="8" spans="1:66" s="101" customFormat="1" ht="14.25">
      <c r="A8" s="99" t="s">
        <v>126</v>
      </c>
      <c r="B8" s="727" t="str">
        <f>'1 Basic info'!C13</f>
        <v>2 Albert Street, Aberdeen, AB25 1XQ</v>
      </c>
      <c r="C8" s="727"/>
      <c r="D8" s="727"/>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row>
    <row r="9" spans="1:66" s="101" customFormat="1" ht="14.25">
      <c r="A9" s="99" t="s">
        <v>77</v>
      </c>
      <c r="B9" s="102" t="str">
        <f>'1 Basic info'!C14</f>
        <v>UK</v>
      </c>
      <c r="C9" s="102"/>
      <c r="D9" s="102"/>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row>
    <row r="10" spans="1:66" s="101" customFormat="1" ht="14.25">
      <c r="A10" s="99" t="s">
        <v>38</v>
      </c>
      <c r="B10" s="727" t="str">
        <f>'1 Basic info'!C3</f>
        <v>SA-PEFC-FM-COC-001194</v>
      </c>
      <c r="C10" s="727"/>
      <c r="D10" s="102"/>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row>
    <row r="11" spans="1:66" s="101" customFormat="1" ht="14.25">
      <c r="A11" s="99" t="s">
        <v>74</v>
      </c>
      <c r="B11" s="727" t="str">
        <f>'1 Basic info'!C23</f>
        <v>Group</v>
      </c>
      <c r="C11" s="727"/>
      <c r="D11" s="102"/>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row>
    <row r="12" spans="1:66" s="101" customFormat="1" ht="14.25">
      <c r="A12" s="99" t="s">
        <v>127</v>
      </c>
      <c r="B12" s="103" t="str">
        <f>[1]Cover!D10</f>
        <v>1st May 2019</v>
      </c>
      <c r="C12" s="102" t="s">
        <v>128</v>
      </c>
      <c r="D12" s="103" t="str">
        <f>[1]Cover!D11</f>
        <v>23rd September 2022</v>
      </c>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row>
    <row r="13" spans="1:66" ht="9.75" customHeight="1">
      <c r="A13" s="99"/>
      <c r="B13" s="102"/>
      <c r="C13" s="104"/>
      <c r="D13" s="10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row>
    <row r="14" spans="1:66" ht="18" customHeight="1">
      <c r="A14" s="726" t="s">
        <v>129</v>
      </c>
      <c r="B14" s="726"/>
      <c r="C14" s="726"/>
      <c r="D14" s="726"/>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row>
    <row r="15" spans="1:66" s="109" customFormat="1" ht="14.25">
      <c r="A15" s="106" t="s">
        <v>272</v>
      </c>
      <c r="B15" s="107" t="s">
        <v>410</v>
      </c>
      <c r="C15" s="107" t="s">
        <v>130</v>
      </c>
      <c r="D15" s="107" t="s">
        <v>131</v>
      </c>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row>
    <row r="16" spans="1:66" s="111" customFormat="1" ht="38.25">
      <c r="A16" s="112" t="s">
        <v>1524</v>
      </c>
      <c r="B16" s="112" t="s">
        <v>1525</v>
      </c>
      <c r="C16" s="112">
        <v>1000</v>
      </c>
      <c r="D16" s="112" t="s">
        <v>1526</v>
      </c>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row>
    <row r="17" spans="1:66" s="111" customFormat="1">
      <c r="A17" s="112" t="s">
        <v>1524</v>
      </c>
      <c r="B17" s="112" t="s">
        <v>1527</v>
      </c>
      <c r="C17" s="112">
        <v>2020</v>
      </c>
      <c r="D17" s="112" t="s">
        <v>1526</v>
      </c>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row>
    <row r="18" spans="1:66" s="111" customFormat="1">
      <c r="A18" s="112" t="s">
        <v>1524</v>
      </c>
      <c r="B18" s="112" t="s">
        <v>1528</v>
      </c>
      <c r="C18" s="112">
        <v>1030</v>
      </c>
      <c r="D18" s="112" t="s">
        <v>1526</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row>
    <row r="19" spans="1:66" s="111" customFormat="1">
      <c r="A19" s="112" t="s">
        <v>1524</v>
      </c>
      <c r="B19" s="112" t="s">
        <v>1529</v>
      </c>
      <c r="C19" s="112">
        <v>3020</v>
      </c>
      <c r="D19" s="112" t="s">
        <v>1526</v>
      </c>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0"/>
      <c r="BN19" s="110"/>
    </row>
    <row r="20" spans="1:66">
      <c r="A20" s="112" t="s">
        <v>1524</v>
      </c>
      <c r="B20" s="112" t="s">
        <v>1530</v>
      </c>
      <c r="C20" s="112">
        <v>3020</v>
      </c>
      <c r="D20" s="112" t="s">
        <v>1526</v>
      </c>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row>
    <row r="21" spans="1:66">
      <c r="A21" s="112" t="s">
        <v>1524</v>
      </c>
      <c r="B21" s="112" t="s">
        <v>1531</v>
      </c>
      <c r="C21" s="112">
        <v>3020</v>
      </c>
      <c r="D21" s="112" t="s">
        <v>1526</v>
      </c>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row>
    <row r="22" spans="1:66">
      <c r="A22" s="112" t="s">
        <v>1524</v>
      </c>
      <c r="B22" s="112" t="s">
        <v>1532</v>
      </c>
      <c r="C22" s="112">
        <v>9000</v>
      </c>
      <c r="D22" s="112" t="s">
        <v>1526</v>
      </c>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row>
    <row r="23" spans="1:66">
      <c r="A23" s="112" t="s">
        <v>1524</v>
      </c>
      <c r="B23" s="112" t="s">
        <v>1533</v>
      </c>
      <c r="C23" s="112">
        <v>9000</v>
      </c>
      <c r="D23" s="112" t="s">
        <v>1526</v>
      </c>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row>
    <row r="24" spans="1:66" ht="17.25" customHeight="1">
      <c r="A24" s="112" t="s">
        <v>1524</v>
      </c>
      <c r="B24" s="112" t="s">
        <v>1534</v>
      </c>
      <c r="C24" s="112">
        <v>9000</v>
      </c>
      <c r="D24" s="112" t="s">
        <v>1526</v>
      </c>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row>
    <row r="25" spans="1:66" ht="15" customHeight="1">
      <c r="A25" s="112" t="s">
        <v>1524</v>
      </c>
      <c r="B25" s="113" t="s">
        <v>1535</v>
      </c>
      <c r="C25" s="112">
        <v>14000</v>
      </c>
      <c r="D25" s="113" t="s">
        <v>1526</v>
      </c>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row>
    <row r="26" spans="1:66" ht="14.25">
      <c r="A26" s="102"/>
      <c r="B26" s="114"/>
      <c r="C26" s="105"/>
      <c r="D26" s="11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row>
    <row r="27" spans="1:66" ht="14.25">
      <c r="A27" s="116" t="s">
        <v>161</v>
      </c>
      <c r="B27" s="117"/>
      <c r="C27" s="118"/>
      <c r="D27" s="119"/>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row>
    <row r="28" spans="1:66" ht="15.75" customHeight="1">
      <c r="A28" s="728" t="s">
        <v>37</v>
      </c>
      <c r="B28" s="727"/>
      <c r="C28" s="729" t="s">
        <v>2137</v>
      </c>
      <c r="D28" s="730"/>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row>
    <row r="29" spans="1:66" ht="26.25" customHeight="1">
      <c r="A29" s="728" t="s">
        <v>163</v>
      </c>
      <c r="B29" s="727"/>
      <c r="C29" s="731"/>
      <c r="D29" s="732"/>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row>
    <row r="30" spans="1:66" ht="38.25">
      <c r="A30" s="721" t="s">
        <v>160</v>
      </c>
      <c r="B30" s="722"/>
      <c r="C30" s="635" t="s">
        <v>2138</v>
      </c>
      <c r="D30" s="532">
        <v>44223</v>
      </c>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row>
    <row r="31" spans="1:66" ht="14.25">
      <c r="A31" s="99"/>
      <c r="B31" s="99"/>
      <c r="C31" s="120"/>
      <c r="D31" s="121"/>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row>
    <row r="32" spans="1:66">
      <c r="A32" s="723" t="s">
        <v>612</v>
      </c>
      <c r="B32" s="723"/>
      <c r="C32" s="723"/>
      <c r="D32" s="723"/>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row>
    <row r="33" spans="1:66">
      <c r="A33" s="720" t="s">
        <v>614</v>
      </c>
      <c r="B33" s="720"/>
      <c r="C33" s="720"/>
      <c r="D33" s="720"/>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row>
    <row r="34" spans="1:66">
      <c r="A34" s="720" t="s">
        <v>591</v>
      </c>
      <c r="B34" s="720"/>
      <c r="C34" s="720"/>
      <c r="D34" s="720"/>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row>
    <row r="35" spans="1:66" ht="13.5" customHeight="1">
      <c r="A35" s="122"/>
      <c r="B35" s="122"/>
      <c r="C35" s="122"/>
      <c r="D35" s="122"/>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row>
    <row r="36" spans="1:66">
      <c r="A36" s="720" t="s">
        <v>55</v>
      </c>
      <c r="B36" s="720"/>
      <c r="C36" s="720"/>
      <c r="D36" s="720"/>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5"/>
      <c r="BJ36" s="95"/>
      <c r="BK36" s="95"/>
      <c r="BL36" s="95"/>
      <c r="BM36" s="95"/>
      <c r="BN36" s="95"/>
    </row>
    <row r="37" spans="1:66">
      <c r="A37" s="720" t="s">
        <v>56</v>
      </c>
      <c r="B37" s="720"/>
      <c r="C37" s="720"/>
      <c r="D37" s="720"/>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5"/>
      <c r="BG37" s="95"/>
      <c r="BH37" s="95"/>
      <c r="BI37" s="95"/>
      <c r="BJ37" s="95"/>
      <c r="BK37" s="95"/>
      <c r="BL37" s="95"/>
      <c r="BM37" s="95"/>
      <c r="BN37" s="95"/>
    </row>
    <row r="38" spans="1:66">
      <c r="A38" s="720" t="s">
        <v>367</v>
      </c>
      <c r="B38" s="720"/>
      <c r="C38" s="720"/>
      <c r="D38" s="720"/>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95"/>
      <c r="BA38" s="95"/>
      <c r="BB38" s="95"/>
      <c r="BC38" s="95"/>
      <c r="BD38" s="95"/>
      <c r="BE38" s="95"/>
      <c r="BF38" s="95"/>
      <c r="BG38" s="95"/>
      <c r="BH38" s="95"/>
      <c r="BI38" s="95"/>
      <c r="BJ38" s="95"/>
      <c r="BK38" s="95"/>
      <c r="BL38" s="95"/>
      <c r="BM38" s="95"/>
      <c r="BN38" s="95"/>
    </row>
    <row r="39" spans="1:66">
      <c r="A39" s="95"/>
      <c r="B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95"/>
      <c r="BA39" s="95"/>
      <c r="BB39" s="95"/>
      <c r="BC39" s="95"/>
      <c r="BD39" s="95"/>
      <c r="BE39" s="95"/>
      <c r="BF39" s="95"/>
      <c r="BG39" s="95"/>
      <c r="BH39" s="95"/>
      <c r="BI39" s="95"/>
      <c r="BJ39" s="95"/>
      <c r="BK39" s="95"/>
      <c r="BL39" s="95"/>
      <c r="BM39" s="95"/>
      <c r="BN39" s="95"/>
    </row>
    <row r="40" spans="1:66">
      <c r="A40" s="95"/>
      <c r="B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row>
    <row r="41" spans="1:66">
      <c r="A41" s="95"/>
      <c r="B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row>
    <row r="42" spans="1:66">
      <c r="A42" s="95"/>
      <c r="B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c r="BJ42" s="95"/>
      <c r="BK42" s="95"/>
      <c r="BL42" s="95"/>
      <c r="BM42" s="95"/>
      <c r="BN42" s="95"/>
    </row>
    <row r="43" spans="1:66" s="95" customFormat="1"/>
    <row r="44" spans="1:66" s="95" customFormat="1"/>
    <row r="45" spans="1:66" s="95" customFormat="1"/>
    <row r="46" spans="1:66" s="95" customFormat="1"/>
    <row r="47" spans="1:66" s="95" customFormat="1"/>
    <row r="48" spans="1:66" s="95" customFormat="1"/>
    <row r="49" spans="1:31" s="95" customFormat="1"/>
    <row r="50" spans="1:31" s="95" customFormat="1"/>
    <row r="51" spans="1:31" s="95" customFormat="1"/>
    <row r="52" spans="1:31" s="95" customFormat="1"/>
    <row r="53" spans="1:31" s="95" customFormat="1"/>
    <row r="54" spans="1:31" s="95" customFormat="1"/>
    <row r="55" spans="1:31" s="95" customFormat="1"/>
    <row r="56" spans="1:31" s="95" customFormat="1"/>
    <row r="57" spans="1:31" s="95" customFormat="1"/>
    <row r="58" spans="1:31" s="95" customFormat="1"/>
    <row r="59" spans="1:31" s="95" customFormat="1"/>
    <row r="60" spans="1:31" s="95" customFormat="1"/>
    <row r="61" spans="1:31" s="95" customFormat="1"/>
    <row r="62" spans="1:31">
      <c r="A62" s="95"/>
      <c r="B62" s="95"/>
      <c r="M62" s="95"/>
      <c r="N62" s="95"/>
      <c r="O62" s="95"/>
      <c r="P62" s="95"/>
      <c r="Q62" s="95"/>
      <c r="R62" s="95"/>
      <c r="S62" s="95"/>
      <c r="T62" s="95"/>
      <c r="U62" s="95"/>
      <c r="V62" s="95"/>
      <c r="W62" s="95"/>
      <c r="X62" s="95"/>
      <c r="Y62" s="95"/>
      <c r="Z62" s="95"/>
      <c r="AA62" s="95"/>
      <c r="AB62" s="95"/>
      <c r="AC62" s="95"/>
      <c r="AD62" s="95"/>
      <c r="AE62" s="95"/>
    </row>
    <row r="63" spans="1:31">
      <c r="A63" s="95"/>
      <c r="B63" s="95"/>
      <c r="M63" s="95"/>
      <c r="N63" s="95"/>
      <c r="O63" s="95"/>
      <c r="P63" s="95"/>
      <c r="Q63" s="95"/>
      <c r="R63" s="95"/>
      <c r="S63" s="95"/>
      <c r="T63" s="95"/>
      <c r="U63" s="95"/>
      <c r="V63" s="95"/>
      <c r="W63" s="95"/>
      <c r="X63" s="95"/>
      <c r="Y63" s="95"/>
      <c r="Z63" s="95"/>
      <c r="AA63" s="95"/>
      <c r="AB63" s="95"/>
      <c r="AC63" s="95"/>
      <c r="AD63" s="95"/>
      <c r="AE63" s="95"/>
    </row>
    <row r="64" spans="1:31">
      <c r="A64" s="95"/>
      <c r="B64" s="95"/>
      <c r="M64" s="95"/>
      <c r="N64" s="95"/>
      <c r="O64" s="95"/>
      <c r="P64" s="95"/>
      <c r="Q64" s="95"/>
      <c r="R64" s="95"/>
      <c r="S64" s="95"/>
      <c r="T64" s="95"/>
      <c r="U64" s="95"/>
      <c r="V64" s="95"/>
      <c r="W64" s="95"/>
      <c r="X64" s="95"/>
      <c r="Y64" s="95"/>
      <c r="Z64" s="95"/>
      <c r="AA64" s="95"/>
      <c r="AB64" s="95"/>
      <c r="AC64" s="95"/>
      <c r="AD64" s="95"/>
      <c r="AE64" s="95"/>
    </row>
    <row r="65" spans="1:31">
      <c r="A65" s="95"/>
      <c r="B65" s="95"/>
      <c r="M65" s="95"/>
      <c r="N65" s="95"/>
      <c r="O65" s="95"/>
      <c r="P65" s="95"/>
      <c r="Q65" s="95"/>
      <c r="R65" s="95"/>
      <c r="S65" s="95"/>
      <c r="T65" s="95"/>
      <c r="U65" s="95"/>
      <c r="V65" s="95"/>
      <c r="W65" s="95"/>
      <c r="X65" s="95"/>
      <c r="Y65" s="95"/>
      <c r="Z65" s="95"/>
      <c r="AA65" s="95"/>
      <c r="AB65" s="95"/>
      <c r="AC65" s="95"/>
      <c r="AD65" s="95"/>
      <c r="AE65" s="95"/>
    </row>
    <row r="66" spans="1:31">
      <c r="A66" s="95"/>
      <c r="B66" s="95"/>
      <c r="M66" s="95"/>
      <c r="N66" s="95"/>
      <c r="O66" s="95"/>
      <c r="P66" s="95"/>
      <c r="Q66" s="95"/>
      <c r="R66" s="95"/>
      <c r="S66" s="95"/>
      <c r="T66" s="95"/>
      <c r="U66" s="95"/>
      <c r="V66" s="95"/>
      <c r="W66" s="95"/>
      <c r="X66" s="95"/>
      <c r="Y66" s="95"/>
      <c r="Z66" s="95"/>
      <c r="AA66" s="95"/>
      <c r="AB66" s="95"/>
      <c r="AC66" s="95"/>
      <c r="AD66" s="95"/>
      <c r="AE66" s="95"/>
    </row>
    <row r="67" spans="1:31">
      <c r="A67" s="95"/>
      <c r="B67" s="95"/>
      <c r="M67" s="95"/>
      <c r="N67" s="95"/>
      <c r="O67" s="95"/>
      <c r="P67" s="95"/>
      <c r="Q67" s="95"/>
      <c r="R67" s="95"/>
      <c r="S67" s="95"/>
      <c r="T67" s="95"/>
      <c r="U67" s="95"/>
      <c r="V67" s="95"/>
      <c r="W67" s="95"/>
      <c r="X67" s="95"/>
      <c r="Y67" s="95"/>
      <c r="Z67" s="95"/>
      <c r="AA67" s="95"/>
      <c r="AB67" s="95"/>
      <c r="AC67" s="95"/>
      <c r="AD67" s="95"/>
      <c r="AE67" s="95"/>
    </row>
    <row r="68" spans="1:31">
      <c r="A68" s="95"/>
      <c r="B68" s="95"/>
      <c r="M68" s="95"/>
      <c r="N68" s="95"/>
      <c r="O68" s="95"/>
      <c r="P68" s="95"/>
      <c r="Q68" s="95"/>
      <c r="R68" s="95"/>
      <c r="S68" s="95"/>
      <c r="T68" s="95"/>
      <c r="U68" s="95"/>
      <c r="V68" s="95"/>
      <c r="W68" s="95"/>
      <c r="X68" s="95"/>
      <c r="Y68" s="95"/>
      <c r="Z68" s="95"/>
      <c r="AA68" s="95"/>
      <c r="AB68" s="95"/>
      <c r="AC68" s="95"/>
      <c r="AD68" s="95"/>
      <c r="AE68" s="95"/>
    </row>
    <row r="69" spans="1:31">
      <c r="A69" s="95"/>
      <c r="B69" s="95"/>
      <c r="M69" s="95"/>
      <c r="N69" s="95"/>
      <c r="O69" s="95"/>
      <c r="P69" s="95"/>
      <c r="Q69" s="95"/>
      <c r="R69" s="95"/>
      <c r="S69" s="95"/>
      <c r="T69" s="95"/>
      <c r="U69" s="95"/>
      <c r="V69" s="95"/>
      <c r="W69" s="95"/>
      <c r="X69" s="95"/>
      <c r="Y69" s="95"/>
      <c r="Z69" s="95"/>
      <c r="AA69" s="95"/>
      <c r="AB69" s="95"/>
      <c r="AC69" s="95"/>
      <c r="AD69" s="95"/>
      <c r="AE69" s="95"/>
    </row>
    <row r="70" spans="1:31">
      <c r="A70" s="95"/>
      <c r="B70" s="95"/>
      <c r="M70" s="95"/>
      <c r="N70" s="95"/>
      <c r="O70" s="95"/>
      <c r="P70" s="95"/>
      <c r="Q70" s="95"/>
      <c r="R70" s="95"/>
      <c r="S70" s="95"/>
      <c r="T70" s="95"/>
      <c r="U70" s="95"/>
      <c r="V70" s="95"/>
      <c r="W70" s="95"/>
      <c r="X70" s="95"/>
      <c r="Y70" s="95"/>
      <c r="Z70" s="95"/>
      <c r="AA70" s="95"/>
      <c r="AB70" s="95"/>
      <c r="AC70" s="95"/>
      <c r="AD70" s="95"/>
      <c r="AE70" s="95"/>
    </row>
    <row r="71" spans="1:31">
      <c r="A71" s="95"/>
      <c r="B71" s="95"/>
      <c r="M71" s="95"/>
      <c r="N71" s="95"/>
      <c r="O71" s="95"/>
      <c r="P71" s="95"/>
      <c r="Q71" s="95"/>
      <c r="R71" s="95"/>
      <c r="S71" s="95"/>
      <c r="T71" s="95"/>
      <c r="U71" s="95"/>
      <c r="V71" s="95"/>
      <c r="W71" s="95"/>
      <c r="X71" s="95"/>
      <c r="Y71" s="95"/>
      <c r="Z71" s="95"/>
      <c r="AA71" s="95"/>
      <c r="AB71" s="95"/>
      <c r="AC71" s="95"/>
      <c r="AD71" s="95"/>
      <c r="AE71" s="95"/>
    </row>
    <row r="72" spans="1:31">
      <c r="A72" s="95"/>
      <c r="B72" s="95"/>
      <c r="M72" s="95"/>
      <c r="N72" s="95"/>
      <c r="O72" s="95"/>
      <c r="P72" s="95"/>
      <c r="Q72" s="95"/>
      <c r="R72" s="95"/>
      <c r="S72" s="95"/>
      <c r="T72" s="95"/>
      <c r="U72" s="95"/>
      <c r="V72" s="95"/>
      <c r="W72" s="95"/>
      <c r="X72" s="95"/>
      <c r="Y72" s="95"/>
      <c r="Z72" s="95"/>
      <c r="AA72" s="95"/>
      <c r="AB72" s="95"/>
      <c r="AC72" s="95"/>
      <c r="AD72" s="95"/>
      <c r="AE72" s="95"/>
    </row>
    <row r="73" spans="1:31">
      <c r="A73" s="95"/>
      <c r="B73" s="95"/>
      <c r="M73" s="95"/>
      <c r="N73" s="95"/>
      <c r="O73" s="95"/>
      <c r="P73" s="95"/>
      <c r="Q73" s="95"/>
      <c r="R73" s="95"/>
      <c r="S73" s="95"/>
      <c r="T73" s="95"/>
      <c r="U73" s="95"/>
      <c r="V73" s="95"/>
      <c r="W73" s="95"/>
      <c r="X73" s="95"/>
      <c r="Y73" s="95"/>
      <c r="Z73" s="95"/>
      <c r="AA73" s="95"/>
      <c r="AB73" s="95"/>
      <c r="AC73" s="95"/>
      <c r="AD73" s="95"/>
      <c r="AE73" s="95"/>
    </row>
    <row r="74" spans="1:31">
      <c r="A74" s="95"/>
      <c r="B74" s="95"/>
      <c r="M74" s="95"/>
      <c r="N74" s="95"/>
      <c r="O74" s="95"/>
      <c r="P74" s="95"/>
      <c r="Q74" s="95"/>
      <c r="R74" s="95"/>
      <c r="S74" s="95"/>
      <c r="T74" s="95"/>
      <c r="U74" s="95"/>
      <c r="V74" s="95"/>
      <c r="W74" s="95"/>
      <c r="X74" s="95"/>
      <c r="Y74" s="95"/>
      <c r="Z74" s="95"/>
      <c r="AA74" s="95"/>
      <c r="AB74" s="95"/>
      <c r="AC74" s="95"/>
      <c r="AD74" s="95"/>
      <c r="AE74" s="95"/>
    </row>
    <row r="75" spans="1:31">
      <c r="A75" s="95"/>
      <c r="B75" s="95"/>
      <c r="M75" s="95"/>
      <c r="N75" s="95"/>
      <c r="O75" s="95"/>
      <c r="P75" s="95"/>
      <c r="Q75" s="95"/>
      <c r="R75" s="95"/>
      <c r="S75" s="95"/>
      <c r="T75" s="95"/>
      <c r="U75" s="95"/>
      <c r="V75" s="95"/>
      <c r="W75" s="95"/>
      <c r="X75" s="95"/>
      <c r="Y75" s="95"/>
      <c r="Z75" s="95"/>
      <c r="AA75" s="95"/>
      <c r="AB75" s="95"/>
      <c r="AC75" s="95"/>
      <c r="AD75" s="95"/>
      <c r="AE75" s="95"/>
    </row>
    <row r="76" spans="1:31">
      <c r="A76" s="95"/>
      <c r="B76" s="95"/>
      <c r="M76" s="95"/>
      <c r="N76" s="95"/>
      <c r="O76" s="95"/>
      <c r="P76" s="95"/>
      <c r="Q76" s="95"/>
      <c r="R76" s="95"/>
      <c r="S76" s="95"/>
      <c r="T76" s="95"/>
      <c r="U76" s="95"/>
      <c r="V76" s="95"/>
      <c r="W76" s="95"/>
      <c r="X76" s="95"/>
      <c r="Y76" s="95"/>
      <c r="Z76" s="95"/>
      <c r="AA76" s="95"/>
      <c r="AB76" s="95"/>
      <c r="AC76" s="95"/>
      <c r="AD76" s="95"/>
      <c r="AE76" s="95"/>
    </row>
    <row r="77" spans="1:31">
      <c r="A77" s="95"/>
      <c r="B77" s="95"/>
      <c r="M77" s="95"/>
      <c r="N77" s="95"/>
      <c r="O77" s="95"/>
      <c r="P77" s="95"/>
      <c r="Q77" s="95"/>
      <c r="R77" s="95"/>
      <c r="S77" s="95"/>
      <c r="T77" s="95"/>
      <c r="U77" s="95"/>
      <c r="V77" s="95"/>
      <c r="W77" s="95"/>
      <c r="X77" s="95"/>
      <c r="Y77" s="95"/>
      <c r="Z77" s="95"/>
      <c r="AA77" s="95"/>
      <c r="AB77" s="95"/>
      <c r="AC77" s="95"/>
      <c r="AD77" s="95"/>
      <c r="AE77" s="95"/>
    </row>
    <row r="78" spans="1:31">
      <c r="A78" s="95"/>
      <c r="B78" s="95"/>
      <c r="M78" s="95"/>
      <c r="N78" s="95"/>
      <c r="O78" s="95"/>
      <c r="P78" s="95"/>
      <c r="Q78" s="95"/>
      <c r="R78" s="95"/>
      <c r="S78" s="95"/>
      <c r="T78" s="95"/>
      <c r="U78" s="95"/>
      <c r="V78" s="95"/>
      <c r="W78" s="95"/>
      <c r="X78" s="95"/>
      <c r="Y78" s="95"/>
      <c r="Z78" s="95"/>
      <c r="AA78" s="95"/>
      <c r="AB78" s="95"/>
      <c r="AC78" s="95"/>
      <c r="AD78" s="95"/>
      <c r="AE78" s="95"/>
    </row>
    <row r="79" spans="1:31">
      <c r="A79" s="95"/>
      <c r="B79" s="95"/>
      <c r="M79" s="95"/>
      <c r="N79" s="95"/>
      <c r="O79" s="95"/>
      <c r="P79" s="95"/>
      <c r="Q79" s="95"/>
      <c r="R79" s="95"/>
      <c r="S79" s="95"/>
      <c r="T79" s="95"/>
      <c r="U79" s="95"/>
      <c r="V79" s="95"/>
      <c r="W79" s="95"/>
      <c r="X79" s="95"/>
      <c r="Y79" s="95"/>
      <c r="Z79" s="95"/>
      <c r="AA79" s="95"/>
      <c r="AB79" s="95"/>
      <c r="AC79" s="95"/>
      <c r="AD79" s="95"/>
      <c r="AE79" s="95"/>
    </row>
    <row r="80" spans="1:31">
      <c r="A80" s="95"/>
      <c r="B80" s="95"/>
      <c r="M80" s="95"/>
      <c r="N80" s="95"/>
      <c r="O80" s="95"/>
      <c r="P80" s="95"/>
      <c r="Q80" s="95"/>
      <c r="R80" s="95"/>
      <c r="S80" s="95"/>
      <c r="T80" s="95"/>
      <c r="U80" s="95"/>
      <c r="V80" s="95"/>
      <c r="W80" s="95"/>
      <c r="X80" s="95"/>
      <c r="Y80" s="95"/>
      <c r="Z80" s="95"/>
      <c r="AA80" s="95"/>
      <c r="AB80" s="95"/>
      <c r="AC80" s="95"/>
      <c r="AD80" s="95"/>
      <c r="AE80" s="95"/>
    </row>
    <row r="81" spans="1:31">
      <c r="A81" s="95"/>
      <c r="B81" s="95"/>
      <c r="M81" s="95"/>
      <c r="N81" s="95"/>
      <c r="O81" s="95"/>
      <c r="P81" s="95"/>
      <c r="Q81" s="95"/>
      <c r="R81" s="95"/>
      <c r="S81" s="95"/>
      <c r="T81" s="95"/>
      <c r="U81" s="95"/>
      <c r="V81" s="95"/>
      <c r="W81" s="95"/>
      <c r="X81" s="95"/>
      <c r="Y81" s="95"/>
      <c r="Z81" s="95"/>
      <c r="AA81" s="95"/>
      <c r="AB81" s="95"/>
      <c r="AC81" s="95"/>
      <c r="AD81" s="95"/>
      <c r="AE81" s="95"/>
    </row>
    <row r="82" spans="1:31">
      <c r="A82" s="95"/>
      <c r="B82" s="95"/>
      <c r="M82" s="95"/>
      <c r="N82" s="95"/>
      <c r="O82" s="95"/>
      <c r="P82" s="95"/>
      <c r="Q82" s="95"/>
      <c r="R82" s="95"/>
      <c r="S82" s="95"/>
      <c r="T82" s="95"/>
      <c r="U82" s="95"/>
      <c r="V82" s="95"/>
      <c r="W82" s="95"/>
      <c r="X82" s="95"/>
      <c r="Y82" s="95"/>
      <c r="Z82" s="95"/>
      <c r="AA82" s="95"/>
      <c r="AB82" s="95"/>
      <c r="AC82" s="95"/>
      <c r="AD82" s="95"/>
      <c r="AE82" s="95"/>
    </row>
    <row r="83" spans="1:31">
      <c r="A83" s="95"/>
      <c r="B83" s="95"/>
      <c r="M83" s="95"/>
      <c r="N83" s="95"/>
      <c r="O83" s="95"/>
      <c r="P83" s="95"/>
      <c r="Q83" s="95"/>
      <c r="R83" s="95"/>
      <c r="S83" s="95"/>
      <c r="T83" s="95"/>
      <c r="U83" s="95"/>
      <c r="V83" s="95"/>
      <c r="W83" s="95"/>
      <c r="X83" s="95"/>
      <c r="Y83" s="95"/>
      <c r="Z83" s="95"/>
      <c r="AA83" s="95"/>
      <c r="AB83" s="95"/>
      <c r="AC83" s="95"/>
      <c r="AD83" s="95"/>
      <c r="AE83" s="95"/>
    </row>
    <row r="84" spans="1:31">
      <c r="A84" s="95"/>
      <c r="B84" s="95"/>
      <c r="M84" s="95"/>
      <c r="N84" s="95"/>
      <c r="O84" s="95"/>
      <c r="P84" s="95"/>
      <c r="Q84" s="95"/>
      <c r="R84" s="95"/>
      <c r="S84" s="95"/>
      <c r="T84" s="95"/>
      <c r="U84" s="95"/>
      <c r="V84" s="95"/>
      <c r="W84" s="95"/>
      <c r="X84" s="95"/>
      <c r="Y84" s="95"/>
      <c r="Z84" s="95"/>
      <c r="AA84" s="95"/>
      <c r="AB84" s="95"/>
      <c r="AC84" s="95"/>
      <c r="AD84" s="95"/>
      <c r="AE84" s="95"/>
    </row>
    <row r="85" spans="1:31">
      <c r="A85" s="95"/>
      <c r="B85" s="95"/>
      <c r="M85" s="95"/>
      <c r="N85" s="95"/>
      <c r="O85" s="95"/>
      <c r="P85" s="95"/>
      <c r="Q85" s="95"/>
      <c r="R85" s="95"/>
      <c r="S85" s="95"/>
      <c r="T85" s="95"/>
      <c r="U85" s="95"/>
      <c r="V85" s="95"/>
      <c r="W85" s="95"/>
      <c r="X85" s="95"/>
      <c r="Y85" s="95"/>
      <c r="Z85" s="95"/>
      <c r="AA85" s="95"/>
      <c r="AB85" s="95"/>
      <c r="AC85" s="95"/>
      <c r="AD85" s="95"/>
      <c r="AE85" s="95"/>
    </row>
    <row r="86" spans="1:31">
      <c r="A86" s="95"/>
      <c r="B86" s="95"/>
      <c r="M86" s="95"/>
      <c r="N86" s="95"/>
      <c r="O86" s="95"/>
      <c r="P86" s="95"/>
      <c r="Q86" s="95"/>
      <c r="R86" s="95"/>
      <c r="S86" s="95"/>
      <c r="T86" s="95"/>
      <c r="U86" s="95"/>
      <c r="V86" s="95"/>
      <c r="W86" s="95"/>
      <c r="X86" s="95"/>
      <c r="Y86" s="95"/>
      <c r="Z86" s="95"/>
      <c r="AA86" s="95"/>
      <c r="AB86" s="95"/>
      <c r="AC86" s="95"/>
      <c r="AD86" s="95"/>
      <c r="AE86" s="95"/>
    </row>
    <row r="87" spans="1:31">
      <c r="A87" s="95"/>
      <c r="B87" s="95"/>
      <c r="M87" s="95"/>
      <c r="N87" s="95"/>
      <c r="O87" s="95"/>
      <c r="P87" s="95"/>
      <c r="Q87" s="95"/>
      <c r="R87" s="95"/>
      <c r="S87" s="95"/>
      <c r="T87" s="95"/>
      <c r="U87" s="95"/>
      <c r="V87" s="95"/>
      <c r="W87" s="95"/>
      <c r="X87" s="95"/>
      <c r="Y87" s="95"/>
      <c r="Z87" s="95"/>
      <c r="AA87" s="95"/>
      <c r="AB87" s="95"/>
      <c r="AC87" s="95"/>
      <c r="AD87" s="95"/>
      <c r="AE87" s="95"/>
    </row>
    <row r="88" spans="1:31">
      <c r="A88" s="95"/>
      <c r="B88" s="95"/>
      <c r="M88" s="95"/>
      <c r="N88" s="95"/>
      <c r="O88" s="95"/>
      <c r="P88" s="95"/>
      <c r="Q88" s="95"/>
      <c r="R88" s="95"/>
      <c r="S88" s="95"/>
      <c r="T88" s="95"/>
      <c r="U88" s="95"/>
      <c r="V88" s="95"/>
      <c r="W88" s="95"/>
      <c r="X88" s="95"/>
      <c r="Y88" s="95"/>
      <c r="Z88" s="95"/>
      <c r="AA88" s="95"/>
      <c r="AB88" s="95"/>
      <c r="AC88" s="95"/>
      <c r="AD88" s="95"/>
      <c r="AE88" s="95"/>
    </row>
    <row r="89" spans="1:31">
      <c r="A89" s="95"/>
      <c r="B89" s="95"/>
      <c r="M89" s="95"/>
      <c r="N89" s="95"/>
      <c r="O89" s="95"/>
      <c r="P89" s="95"/>
      <c r="Q89" s="95"/>
      <c r="R89" s="95"/>
      <c r="S89" s="95"/>
      <c r="T89" s="95"/>
      <c r="U89" s="95"/>
      <c r="V89" s="95"/>
      <c r="W89" s="95"/>
      <c r="X89" s="95"/>
      <c r="Y89" s="95"/>
      <c r="Z89" s="95"/>
      <c r="AA89" s="95"/>
      <c r="AB89" s="95"/>
      <c r="AC89" s="95"/>
      <c r="AD89" s="95"/>
      <c r="AE89" s="95"/>
    </row>
    <row r="90" spans="1:31">
      <c r="A90" s="95"/>
      <c r="B90" s="95"/>
      <c r="M90" s="95"/>
      <c r="N90" s="95"/>
      <c r="O90" s="95"/>
      <c r="P90" s="95"/>
      <c r="Q90" s="95"/>
      <c r="R90" s="95"/>
      <c r="S90" s="95"/>
      <c r="T90" s="95"/>
      <c r="U90" s="95"/>
      <c r="V90" s="95"/>
      <c r="W90" s="95"/>
      <c r="X90" s="95"/>
      <c r="Y90" s="95"/>
      <c r="Z90" s="95"/>
      <c r="AA90" s="95"/>
      <c r="AB90" s="95"/>
      <c r="AC90" s="95"/>
      <c r="AD90" s="95"/>
      <c r="AE90" s="95"/>
    </row>
    <row r="91" spans="1:31">
      <c r="A91" s="95"/>
      <c r="B91" s="95"/>
      <c r="M91" s="95"/>
      <c r="N91" s="95"/>
      <c r="O91" s="95"/>
      <c r="P91" s="95"/>
      <c r="Q91" s="95"/>
      <c r="R91" s="95"/>
      <c r="S91" s="95"/>
      <c r="T91" s="95"/>
      <c r="U91" s="95"/>
      <c r="V91" s="95"/>
      <c r="W91" s="95"/>
      <c r="X91" s="95"/>
      <c r="Y91" s="95"/>
      <c r="Z91" s="95"/>
      <c r="AA91" s="95"/>
      <c r="AB91" s="95"/>
      <c r="AC91" s="95"/>
      <c r="AD91" s="95"/>
      <c r="AE91" s="95"/>
    </row>
    <row r="92" spans="1:31">
      <c r="A92" s="95"/>
      <c r="B92" s="95"/>
      <c r="M92" s="95"/>
      <c r="N92" s="95"/>
      <c r="O92" s="95"/>
      <c r="P92" s="95"/>
      <c r="Q92" s="95"/>
      <c r="R92" s="95"/>
      <c r="S92" s="95"/>
      <c r="T92" s="95"/>
      <c r="U92" s="95"/>
      <c r="V92" s="95"/>
      <c r="W92" s="95"/>
      <c r="X92" s="95"/>
      <c r="Y92" s="95"/>
      <c r="Z92" s="95"/>
      <c r="AA92" s="95"/>
      <c r="AB92" s="95"/>
      <c r="AC92" s="95"/>
      <c r="AD92" s="95"/>
      <c r="AE92" s="95"/>
    </row>
    <row r="93" spans="1:31">
      <c r="A93" s="95"/>
      <c r="B93" s="95"/>
      <c r="M93" s="95"/>
      <c r="N93" s="95"/>
      <c r="O93" s="95"/>
      <c r="P93" s="95"/>
      <c r="Q93" s="95"/>
      <c r="R93" s="95"/>
      <c r="S93" s="95"/>
      <c r="T93" s="95"/>
      <c r="U93" s="95"/>
      <c r="V93" s="95"/>
      <c r="W93" s="95"/>
      <c r="X93" s="95"/>
      <c r="Y93" s="95"/>
      <c r="Z93" s="95"/>
      <c r="AA93" s="95"/>
      <c r="AB93" s="95"/>
      <c r="AC93" s="95"/>
      <c r="AD93" s="95"/>
      <c r="AE93" s="95"/>
    </row>
    <row r="94" spans="1:31">
      <c r="A94" s="95"/>
      <c r="B94" s="95"/>
      <c r="M94" s="95"/>
      <c r="N94" s="95"/>
      <c r="O94" s="95"/>
      <c r="P94" s="95"/>
      <c r="Q94" s="95"/>
      <c r="R94" s="95"/>
      <c r="S94" s="95"/>
      <c r="T94" s="95"/>
      <c r="U94" s="95"/>
      <c r="V94" s="95"/>
      <c r="W94" s="95"/>
      <c r="X94" s="95"/>
      <c r="Y94" s="95"/>
      <c r="Z94" s="95"/>
      <c r="AA94" s="95"/>
      <c r="AB94" s="95"/>
      <c r="AC94" s="95"/>
      <c r="AD94" s="95"/>
      <c r="AE94" s="95"/>
    </row>
    <row r="95" spans="1:31">
      <c r="A95" s="95"/>
      <c r="B95" s="95"/>
      <c r="M95" s="95"/>
      <c r="N95" s="95"/>
      <c r="O95" s="95"/>
      <c r="P95" s="95"/>
      <c r="Q95" s="95"/>
      <c r="R95" s="95"/>
      <c r="S95" s="95"/>
      <c r="T95" s="95"/>
      <c r="U95" s="95"/>
      <c r="V95" s="95"/>
      <c r="W95" s="95"/>
      <c r="X95" s="95"/>
      <c r="Y95" s="95"/>
      <c r="Z95" s="95"/>
      <c r="AA95" s="95"/>
      <c r="AB95" s="95"/>
      <c r="AC95" s="95"/>
      <c r="AD95" s="95"/>
      <c r="AE95" s="95"/>
    </row>
    <row r="96" spans="1:31">
      <c r="A96" s="95"/>
      <c r="B96" s="95"/>
      <c r="M96" s="95"/>
      <c r="N96" s="95"/>
      <c r="O96" s="95"/>
      <c r="P96" s="95"/>
      <c r="Q96" s="95"/>
      <c r="R96" s="95"/>
      <c r="S96" s="95"/>
      <c r="T96" s="95"/>
      <c r="U96" s="95"/>
      <c r="V96" s="95"/>
      <c r="W96" s="95"/>
      <c r="X96" s="95"/>
      <c r="Y96" s="95"/>
      <c r="Z96" s="95"/>
      <c r="AA96" s="95"/>
      <c r="AB96" s="95"/>
      <c r="AC96" s="95"/>
      <c r="AD96" s="95"/>
      <c r="AE96" s="95"/>
    </row>
    <row r="97" spans="1:31">
      <c r="A97" s="95"/>
      <c r="B97" s="95"/>
      <c r="M97" s="95"/>
      <c r="N97" s="95"/>
      <c r="O97" s="95"/>
      <c r="P97" s="95"/>
      <c r="Q97" s="95"/>
      <c r="R97" s="95"/>
      <c r="S97" s="95"/>
      <c r="T97" s="95"/>
      <c r="U97" s="95"/>
      <c r="V97" s="95"/>
      <c r="W97" s="95"/>
      <c r="X97" s="95"/>
      <c r="Y97" s="95"/>
      <c r="Z97" s="95"/>
      <c r="AA97" s="95"/>
      <c r="AB97" s="95"/>
      <c r="AC97" s="95"/>
      <c r="AD97" s="95"/>
      <c r="AE97" s="95"/>
    </row>
    <row r="98" spans="1:31">
      <c r="A98" s="95"/>
      <c r="B98" s="95"/>
      <c r="M98" s="95"/>
      <c r="N98" s="95"/>
      <c r="O98" s="95"/>
      <c r="P98" s="95"/>
      <c r="Q98" s="95"/>
      <c r="R98" s="95"/>
      <c r="S98" s="95"/>
      <c r="T98" s="95"/>
      <c r="U98" s="95"/>
      <c r="V98" s="95"/>
      <c r="W98" s="95"/>
      <c r="X98" s="95"/>
      <c r="Y98" s="95"/>
      <c r="Z98" s="95"/>
      <c r="AA98" s="95"/>
      <c r="AB98" s="95"/>
      <c r="AC98" s="95"/>
      <c r="AD98" s="95"/>
      <c r="AE98" s="95"/>
    </row>
    <row r="99" spans="1:31">
      <c r="A99" s="95"/>
      <c r="B99" s="95"/>
      <c r="M99" s="95"/>
      <c r="N99" s="95"/>
      <c r="O99" s="95"/>
      <c r="P99" s="95"/>
      <c r="Q99" s="95"/>
      <c r="R99" s="95"/>
      <c r="S99" s="95"/>
      <c r="T99" s="95"/>
      <c r="U99" s="95"/>
      <c r="V99" s="95"/>
      <c r="W99" s="95"/>
      <c r="X99" s="95"/>
      <c r="Y99" s="95"/>
      <c r="Z99" s="95"/>
      <c r="AA99" s="95"/>
      <c r="AB99" s="95"/>
      <c r="AC99" s="95"/>
      <c r="AD99" s="95"/>
      <c r="AE99" s="95"/>
    </row>
    <row r="100" spans="1:31">
      <c r="A100" s="95"/>
      <c r="B100" s="95"/>
      <c r="M100" s="95"/>
      <c r="N100" s="95"/>
      <c r="O100" s="95"/>
      <c r="P100" s="95"/>
      <c r="Q100" s="95"/>
      <c r="R100" s="95"/>
      <c r="S100" s="95"/>
      <c r="T100" s="95"/>
      <c r="U100" s="95"/>
      <c r="V100" s="95"/>
      <c r="W100" s="95"/>
      <c r="X100" s="95"/>
      <c r="Y100" s="95"/>
      <c r="Z100" s="95"/>
      <c r="AA100" s="95"/>
      <c r="AB100" s="95"/>
      <c r="AC100" s="95"/>
      <c r="AD100" s="95"/>
      <c r="AE100" s="95"/>
    </row>
    <row r="101" spans="1:31">
      <c r="A101" s="95"/>
      <c r="B101" s="95"/>
      <c r="M101" s="95"/>
      <c r="N101" s="95"/>
      <c r="O101" s="95"/>
      <c r="P101" s="95"/>
      <c r="Q101" s="95"/>
      <c r="R101" s="95"/>
      <c r="S101" s="95"/>
      <c r="T101" s="95"/>
      <c r="U101" s="95"/>
      <c r="V101" s="95"/>
      <c r="W101" s="95"/>
      <c r="X101" s="95"/>
      <c r="Y101" s="95"/>
      <c r="Z101" s="95"/>
      <c r="AA101" s="95"/>
      <c r="AB101" s="95"/>
      <c r="AC101" s="95"/>
      <c r="AD101" s="95"/>
      <c r="AE101" s="95"/>
    </row>
    <row r="102" spans="1:31">
      <c r="A102" s="95"/>
      <c r="B102" s="95"/>
      <c r="M102" s="95"/>
      <c r="N102" s="95"/>
      <c r="O102" s="95"/>
      <c r="P102" s="95"/>
      <c r="Q102" s="95"/>
      <c r="R102" s="95"/>
      <c r="S102" s="95"/>
      <c r="T102" s="95"/>
      <c r="U102" s="95"/>
      <c r="V102" s="95"/>
      <c r="W102" s="95"/>
      <c r="X102" s="95"/>
      <c r="Y102" s="95"/>
      <c r="Z102" s="95"/>
      <c r="AA102" s="95"/>
      <c r="AB102" s="95"/>
      <c r="AC102" s="95"/>
      <c r="AD102" s="95"/>
      <c r="AE102" s="95"/>
    </row>
    <row r="103" spans="1:31">
      <c r="A103" s="95"/>
      <c r="B103" s="95"/>
      <c r="M103" s="95"/>
      <c r="N103" s="95"/>
      <c r="O103" s="95"/>
      <c r="P103" s="95"/>
      <c r="Q103" s="95"/>
      <c r="R103" s="95"/>
      <c r="S103" s="95"/>
      <c r="T103" s="95"/>
      <c r="U103" s="95"/>
      <c r="V103" s="95"/>
      <c r="W103" s="95"/>
      <c r="X103" s="95"/>
      <c r="Y103" s="95"/>
      <c r="Z103" s="95"/>
      <c r="AA103" s="95"/>
      <c r="AB103" s="95"/>
      <c r="AC103" s="95"/>
      <c r="AD103" s="95"/>
      <c r="AE103" s="95"/>
    </row>
    <row r="104" spans="1:31">
      <c r="A104" s="95"/>
      <c r="B104" s="95"/>
      <c r="M104" s="95"/>
      <c r="N104" s="95"/>
      <c r="O104" s="95"/>
      <c r="P104" s="95"/>
      <c r="Q104" s="95"/>
      <c r="R104" s="95"/>
      <c r="S104" s="95"/>
      <c r="T104" s="95"/>
      <c r="U104" s="95"/>
      <c r="V104" s="95"/>
      <c r="W104" s="95"/>
      <c r="X104" s="95"/>
      <c r="Y104" s="95"/>
      <c r="Z104" s="95"/>
      <c r="AA104" s="95"/>
      <c r="AB104" s="95"/>
      <c r="AC104" s="95"/>
      <c r="AD104" s="95"/>
      <c r="AE104" s="95"/>
    </row>
    <row r="105" spans="1:31">
      <c r="A105" s="95"/>
      <c r="B105" s="95"/>
      <c r="M105" s="95"/>
      <c r="N105" s="95"/>
      <c r="O105" s="95"/>
      <c r="P105" s="95"/>
      <c r="Q105" s="95"/>
      <c r="R105" s="95"/>
      <c r="S105" s="95"/>
      <c r="T105" s="95"/>
      <c r="U105" s="95"/>
      <c r="V105" s="95"/>
      <c r="W105" s="95"/>
      <c r="X105" s="95"/>
      <c r="Y105" s="95"/>
      <c r="Z105" s="95"/>
      <c r="AA105" s="95"/>
      <c r="AB105" s="95"/>
      <c r="AC105" s="95"/>
      <c r="AD105" s="95"/>
      <c r="AE105" s="95"/>
    </row>
    <row r="106" spans="1:31">
      <c r="A106" s="95"/>
      <c r="B106" s="95"/>
      <c r="M106" s="95"/>
      <c r="N106" s="95"/>
      <c r="O106" s="95"/>
      <c r="P106" s="95"/>
      <c r="Q106" s="95"/>
      <c r="R106" s="95"/>
      <c r="S106" s="95"/>
      <c r="T106" s="95"/>
      <c r="U106" s="95"/>
      <c r="V106" s="95"/>
      <c r="W106" s="95"/>
      <c r="X106" s="95"/>
      <c r="Y106" s="95"/>
      <c r="Z106" s="95"/>
      <c r="AA106" s="95"/>
      <c r="AB106" s="95"/>
      <c r="AC106" s="95"/>
      <c r="AD106" s="95"/>
      <c r="AE106" s="95"/>
    </row>
    <row r="107" spans="1:31">
      <c r="A107" s="95"/>
      <c r="B107" s="95"/>
    </row>
    <row r="108" spans="1:31">
      <c r="A108" s="95"/>
      <c r="B108" s="95"/>
    </row>
    <row r="109" spans="1:31">
      <c r="A109" s="95"/>
      <c r="B109" s="95"/>
    </row>
    <row r="110" spans="1:31">
      <c r="A110" s="95"/>
      <c r="B110" s="95"/>
    </row>
  </sheetData>
  <mergeCells count="20">
    <mergeCell ref="B1:C1"/>
    <mergeCell ref="A3:D4"/>
    <mergeCell ref="A5:D5"/>
    <mergeCell ref="A6:C6"/>
    <mergeCell ref="A36:D36"/>
    <mergeCell ref="B7:D7"/>
    <mergeCell ref="B8:D8"/>
    <mergeCell ref="B10:C10"/>
    <mergeCell ref="B11:C11"/>
    <mergeCell ref="A14:D14"/>
    <mergeCell ref="A28:B28"/>
    <mergeCell ref="C28:D28"/>
    <mergeCell ref="A29:B29"/>
    <mergeCell ref="C29:D29"/>
    <mergeCell ref="A38:D38"/>
    <mergeCell ref="A30:B30"/>
    <mergeCell ref="A32:D32"/>
    <mergeCell ref="A33:D33"/>
    <mergeCell ref="A34:D34"/>
    <mergeCell ref="A37:D37"/>
  </mergeCells>
  <phoneticPr fontId="6" type="noConversion"/>
  <pageMargins left="1.19" right="0.75" top="1" bottom="1" header="0.5" footer="0.5"/>
  <pageSetup paperSize="9" scale="92"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A1:L600"/>
  <sheetViews>
    <sheetView workbookViewId="0">
      <selection activeCell="M16" sqref="M16"/>
    </sheetView>
  </sheetViews>
  <sheetFormatPr defaultColWidth="11.42578125" defaultRowHeight="15"/>
  <cols>
    <col min="1" max="1" width="4.140625" style="3" customWidth="1"/>
    <col min="2" max="4" width="11.42578125" style="4" customWidth="1"/>
    <col min="5" max="5" width="9.140625" style="4" customWidth="1"/>
    <col min="6" max="6" width="3.140625" style="4" customWidth="1"/>
    <col min="7" max="7" width="7.28515625" style="4" customWidth="1"/>
    <col min="8" max="8" width="10.5703125" style="4" customWidth="1"/>
    <col min="9" max="9" width="11.42578125" style="4" customWidth="1"/>
    <col min="10" max="10" width="10.42578125" style="4" customWidth="1"/>
    <col min="11" max="11" width="9.7109375" style="4" customWidth="1"/>
    <col min="12" max="16384" width="11.42578125" style="4"/>
  </cols>
  <sheetData>
    <row r="1" spans="1:12">
      <c r="A1" s="35" t="s">
        <v>366</v>
      </c>
    </row>
    <row r="2" spans="1:12" ht="16.5" customHeight="1" thickBot="1">
      <c r="B2" s="735" t="s">
        <v>273</v>
      </c>
      <c r="C2" s="736"/>
      <c r="D2" s="736"/>
      <c r="E2" s="736"/>
      <c r="F2" s="13"/>
      <c r="G2" s="737" t="s">
        <v>274</v>
      </c>
      <c r="H2" s="737"/>
      <c r="I2" s="737"/>
      <c r="J2" s="737"/>
      <c r="K2" s="737"/>
      <c r="L2" s="738"/>
    </row>
    <row r="3" spans="1:12" ht="92.25" customHeight="1" thickTop="1" thickBot="1">
      <c r="B3" s="12"/>
      <c r="C3" s="12"/>
      <c r="D3" s="12"/>
      <c r="E3" s="12"/>
      <c r="F3" s="13"/>
      <c r="G3" s="14"/>
      <c r="H3" s="14"/>
      <c r="I3" s="14"/>
      <c r="J3" s="14"/>
      <c r="K3" s="14"/>
      <c r="L3" s="15"/>
    </row>
    <row r="4" spans="1:12" ht="40.5" customHeight="1" thickTop="1" thickBot="1">
      <c r="A4" s="5"/>
      <c r="B4" s="16" t="s">
        <v>275</v>
      </c>
      <c r="C4" s="739" t="s">
        <v>135</v>
      </c>
      <c r="D4" s="740"/>
      <c r="E4" s="741"/>
      <c r="F4" s="13"/>
      <c r="G4" s="17">
        <v>1</v>
      </c>
      <c r="H4" s="17" t="s">
        <v>276</v>
      </c>
      <c r="I4" s="742" t="s">
        <v>277</v>
      </c>
      <c r="J4" s="743"/>
      <c r="K4" s="743"/>
      <c r="L4" s="744"/>
    </row>
    <row r="5" spans="1:12" ht="36.75" customHeight="1" thickTop="1" thickBot="1">
      <c r="A5" s="6"/>
      <c r="B5" s="18">
        <v>1000</v>
      </c>
      <c r="C5" s="18" t="s">
        <v>278</v>
      </c>
      <c r="D5" s="18"/>
      <c r="E5" s="19"/>
      <c r="F5" s="13"/>
      <c r="G5" s="17">
        <v>2</v>
      </c>
      <c r="H5" s="17" t="s">
        <v>279</v>
      </c>
      <c r="I5" s="745" t="s">
        <v>280</v>
      </c>
      <c r="J5" s="746"/>
      <c r="K5" s="746"/>
      <c r="L5" s="20" t="s">
        <v>281</v>
      </c>
    </row>
    <row r="6" spans="1:12" ht="46.5" thickTop="1" thickBot="1">
      <c r="A6" s="6"/>
      <c r="B6" s="17">
        <v>1010</v>
      </c>
      <c r="C6" s="17"/>
      <c r="D6" s="17" t="s">
        <v>282</v>
      </c>
      <c r="E6" s="21"/>
      <c r="F6" s="13"/>
      <c r="G6" s="17">
        <v>3</v>
      </c>
      <c r="H6" s="22" t="s">
        <v>283</v>
      </c>
      <c r="I6" s="745"/>
      <c r="J6" s="746"/>
      <c r="K6" s="746"/>
      <c r="L6" s="23" t="s">
        <v>284</v>
      </c>
    </row>
    <row r="7" spans="1:12" ht="15.75" thickBot="1">
      <c r="A7" s="6"/>
      <c r="B7" s="17">
        <v>1020</v>
      </c>
      <c r="C7" s="17"/>
      <c r="D7" s="17" t="s">
        <v>285</v>
      </c>
      <c r="E7" s="21"/>
      <c r="F7" s="13"/>
      <c r="G7" s="24">
        <v>4</v>
      </c>
      <c r="H7" s="747" t="s">
        <v>286</v>
      </c>
      <c r="I7" s="748"/>
      <c r="J7" s="748"/>
      <c r="K7" s="748"/>
      <c r="L7" s="749"/>
    </row>
    <row r="8" spans="1:12" ht="18.75" thickBot="1">
      <c r="A8" s="6"/>
      <c r="B8" s="17">
        <v>1030</v>
      </c>
      <c r="C8" s="17"/>
      <c r="D8" s="17" t="s">
        <v>287</v>
      </c>
      <c r="E8" s="21"/>
    </row>
    <row r="9" spans="1:12" s="7" customFormat="1" ht="16.5" thickBot="1">
      <c r="A9" s="6"/>
      <c r="B9" s="17">
        <v>1040</v>
      </c>
      <c r="C9" s="17"/>
      <c r="D9" s="17" t="s">
        <v>288</v>
      </c>
      <c r="E9" s="21"/>
    </row>
    <row r="10" spans="1:12" s="7" customFormat="1" ht="20.25" customHeight="1" thickBot="1">
      <c r="A10" s="6"/>
      <c r="B10" s="24">
        <v>1050</v>
      </c>
      <c r="C10" s="24"/>
      <c r="D10" s="24" t="s">
        <v>289</v>
      </c>
      <c r="E10" s="25"/>
    </row>
    <row r="11" spans="1:12" ht="19.5" thickTop="1" thickBot="1">
      <c r="A11" s="6"/>
      <c r="B11" s="18">
        <v>2000</v>
      </c>
      <c r="C11" s="18" t="s">
        <v>290</v>
      </c>
      <c r="D11" s="18"/>
      <c r="E11" s="19"/>
    </row>
    <row r="12" spans="1:12" ht="37.5" thickTop="1" thickBot="1">
      <c r="A12" s="6"/>
      <c r="B12" s="17">
        <v>2010</v>
      </c>
      <c r="C12" s="17"/>
      <c r="D12" s="17" t="s">
        <v>291</v>
      </c>
      <c r="E12" s="21"/>
    </row>
    <row r="13" spans="1:12" ht="15.75" thickBot="1">
      <c r="A13" s="6"/>
      <c r="B13" s="24">
        <v>2020</v>
      </c>
      <c r="C13" s="24"/>
      <c r="D13" s="24" t="s">
        <v>292</v>
      </c>
      <c r="E13" s="25"/>
    </row>
    <row r="14" spans="1:12" ht="19.5" thickTop="1" thickBot="1">
      <c r="A14" s="6"/>
      <c r="B14" s="18">
        <v>3000</v>
      </c>
      <c r="C14" s="18" t="s">
        <v>293</v>
      </c>
      <c r="D14" s="18"/>
      <c r="E14" s="19"/>
    </row>
    <row r="15" spans="1:12" ht="31.5" customHeight="1" thickTop="1" thickBot="1">
      <c r="A15" s="6"/>
      <c r="B15" s="26">
        <v>3010</v>
      </c>
      <c r="C15" s="26"/>
      <c r="D15" s="26" t="s">
        <v>294</v>
      </c>
      <c r="E15" s="27"/>
    </row>
    <row r="16" spans="1:12" ht="15.75" thickBot="1">
      <c r="A16" s="6"/>
      <c r="B16" s="28">
        <v>3020</v>
      </c>
      <c r="C16" s="28"/>
      <c r="D16" s="28" t="s">
        <v>295</v>
      </c>
      <c r="E16" s="28"/>
    </row>
    <row r="17" spans="1:5" ht="28.5" thickTop="1" thickBot="1">
      <c r="A17" s="6"/>
      <c r="B17" s="18">
        <v>4000</v>
      </c>
      <c r="C17" s="18" t="s">
        <v>256</v>
      </c>
      <c r="D17" s="18"/>
      <c r="E17" s="19"/>
    </row>
    <row r="18" spans="1:5" ht="19.5" thickTop="1" thickBot="1">
      <c r="A18" s="6"/>
      <c r="B18" s="17">
        <v>4010</v>
      </c>
      <c r="C18" s="17"/>
      <c r="D18" s="17" t="s">
        <v>296</v>
      </c>
      <c r="E18" s="21"/>
    </row>
    <row r="19" spans="1:5" ht="18.75" thickBot="1">
      <c r="A19" s="6"/>
      <c r="B19" s="17">
        <v>4020</v>
      </c>
      <c r="C19" s="17"/>
      <c r="D19" s="17" t="s">
        <v>297</v>
      </c>
      <c r="E19" s="21"/>
    </row>
    <row r="20" spans="1:5" ht="27.75" thickBot="1">
      <c r="A20" s="6"/>
      <c r="B20" s="17">
        <v>4030</v>
      </c>
      <c r="C20" s="17"/>
      <c r="D20" s="17" t="s">
        <v>298</v>
      </c>
      <c r="E20" s="21"/>
    </row>
    <row r="21" spans="1:5" ht="27.75" thickBot="1">
      <c r="A21" s="6"/>
      <c r="B21" s="17">
        <v>4040</v>
      </c>
      <c r="C21" s="17"/>
      <c r="D21" s="17" t="s">
        <v>299</v>
      </c>
      <c r="E21" s="21"/>
    </row>
    <row r="22" spans="1:5" ht="27.75" customHeight="1" thickBot="1">
      <c r="A22" s="6"/>
      <c r="B22" s="17">
        <v>4050</v>
      </c>
      <c r="C22" s="17"/>
      <c r="D22" s="17" t="s">
        <v>300</v>
      </c>
      <c r="E22" s="21"/>
    </row>
    <row r="23" spans="1:5" ht="15.75" thickBot="1">
      <c r="A23" s="6"/>
      <c r="B23" s="17">
        <v>4060</v>
      </c>
      <c r="C23" s="17"/>
      <c r="D23" s="17" t="s">
        <v>301</v>
      </c>
      <c r="E23" s="21"/>
    </row>
    <row r="24" spans="1:5" ht="27.75" thickBot="1">
      <c r="A24" s="6"/>
      <c r="B24" s="17">
        <v>4070</v>
      </c>
      <c r="C24" s="17"/>
      <c r="D24" s="17" t="s">
        <v>302</v>
      </c>
      <c r="E24" s="21"/>
    </row>
    <row r="25" spans="1:5" ht="15.75" thickBot="1">
      <c r="A25" s="6"/>
      <c r="B25" s="24">
        <v>4080</v>
      </c>
      <c r="C25" s="24"/>
      <c r="D25" s="24" t="s">
        <v>303</v>
      </c>
      <c r="E25" s="25"/>
    </row>
    <row r="26" spans="1:5" ht="19.5" thickTop="1" thickBot="1">
      <c r="A26" s="6"/>
      <c r="B26" s="18">
        <v>5000</v>
      </c>
      <c r="C26" s="18" t="s">
        <v>304</v>
      </c>
      <c r="D26" s="18"/>
      <c r="E26" s="19"/>
    </row>
    <row r="27" spans="1:5" ht="16.5" thickTop="1" thickBot="1">
      <c r="A27" s="6"/>
      <c r="B27" s="17">
        <v>5010</v>
      </c>
      <c r="C27" s="17"/>
      <c r="D27" s="17" t="s">
        <v>305</v>
      </c>
      <c r="E27" s="21"/>
    </row>
    <row r="28" spans="1:5" ht="15.75" thickBot="1">
      <c r="A28" s="6"/>
      <c r="B28" s="17">
        <v>5020</v>
      </c>
      <c r="C28" s="17"/>
      <c r="D28" s="17" t="s">
        <v>257</v>
      </c>
      <c r="E28" s="21"/>
    </row>
    <row r="29" spans="1:5" ht="15.75" thickBot="1">
      <c r="A29" s="6"/>
      <c r="B29" s="17">
        <v>5030</v>
      </c>
      <c r="C29" s="17"/>
      <c r="D29" s="17" t="s">
        <v>306</v>
      </c>
      <c r="E29" s="21"/>
    </row>
    <row r="30" spans="1:5" ht="15.75" thickBot="1">
      <c r="A30" s="6"/>
      <c r="B30" s="17">
        <v>5031</v>
      </c>
      <c r="C30" s="17"/>
      <c r="D30" s="17"/>
      <c r="E30" s="21" t="s">
        <v>307</v>
      </c>
    </row>
    <row r="31" spans="1:5" ht="18.75" thickBot="1">
      <c r="A31" s="6"/>
      <c r="B31" s="17">
        <v>5032</v>
      </c>
      <c r="C31" s="17"/>
      <c r="D31" s="17"/>
      <c r="E31" s="21" t="s">
        <v>308</v>
      </c>
    </row>
    <row r="32" spans="1:5" ht="15.75" thickBot="1">
      <c r="A32" s="6"/>
      <c r="B32" s="17">
        <v>5040</v>
      </c>
      <c r="C32" s="17"/>
      <c r="D32" s="17" t="s">
        <v>258</v>
      </c>
      <c r="E32" s="21"/>
    </row>
    <row r="33" spans="1:5" ht="15.75" thickBot="1">
      <c r="A33" s="6"/>
      <c r="B33" s="17">
        <v>5041</v>
      </c>
      <c r="C33" s="17"/>
      <c r="D33" s="17"/>
      <c r="E33" s="21" t="s">
        <v>309</v>
      </c>
    </row>
    <row r="34" spans="1:5" ht="15.75" thickBot="1">
      <c r="A34" s="6"/>
      <c r="B34" s="17">
        <v>5042</v>
      </c>
      <c r="C34" s="17"/>
      <c r="D34" s="17"/>
      <c r="E34" s="21" t="s">
        <v>310</v>
      </c>
    </row>
    <row r="35" spans="1:5" ht="15.75" thickBot="1">
      <c r="A35" s="6"/>
      <c r="B35" s="17">
        <v>5043</v>
      </c>
      <c r="C35" s="17"/>
      <c r="D35" s="17"/>
      <c r="E35" s="21" t="s">
        <v>259</v>
      </c>
    </row>
    <row r="36" spans="1:5" ht="60.75" customHeight="1" thickBot="1">
      <c r="A36" s="6"/>
      <c r="B36" s="17">
        <v>5043</v>
      </c>
      <c r="C36" s="17"/>
      <c r="D36" s="17"/>
      <c r="E36" s="21" t="s">
        <v>311</v>
      </c>
    </row>
    <row r="37" spans="1:5" ht="20.25" customHeight="1" thickBot="1">
      <c r="A37" s="6"/>
      <c r="B37" s="24">
        <v>5044</v>
      </c>
      <c r="C37" s="24"/>
      <c r="D37" s="24"/>
      <c r="E37" s="25" t="s">
        <v>312</v>
      </c>
    </row>
    <row r="38" spans="1:5" ht="15.75" customHeight="1" thickTop="1" thickBot="1">
      <c r="A38" s="6"/>
      <c r="B38" s="18">
        <v>6000</v>
      </c>
      <c r="C38" s="18" t="s">
        <v>260</v>
      </c>
      <c r="D38" s="18"/>
      <c r="E38" s="19"/>
    </row>
    <row r="39" spans="1:5" ht="16.5" customHeight="1" thickTop="1" thickBot="1">
      <c r="A39" s="6"/>
      <c r="B39" s="17">
        <v>6010</v>
      </c>
      <c r="C39" s="17"/>
      <c r="D39" s="17" t="s">
        <v>313</v>
      </c>
      <c r="E39" s="21"/>
    </row>
    <row r="40" spans="1:5" ht="15.75" thickBot="1">
      <c r="A40" s="6"/>
      <c r="B40" s="17">
        <v>6020</v>
      </c>
      <c r="C40" s="17"/>
      <c r="D40" s="17" t="s">
        <v>314</v>
      </c>
      <c r="E40" s="21"/>
    </row>
    <row r="41" spans="1:5" ht="15.75" thickBot="1">
      <c r="A41" s="6"/>
      <c r="B41" s="17">
        <v>6030</v>
      </c>
      <c r="C41" s="17"/>
      <c r="D41" s="17" t="s">
        <v>315</v>
      </c>
      <c r="E41" s="21"/>
    </row>
    <row r="42" spans="1:5" ht="15.75" thickBot="1">
      <c r="A42" s="6"/>
      <c r="B42" s="17">
        <v>6040</v>
      </c>
      <c r="C42" s="17"/>
      <c r="D42" s="17" t="s">
        <v>316</v>
      </c>
      <c r="E42" s="21"/>
    </row>
    <row r="43" spans="1:5" ht="18.75" thickBot="1">
      <c r="A43" s="6"/>
      <c r="B43" s="17">
        <v>6041</v>
      </c>
      <c r="C43" s="17"/>
      <c r="D43" s="17"/>
      <c r="E43" s="21" t="s">
        <v>317</v>
      </c>
    </row>
    <row r="44" spans="1:5" ht="18.75" thickBot="1">
      <c r="A44" s="6"/>
      <c r="B44" s="17">
        <v>6042</v>
      </c>
      <c r="C44" s="17"/>
      <c r="D44" s="17"/>
      <c r="E44" s="21" t="s">
        <v>318</v>
      </c>
    </row>
    <row r="45" spans="1:5" ht="27.75" thickBot="1">
      <c r="A45" s="6"/>
      <c r="B45" s="17">
        <v>6043</v>
      </c>
      <c r="C45" s="17"/>
      <c r="D45" s="17"/>
      <c r="E45" s="21" t="s">
        <v>319</v>
      </c>
    </row>
    <row r="46" spans="1:5" ht="51" customHeight="1" thickBot="1">
      <c r="A46" s="6"/>
      <c r="B46" s="17">
        <v>6044</v>
      </c>
      <c r="C46" s="17"/>
      <c r="D46" s="17"/>
      <c r="E46" s="21" t="s">
        <v>320</v>
      </c>
    </row>
    <row r="47" spans="1:5" ht="15.75" thickBot="1">
      <c r="A47" s="6"/>
      <c r="B47" s="24">
        <v>6050</v>
      </c>
      <c r="C47" s="24"/>
      <c r="D47" s="24" t="s">
        <v>321</v>
      </c>
      <c r="E47" s="25"/>
    </row>
    <row r="48" spans="1:5" ht="19.5" thickTop="1" thickBot="1">
      <c r="A48" s="6"/>
      <c r="B48" s="18">
        <v>7000</v>
      </c>
      <c r="C48" s="18" t="s">
        <v>322</v>
      </c>
      <c r="D48" s="18"/>
      <c r="E48" s="19"/>
    </row>
    <row r="49" spans="1:5" ht="19.5" customHeight="1" thickTop="1" thickBot="1">
      <c r="A49" s="6"/>
      <c r="B49" s="17">
        <v>7010</v>
      </c>
      <c r="C49" s="17"/>
      <c r="D49" s="17" t="s">
        <v>323</v>
      </c>
      <c r="E49" s="21"/>
    </row>
    <row r="50" spans="1:5" ht="26.25" customHeight="1" thickBot="1">
      <c r="A50" s="6"/>
      <c r="B50" s="17">
        <v>7011</v>
      </c>
      <c r="C50" s="17"/>
      <c r="D50" s="17"/>
      <c r="E50" s="21" t="s">
        <v>261</v>
      </c>
    </row>
    <row r="51" spans="1:5" ht="21.75" customHeight="1" thickBot="1">
      <c r="A51" s="6"/>
      <c r="B51" s="17">
        <v>7012</v>
      </c>
      <c r="C51" s="17"/>
      <c r="D51" s="17"/>
      <c r="E51" s="21" t="s">
        <v>324</v>
      </c>
    </row>
    <row r="52" spans="1:5" ht="18.75" thickBot="1">
      <c r="A52" s="6"/>
      <c r="B52" s="17">
        <v>7013</v>
      </c>
      <c r="C52" s="17"/>
      <c r="D52" s="17"/>
      <c r="E52" s="21" t="s">
        <v>325</v>
      </c>
    </row>
    <row r="53" spans="1:5" ht="21" customHeight="1" thickBot="1">
      <c r="A53" s="6"/>
      <c r="B53" s="17">
        <v>7014</v>
      </c>
      <c r="C53" s="17"/>
      <c r="D53" s="17"/>
      <c r="E53" s="21" t="s">
        <v>326</v>
      </c>
    </row>
    <row r="54" spans="1:5" ht="18.75" thickBot="1">
      <c r="A54" s="6"/>
      <c r="B54" s="17">
        <v>7020</v>
      </c>
      <c r="C54" s="17"/>
      <c r="D54" s="17" t="s">
        <v>327</v>
      </c>
      <c r="E54" s="21"/>
    </row>
    <row r="55" spans="1:5" ht="18.75" thickBot="1">
      <c r="A55" s="6"/>
      <c r="B55" s="17">
        <v>7030</v>
      </c>
      <c r="C55" s="17"/>
      <c r="D55" s="17" t="s">
        <v>328</v>
      </c>
      <c r="E55" s="21"/>
    </row>
    <row r="56" spans="1:5" ht="46.5" customHeight="1" thickBot="1">
      <c r="A56" s="6"/>
      <c r="B56" s="17">
        <v>7031</v>
      </c>
      <c r="C56" s="17"/>
      <c r="D56" s="17"/>
      <c r="E56" s="21" t="s">
        <v>329</v>
      </c>
    </row>
    <row r="57" spans="1:5" ht="18.75" thickBot="1">
      <c r="A57" s="6"/>
      <c r="B57" s="17">
        <v>7032</v>
      </c>
      <c r="C57" s="17"/>
      <c r="D57" s="17"/>
      <c r="E57" s="21" t="s">
        <v>330</v>
      </c>
    </row>
    <row r="58" spans="1:5" ht="18.75" thickBot="1">
      <c r="A58" s="6"/>
      <c r="B58" s="17">
        <v>7033</v>
      </c>
      <c r="C58" s="17"/>
      <c r="D58" s="17"/>
      <c r="E58" s="21" t="s">
        <v>331</v>
      </c>
    </row>
    <row r="59" spans="1:5" ht="27.75" thickBot="1">
      <c r="A59" s="6"/>
      <c r="B59" s="17">
        <v>7034</v>
      </c>
      <c r="C59" s="17"/>
      <c r="D59" s="17"/>
      <c r="E59" s="21" t="s">
        <v>332</v>
      </c>
    </row>
    <row r="60" spans="1:5" ht="18.75" thickBot="1">
      <c r="A60" s="6"/>
      <c r="B60" s="17">
        <v>7040</v>
      </c>
      <c r="C60" s="17"/>
      <c r="D60" s="17" t="s">
        <v>333</v>
      </c>
      <c r="E60" s="21"/>
    </row>
    <row r="61" spans="1:5" ht="18.75" thickBot="1">
      <c r="A61" s="6"/>
      <c r="B61" s="17">
        <v>7050</v>
      </c>
      <c r="C61" s="17"/>
      <c r="D61" s="17" t="s">
        <v>334</v>
      </c>
      <c r="E61" s="21"/>
    </row>
    <row r="62" spans="1:5" ht="15.75" thickBot="1">
      <c r="A62" s="6"/>
      <c r="B62" s="24">
        <v>7060</v>
      </c>
      <c r="C62" s="24"/>
      <c r="D62" s="24" t="s">
        <v>335</v>
      </c>
      <c r="E62" s="25"/>
    </row>
    <row r="63" spans="1:5" ht="28.5" thickTop="1" thickBot="1">
      <c r="A63" s="6"/>
      <c r="B63" s="18">
        <v>8000</v>
      </c>
      <c r="C63" s="18" t="s">
        <v>336</v>
      </c>
      <c r="D63" s="18"/>
      <c r="E63" s="19"/>
    </row>
    <row r="64" spans="1:5" ht="19.5" thickTop="1" thickBot="1">
      <c r="A64" s="6"/>
      <c r="B64" s="17">
        <v>8010</v>
      </c>
      <c r="C64" s="17"/>
      <c r="D64" s="17" t="s">
        <v>337</v>
      </c>
      <c r="E64" s="21"/>
    </row>
    <row r="65" spans="1:5" ht="18.75" thickBot="1">
      <c r="A65" s="6"/>
      <c r="B65" s="17">
        <v>8011</v>
      </c>
      <c r="C65" s="17"/>
      <c r="D65" s="17"/>
      <c r="E65" s="21" t="s">
        <v>338</v>
      </c>
    </row>
    <row r="66" spans="1:5" ht="15.6" customHeight="1" thickBot="1">
      <c r="A66" s="6"/>
      <c r="B66" s="17">
        <v>8012</v>
      </c>
      <c r="C66" s="17"/>
      <c r="D66" s="17"/>
      <c r="E66" s="21" t="s">
        <v>339</v>
      </c>
    </row>
    <row r="67" spans="1:5" ht="15.75" thickBot="1">
      <c r="A67" s="6"/>
      <c r="B67" s="17">
        <v>8013</v>
      </c>
      <c r="C67" s="17"/>
      <c r="D67" s="17"/>
      <c r="E67" s="21" t="s">
        <v>340</v>
      </c>
    </row>
    <row r="68" spans="1:5" ht="15.75" thickBot="1">
      <c r="A68" s="6"/>
      <c r="B68" s="17">
        <v>8020</v>
      </c>
      <c r="C68" s="17"/>
      <c r="D68" s="17" t="s">
        <v>341</v>
      </c>
      <c r="E68" s="21"/>
    </row>
    <row r="69" spans="1:5" ht="18.75" thickBot="1">
      <c r="A69" s="6"/>
      <c r="B69" s="17">
        <v>8030</v>
      </c>
      <c r="C69" s="17"/>
      <c r="D69" s="17" t="s">
        <v>342</v>
      </c>
      <c r="E69" s="21"/>
    </row>
    <row r="70" spans="1:5" ht="31.35" customHeight="1" thickBot="1">
      <c r="A70" s="6"/>
      <c r="B70" s="17">
        <v>8031</v>
      </c>
      <c r="C70" s="17"/>
      <c r="D70" s="17"/>
      <c r="E70" s="21" t="s">
        <v>343</v>
      </c>
    </row>
    <row r="71" spans="1:5" ht="15.75" customHeight="1" thickBot="1">
      <c r="A71" s="6"/>
      <c r="B71" s="17">
        <v>8032</v>
      </c>
      <c r="C71" s="17"/>
      <c r="D71" s="17"/>
      <c r="E71" s="21" t="s">
        <v>344</v>
      </c>
    </row>
    <row r="72" spans="1:5" ht="18.75" thickBot="1">
      <c r="A72" s="6"/>
      <c r="B72" s="17">
        <v>8033</v>
      </c>
      <c r="C72" s="17"/>
      <c r="D72" s="17"/>
      <c r="E72" s="21" t="s">
        <v>345</v>
      </c>
    </row>
    <row r="73" spans="1:5" ht="15.75" thickBot="1">
      <c r="A73" s="6"/>
      <c r="B73" s="17">
        <v>8034</v>
      </c>
      <c r="C73" s="17"/>
      <c r="D73" s="17"/>
      <c r="E73" s="21" t="s">
        <v>346</v>
      </c>
    </row>
    <row r="74" spans="1:5" ht="15.75" customHeight="1" thickBot="1">
      <c r="A74" s="6"/>
      <c r="B74" s="17">
        <v>8035</v>
      </c>
      <c r="C74" s="17"/>
      <c r="D74" s="17"/>
      <c r="E74" s="21" t="s">
        <v>347</v>
      </c>
    </row>
    <row r="75" spans="1:5" ht="15.75" thickBot="1">
      <c r="A75" s="6"/>
      <c r="B75" s="17">
        <v>8040</v>
      </c>
      <c r="C75" s="17"/>
      <c r="D75" s="17" t="s">
        <v>348</v>
      </c>
      <c r="E75" s="21"/>
    </row>
    <row r="76" spans="1:5" ht="18.75" thickBot="1">
      <c r="A76" s="6"/>
      <c r="B76" s="17">
        <v>8050</v>
      </c>
      <c r="C76" s="17"/>
      <c r="D76" s="17" t="s">
        <v>349</v>
      </c>
      <c r="E76" s="21"/>
    </row>
    <row r="77" spans="1:5" ht="15.75" thickBot="1">
      <c r="A77" s="6"/>
      <c r="B77" s="17">
        <v>8051</v>
      </c>
      <c r="C77" s="17"/>
      <c r="D77" s="17"/>
      <c r="E77" s="21" t="s">
        <v>350</v>
      </c>
    </row>
    <row r="78" spans="1:5" ht="15.75" thickBot="1">
      <c r="A78" s="6"/>
      <c r="B78" s="17">
        <v>8052</v>
      </c>
      <c r="C78" s="17"/>
      <c r="D78" s="17"/>
      <c r="E78" s="21" t="s">
        <v>351</v>
      </c>
    </row>
    <row r="79" spans="1:5" ht="15.75" thickBot="1">
      <c r="A79" s="6"/>
      <c r="B79" s="17">
        <v>8053</v>
      </c>
      <c r="C79" s="17"/>
      <c r="D79" s="17"/>
      <c r="E79" s="21" t="s">
        <v>352</v>
      </c>
    </row>
    <row r="80" spans="1:5" ht="48" customHeight="1" thickBot="1">
      <c r="A80" s="6"/>
      <c r="B80" s="17">
        <v>8054</v>
      </c>
      <c r="C80" s="17"/>
      <c r="D80" s="17"/>
      <c r="E80" s="21" t="s">
        <v>262</v>
      </c>
    </row>
    <row r="81" spans="1:7" ht="15.75" thickBot="1">
      <c r="A81" s="6"/>
      <c r="B81" s="17">
        <v>8055</v>
      </c>
      <c r="C81" s="17"/>
      <c r="D81" s="17"/>
      <c r="E81" s="21" t="s">
        <v>303</v>
      </c>
    </row>
    <row r="82" spans="1:7" ht="15.75" thickBot="1">
      <c r="A82" s="6"/>
      <c r="B82" s="24">
        <v>8060</v>
      </c>
      <c r="C82" s="24"/>
      <c r="D82" s="24" t="s">
        <v>303</v>
      </c>
      <c r="E82" s="25"/>
    </row>
    <row r="83" spans="1:7" ht="19.5" thickTop="1" thickBot="1">
      <c r="A83" s="6"/>
      <c r="B83" s="18">
        <v>9000</v>
      </c>
      <c r="C83" s="18" t="s">
        <v>353</v>
      </c>
      <c r="D83" s="18"/>
      <c r="E83" s="19"/>
    </row>
    <row r="84" spans="1:7" ht="20.25" customHeight="1" thickTop="1" thickBot="1">
      <c r="A84" s="6"/>
      <c r="B84" s="17">
        <v>9010</v>
      </c>
      <c r="C84" s="17"/>
      <c r="D84" s="17" t="s">
        <v>354</v>
      </c>
      <c r="E84" s="21"/>
    </row>
    <row r="85" spans="1:7" ht="27.75" thickBot="1">
      <c r="A85" s="6"/>
      <c r="B85" s="17">
        <v>9020</v>
      </c>
      <c r="C85" s="17"/>
      <c r="D85" s="17" t="s">
        <v>355</v>
      </c>
      <c r="E85" s="21"/>
    </row>
    <row r="86" spans="1:7" ht="31.35" customHeight="1" thickBot="1">
      <c r="A86" s="6"/>
      <c r="B86" s="17">
        <v>9021</v>
      </c>
      <c r="C86" s="17"/>
      <c r="D86" s="17"/>
      <c r="E86" s="21" t="s">
        <v>263</v>
      </c>
    </row>
    <row r="87" spans="1:7" ht="78.2" customHeight="1" thickBot="1">
      <c r="A87" s="6"/>
      <c r="B87" s="17">
        <v>9022</v>
      </c>
      <c r="C87" s="17"/>
      <c r="D87" s="17"/>
      <c r="E87" s="21" t="s">
        <v>264</v>
      </c>
    </row>
    <row r="88" spans="1:7" ht="15.75" thickBot="1">
      <c r="A88" s="6"/>
      <c r="B88" s="17">
        <v>9023</v>
      </c>
      <c r="C88" s="17"/>
      <c r="D88" s="17"/>
      <c r="E88" s="21" t="s">
        <v>356</v>
      </c>
    </row>
    <row r="89" spans="1:7" ht="15.75" thickBot="1">
      <c r="A89" s="6"/>
      <c r="B89" s="24">
        <v>9030</v>
      </c>
      <c r="C89" s="24"/>
      <c r="D89" s="24" t="s">
        <v>303</v>
      </c>
      <c r="E89" s="25"/>
    </row>
    <row r="90" spans="1:7" ht="16.5" thickTop="1" thickBot="1">
      <c r="A90" s="6"/>
      <c r="B90" s="18">
        <v>11000</v>
      </c>
      <c r="C90" s="733" t="s">
        <v>357</v>
      </c>
      <c r="D90" s="734"/>
      <c r="E90" s="19"/>
    </row>
    <row r="91" spans="1:7" ht="19.5" thickTop="1" thickBot="1">
      <c r="A91" s="6"/>
      <c r="B91" s="17">
        <v>11010</v>
      </c>
      <c r="C91" s="17"/>
      <c r="D91" s="17" t="s">
        <v>358</v>
      </c>
      <c r="E91" s="21"/>
    </row>
    <row r="92" spans="1:7" ht="18.75" thickBot="1">
      <c r="A92" s="6"/>
      <c r="B92" s="17">
        <v>11020</v>
      </c>
      <c r="C92" s="17"/>
      <c r="D92" s="17" t="s">
        <v>359</v>
      </c>
      <c r="E92" s="21"/>
    </row>
    <row r="93" spans="1:7" ht="15.75" thickBot="1">
      <c r="A93" s="6"/>
      <c r="B93" s="18">
        <v>12000</v>
      </c>
      <c r="C93" s="18" t="s">
        <v>360</v>
      </c>
      <c r="D93" s="18"/>
      <c r="E93" s="19"/>
    </row>
    <row r="94" spans="1:7" ht="25.5" customHeight="1" thickTop="1" thickBot="1">
      <c r="A94" s="6"/>
      <c r="B94" s="18">
        <v>13000</v>
      </c>
      <c r="C94" s="18" t="s">
        <v>361</v>
      </c>
      <c r="D94" s="18"/>
      <c r="E94" s="19"/>
    </row>
    <row r="95" spans="1:7" ht="15.75" thickTop="1">
      <c r="A95" s="8"/>
      <c r="B95" s="29">
        <v>14000</v>
      </c>
      <c r="C95" s="29" t="s">
        <v>303</v>
      </c>
      <c r="D95" s="29"/>
      <c r="E95" s="30"/>
    </row>
    <row r="96" spans="1:7">
      <c r="A96" s="8"/>
      <c r="B96" s="31"/>
      <c r="C96" s="31"/>
      <c r="D96" s="31"/>
      <c r="E96" s="31"/>
      <c r="F96" s="31"/>
      <c r="G96" s="31"/>
    </row>
    <row r="97" spans="1:7">
      <c r="A97" s="8"/>
      <c r="B97" s="31"/>
      <c r="C97" s="32"/>
      <c r="D97" s="32"/>
      <c r="E97" s="32"/>
      <c r="F97" s="32"/>
      <c r="G97" s="32"/>
    </row>
    <row r="98" spans="1:7" ht="45" customHeight="1">
      <c r="A98" s="8"/>
      <c r="B98" s="31"/>
      <c r="C98" s="33"/>
      <c r="D98" s="34"/>
      <c r="E98" s="34"/>
      <c r="F98" s="34"/>
      <c r="G98" s="34"/>
    </row>
    <row r="99" spans="1:7" ht="42" customHeight="1">
      <c r="A99" s="8"/>
      <c r="B99" s="31"/>
      <c r="C99" s="33"/>
      <c r="D99" s="34"/>
      <c r="E99" s="34"/>
      <c r="F99" s="34"/>
      <c r="G99" s="34"/>
    </row>
    <row r="100" spans="1:7" ht="50.25" customHeight="1">
      <c r="A100" s="8"/>
      <c r="B100" s="31"/>
      <c r="C100" s="33"/>
      <c r="D100" s="34"/>
      <c r="E100" s="34"/>
      <c r="F100" s="34"/>
      <c r="G100" s="34"/>
    </row>
    <row r="101" spans="1:7">
      <c r="A101" s="6"/>
      <c r="B101" s="31"/>
      <c r="C101" s="33"/>
      <c r="D101" s="33"/>
      <c r="E101" s="33"/>
      <c r="F101" s="33"/>
      <c r="G101" s="33"/>
    </row>
    <row r="102" spans="1:7">
      <c r="A102" s="6"/>
      <c r="B102" s="31"/>
      <c r="C102" s="31"/>
      <c r="D102" s="31"/>
      <c r="E102" s="31"/>
      <c r="F102" s="31"/>
      <c r="G102" s="31"/>
    </row>
    <row r="103" spans="1:7" ht="45.75" customHeight="1">
      <c r="A103" s="6"/>
      <c r="B103" s="31"/>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dimension ref="A1:N24"/>
  <sheetViews>
    <sheetView workbookViewId="0">
      <selection activeCell="D5" sqref="D5"/>
    </sheetView>
  </sheetViews>
  <sheetFormatPr defaultRowHeight="15"/>
  <sheetData>
    <row r="1" spans="1:14">
      <c r="A1" s="231" t="s">
        <v>562</v>
      </c>
      <c r="B1" s="231"/>
      <c r="C1" s="231"/>
      <c r="D1" s="231"/>
      <c r="E1" s="231"/>
      <c r="F1" s="231"/>
      <c r="G1" s="231"/>
      <c r="H1" s="231"/>
      <c r="I1" s="232"/>
      <c r="J1" s="232"/>
      <c r="K1" s="232"/>
      <c r="L1" s="232"/>
      <c r="M1" s="232"/>
      <c r="N1" s="232"/>
    </row>
    <row r="2" spans="1:14">
      <c r="A2" s="233">
        <v>1</v>
      </c>
      <c r="B2" s="232"/>
      <c r="C2" s="232" t="s">
        <v>572</v>
      </c>
      <c r="D2" s="232"/>
      <c r="E2" s="232"/>
      <c r="F2" s="232"/>
      <c r="G2" s="232"/>
      <c r="H2" s="232"/>
      <c r="I2" s="232"/>
      <c r="J2" s="232"/>
      <c r="K2" s="232"/>
      <c r="L2" s="232"/>
      <c r="M2" s="232"/>
      <c r="N2" s="232"/>
    </row>
    <row r="3" spans="1:14">
      <c r="A3" s="233">
        <v>2</v>
      </c>
      <c r="B3" s="232"/>
      <c r="C3" s="232" t="s">
        <v>551</v>
      </c>
      <c r="D3" s="232"/>
      <c r="E3" s="232"/>
      <c r="F3" s="232"/>
      <c r="G3" s="232"/>
      <c r="H3" s="232"/>
      <c r="I3" s="232"/>
      <c r="J3" s="232"/>
      <c r="K3" s="232"/>
      <c r="L3" s="232"/>
      <c r="M3" s="232"/>
      <c r="N3" s="232"/>
    </row>
    <row r="4" spans="1:14">
      <c r="A4" s="233">
        <v>3</v>
      </c>
      <c r="B4" s="232"/>
      <c r="C4" s="232" t="s">
        <v>615</v>
      </c>
      <c r="D4" s="232"/>
      <c r="E4" s="232"/>
      <c r="F4" s="232"/>
      <c r="G4" s="232"/>
      <c r="H4" s="232"/>
      <c r="I4" s="232"/>
      <c r="J4" s="232"/>
      <c r="K4" s="232"/>
      <c r="L4" s="232"/>
      <c r="M4" s="232"/>
      <c r="N4" s="232"/>
    </row>
    <row r="5" spans="1:14">
      <c r="A5" s="233">
        <v>4</v>
      </c>
      <c r="B5" s="232"/>
      <c r="C5" s="232" t="s">
        <v>564</v>
      </c>
      <c r="D5" s="232"/>
      <c r="E5" s="232"/>
      <c r="F5" s="232"/>
      <c r="G5" s="232"/>
      <c r="H5" s="232"/>
      <c r="I5" s="232"/>
      <c r="J5" s="232"/>
      <c r="K5" s="232"/>
      <c r="L5" s="232"/>
      <c r="M5" s="232"/>
      <c r="N5" s="232"/>
    </row>
    <row r="6" spans="1:14">
      <c r="A6" s="233">
        <v>5</v>
      </c>
      <c r="B6" s="232"/>
      <c r="C6" s="232" t="s">
        <v>552</v>
      </c>
      <c r="D6" s="232"/>
      <c r="E6" s="232"/>
      <c r="F6" s="232"/>
      <c r="G6" s="232"/>
      <c r="H6" s="232"/>
      <c r="I6" s="232"/>
      <c r="J6" s="232"/>
      <c r="K6" s="232"/>
      <c r="L6" s="232"/>
      <c r="M6" s="232"/>
      <c r="N6" s="232"/>
    </row>
    <row r="7" spans="1:14">
      <c r="A7" s="233">
        <v>6</v>
      </c>
      <c r="B7" s="232"/>
      <c r="C7" s="232" t="s">
        <v>553</v>
      </c>
      <c r="D7" s="232"/>
      <c r="E7" s="232"/>
      <c r="F7" s="232"/>
      <c r="G7" s="232"/>
      <c r="H7" s="232"/>
      <c r="I7" s="232"/>
      <c r="J7" s="232"/>
      <c r="K7" s="232"/>
      <c r="L7" s="232"/>
      <c r="M7" s="232"/>
      <c r="N7" s="232"/>
    </row>
    <row r="8" spans="1:14">
      <c r="A8" s="233">
        <v>7</v>
      </c>
      <c r="B8" s="232"/>
      <c r="C8" s="232" t="s">
        <v>565</v>
      </c>
      <c r="D8" s="232"/>
      <c r="E8" s="232"/>
      <c r="F8" s="232"/>
      <c r="G8" s="232"/>
      <c r="H8" s="232"/>
      <c r="I8" s="232"/>
      <c r="J8" s="232"/>
      <c r="K8" s="232"/>
      <c r="L8" s="232"/>
      <c r="M8" s="232"/>
      <c r="N8" s="232"/>
    </row>
    <row r="9" spans="1:14">
      <c r="A9" s="233">
        <v>8</v>
      </c>
      <c r="B9" s="232"/>
      <c r="C9" s="232" t="s">
        <v>554</v>
      </c>
      <c r="D9" s="232"/>
      <c r="E9" s="232"/>
      <c r="F9" s="232"/>
      <c r="G9" s="232"/>
      <c r="H9" s="232"/>
      <c r="I9" s="232"/>
      <c r="J9" s="232"/>
      <c r="K9" s="232"/>
      <c r="L9" s="232"/>
      <c r="M9" s="232"/>
      <c r="N9" s="232"/>
    </row>
    <row r="10" spans="1:14">
      <c r="A10" s="233">
        <v>9</v>
      </c>
      <c r="B10" s="232"/>
      <c r="C10" s="232" t="s">
        <v>555</v>
      </c>
      <c r="D10" s="232"/>
      <c r="E10" s="232"/>
      <c r="F10" s="232"/>
      <c r="G10" s="232"/>
      <c r="H10" s="232"/>
      <c r="I10" s="232"/>
      <c r="J10" s="232"/>
      <c r="K10" s="232"/>
      <c r="L10" s="232"/>
      <c r="M10" s="232"/>
      <c r="N10" s="232"/>
    </row>
    <row r="11" spans="1:14">
      <c r="A11" s="233">
        <v>10</v>
      </c>
      <c r="B11" s="232"/>
      <c r="C11" s="232" t="s">
        <v>566</v>
      </c>
      <c r="D11" s="232"/>
      <c r="E11" s="232"/>
      <c r="F11" s="232"/>
      <c r="G11" s="232"/>
      <c r="H11" s="232"/>
      <c r="I11" s="232"/>
      <c r="J11" s="232"/>
      <c r="K11" s="232"/>
      <c r="L11" s="232"/>
      <c r="M11" s="232"/>
      <c r="N11" s="232"/>
    </row>
    <row r="12" spans="1:14">
      <c r="A12" s="233">
        <v>11</v>
      </c>
      <c r="B12" s="232"/>
      <c r="C12" s="232" t="s">
        <v>567</v>
      </c>
      <c r="D12" s="232"/>
      <c r="E12" s="232"/>
      <c r="F12" s="232"/>
      <c r="G12" s="232"/>
      <c r="H12" s="232"/>
      <c r="I12" s="232"/>
      <c r="J12" s="232"/>
      <c r="K12" s="232"/>
      <c r="L12" s="232"/>
      <c r="M12" s="232"/>
      <c r="N12" s="232"/>
    </row>
    <row r="13" spans="1:14">
      <c r="A13" s="233">
        <v>12</v>
      </c>
      <c r="B13" s="232"/>
      <c r="C13" s="232" t="s">
        <v>556</v>
      </c>
      <c r="D13" s="232"/>
      <c r="E13" s="232"/>
      <c r="F13" s="232"/>
      <c r="G13" s="232"/>
      <c r="H13" s="232"/>
      <c r="I13" s="232"/>
      <c r="J13" s="232"/>
      <c r="K13" s="232"/>
      <c r="L13" s="232"/>
      <c r="M13" s="232"/>
      <c r="N13" s="232"/>
    </row>
    <row r="14" spans="1:14">
      <c r="A14" s="233">
        <v>13</v>
      </c>
      <c r="B14" s="232"/>
      <c r="C14" s="232" t="s">
        <v>557</v>
      </c>
      <c r="D14" s="232"/>
      <c r="E14" s="232"/>
      <c r="F14" s="232"/>
      <c r="G14" s="232"/>
      <c r="H14" s="232"/>
      <c r="I14" s="232"/>
      <c r="J14" s="232"/>
      <c r="K14" s="232"/>
      <c r="L14" s="232"/>
      <c r="M14" s="232"/>
      <c r="N14" s="232"/>
    </row>
    <row r="15" spans="1:14">
      <c r="A15" s="233">
        <v>14</v>
      </c>
      <c r="B15" s="232"/>
      <c r="C15" s="232" t="s">
        <v>558</v>
      </c>
      <c r="D15" s="232"/>
      <c r="E15" s="232"/>
      <c r="F15" s="232"/>
      <c r="G15" s="232"/>
      <c r="H15" s="232"/>
      <c r="I15" s="232"/>
      <c r="J15" s="232"/>
      <c r="K15" s="232"/>
      <c r="L15" s="232"/>
      <c r="M15" s="232"/>
      <c r="N15" s="232"/>
    </row>
    <row r="16" spans="1:14">
      <c r="A16" s="233">
        <v>15</v>
      </c>
      <c r="B16" s="234"/>
      <c r="C16" s="234" t="s">
        <v>568</v>
      </c>
      <c r="D16" s="234"/>
      <c r="E16" s="234"/>
      <c r="F16" s="234"/>
      <c r="G16" s="234"/>
      <c r="H16" s="234"/>
      <c r="I16" s="232"/>
      <c r="J16" s="232"/>
      <c r="K16" s="232"/>
      <c r="L16" s="232"/>
      <c r="M16" s="232"/>
      <c r="N16" s="232"/>
    </row>
    <row r="17" spans="1:14">
      <c r="A17" s="233"/>
      <c r="B17" s="232"/>
      <c r="C17" s="234"/>
      <c r="D17" s="234"/>
      <c r="E17" s="234"/>
      <c r="F17" s="234"/>
      <c r="G17" s="234"/>
      <c r="H17" s="234"/>
      <c r="I17" s="232"/>
      <c r="J17" s="232"/>
      <c r="K17" s="232"/>
      <c r="L17" s="232"/>
      <c r="M17" s="232"/>
      <c r="N17" s="232"/>
    </row>
    <row r="18" spans="1:14">
      <c r="A18" s="231" t="s">
        <v>563</v>
      </c>
      <c r="B18" s="231"/>
      <c r="C18" s="231"/>
      <c r="D18" s="231"/>
      <c r="E18" s="231"/>
      <c r="F18" s="231"/>
      <c r="G18" s="231"/>
      <c r="H18" s="231"/>
      <c r="I18" s="232"/>
      <c r="J18" s="232"/>
      <c r="K18" s="232"/>
      <c r="L18" s="232"/>
      <c r="M18" s="232"/>
      <c r="N18" s="232"/>
    </row>
    <row r="19" spans="1:14">
      <c r="A19" s="233">
        <v>1</v>
      </c>
      <c r="B19" s="232"/>
      <c r="C19" s="232" t="s">
        <v>559</v>
      </c>
      <c r="D19" s="232"/>
      <c r="E19" s="232"/>
      <c r="F19" s="232"/>
      <c r="G19" s="232"/>
      <c r="H19" s="232"/>
      <c r="I19" s="232"/>
      <c r="J19" s="232"/>
      <c r="K19" s="232"/>
      <c r="L19" s="232"/>
      <c r="M19" s="232"/>
      <c r="N19" s="232"/>
    </row>
    <row r="20" spans="1:14">
      <c r="A20" s="233">
        <v>2</v>
      </c>
      <c r="B20" s="232"/>
      <c r="C20" s="232" t="s">
        <v>560</v>
      </c>
      <c r="D20" s="232"/>
      <c r="E20" s="232"/>
      <c r="F20" s="232"/>
      <c r="G20" s="232"/>
      <c r="H20" s="232"/>
      <c r="I20" s="232"/>
      <c r="J20" s="232"/>
      <c r="K20" s="232"/>
      <c r="L20" s="232"/>
      <c r="M20" s="232"/>
      <c r="N20" s="232"/>
    </row>
    <row r="21" spans="1:14">
      <c r="A21" s="233">
        <v>3</v>
      </c>
      <c r="B21" s="232"/>
      <c r="C21" s="232" t="s">
        <v>570</v>
      </c>
      <c r="D21" s="232"/>
      <c r="E21" s="232"/>
      <c r="F21" s="232"/>
      <c r="G21" s="232"/>
      <c r="H21" s="232"/>
      <c r="I21" s="232"/>
      <c r="J21" s="232"/>
      <c r="K21" s="232"/>
      <c r="L21" s="232"/>
      <c r="M21" s="232"/>
      <c r="N21" s="232"/>
    </row>
    <row r="22" spans="1:14">
      <c r="A22" s="233">
        <v>4</v>
      </c>
      <c r="B22" s="232"/>
      <c r="C22" s="232" t="s">
        <v>569</v>
      </c>
      <c r="D22" s="232"/>
      <c r="E22" s="232"/>
      <c r="F22" s="232"/>
      <c r="G22" s="232"/>
      <c r="H22" s="232"/>
      <c r="I22" s="232"/>
      <c r="J22" s="232"/>
      <c r="K22" s="232"/>
      <c r="L22" s="232"/>
      <c r="M22" s="232"/>
      <c r="N22" s="232"/>
    </row>
    <row r="23" spans="1:14">
      <c r="A23" s="233">
        <v>5</v>
      </c>
      <c r="B23" s="232"/>
      <c r="C23" s="232" t="s">
        <v>561</v>
      </c>
      <c r="D23" s="232"/>
      <c r="E23" s="232"/>
      <c r="F23" s="232"/>
      <c r="G23" s="232"/>
      <c r="H23" s="232"/>
      <c r="I23" s="232"/>
      <c r="J23" s="232"/>
      <c r="K23" s="232"/>
      <c r="L23" s="232"/>
      <c r="M23" s="232"/>
      <c r="N23" s="232"/>
    </row>
    <row r="24" spans="1:14">
      <c r="A24" s="233">
        <v>6</v>
      </c>
      <c r="B24" s="232"/>
      <c r="C24" s="232" t="s">
        <v>558</v>
      </c>
      <c r="D24" s="232"/>
      <c r="E24" s="232"/>
      <c r="F24" s="232"/>
      <c r="G24" s="232"/>
      <c r="H24" s="232"/>
      <c r="I24" s="232"/>
      <c r="J24" s="232"/>
      <c r="K24" s="232"/>
      <c r="L24" s="232"/>
      <c r="M24" s="232"/>
      <c r="N24" s="232"/>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dimension ref="A1"/>
  <sheetViews>
    <sheetView workbookViewId="0">
      <selection activeCell="H9" sqref="H9"/>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filterMode="1">
    <tabColor rgb="FFFFFF00"/>
  </sheetPr>
  <dimension ref="A1:AA109"/>
  <sheetViews>
    <sheetView view="pageBreakPreview" zoomScaleNormal="78" zoomScaleSheetLayoutView="100" workbookViewId="0"/>
  </sheetViews>
  <sheetFormatPr defaultColWidth="9" defaultRowHeight="14.25"/>
  <cols>
    <col min="1" max="1" width="7.42578125" style="294" customWidth="1"/>
    <col min="2" max="2" width="27.28515625" style="295" customWidth="1"/>
    <col min="3" max="3" width="31.42578125" style="295" customWidth="1"/>
    <col min="4" max="4" width="41.140625" style="296" customWidth="1"/>
    <col min="5" max="5" width="2.85546875" style="281" customWidth="1"/>
    <col min="6" max="11" width="9" style="292" hidden="1" customWidth="1"/>
    <col min="12" max="16384" width="9" style="292"/>
  </cols>
  <sheetData>
    <row r="1" spans="1:11" ht="29.25" thickBot="1">
      <c r="A1" s="277">
        <v>1</v>
      </c>
      <c r="B1" s="278" t="s">
        <v>682</v>
      </c>
      <c r="C1" s="279" t="s">
        <v>683</v>
      </c>
      <c r="D1" s="280"/>
      <c r="K1" s="292" t="s">
        <v>710</v>
      </c>
    </row>
    <row r="2" spans="1:11" ht="28.5">
      <c r="A2" s="282">
        <v>1.1000000000000001</v>
      </c>
      <c r="B2" s="283" t="s">
        <v>59</v>
      </c>
      <c r="C2" s="283" t="s">
        <v>684</v>
      </c>
      <c r="D2" s="284" t="s">
        <v>413</v>
      </c>
      <c r="K2" s="292" t="s">
        <v>710</v>
      </c>
    </row>
    <row r="3" spans="1:11" ht="28.5">
      <c r="A3" s="285" t="s">
        <v>60</v>
      </c>
      <c r="B3" s="286" t="s">
        <v>61</v>
      </c>
      <c r="C3" s="351" t="str">
        <f>[1]Cover!D8</f>
        <v>SA-PEFC-FM-COC-001194</v>
      </c>
      <c r="D3" s="288" t="s">
        <v>685</v>
      </c>
      <c r="K3" s="292" t="s">
        <v>710</v>
      </c>
    </row>
    <row r="4" spans="1:11" ht="58.5" customHeight="1">
      <c r="A4" s="285" t="s">
        <v>521</v>
      </c>
      <c r="B4" s="289" t="s">
        <v>522</v>
      </c>
      <c r="C4" s="290" t="s">
        <v>686</v>
      </c>
      <c r="D4" s="288"/>
      <c r="K4" s="292" t="s">
        <v>710</v>
      </c>
    </row>
    <row r="5" spans="1:11" ht="115.5" hidden="1" customHeight="1">
      <c r="A5" s="285" t="s">
        <v>622</v>
      </c>
      <c r="B5" s="329" t="s">
        <v>720</v>
      </c>
      <c r="C5" s="330"/>
      <c r="D5" s="331" t="s">
        <v>721</v>
      </c>
      <c r="K5" s="292" t="s">
        <v>722</v>
      </c>
    </row>
    <row r="6" spans="1:11" s="240" customFormat="1" ht="71.25">
      <c r="A6" s="211" t="s">
        <v>687</v>
      </c>
      <c r="B6" s="293" t="s">
        <v>619</v>
      </c>
      <c r="C6" s="40"/>
      <c r="D6" s="224" t="s">
        <v>618</v>
      </c>
      <c r="E6" s="137"/>
      <c r="K6" s="240" t="s">
        <v>711</v>
      </c>
    </row>
    <row r="7" spans="1:11">
      <c r="K7" s="292" t="s">
        <v>710</v>
      </c>
    </row>
    <row r="8" spans="1:11" ht="15" thickBot="1">
      <c r="A8" s="282">
        <v>1.2</v>
      </c>
      <c r="B8" s="297" t="s">
        <v>688</v>
      </c>
      <c r="C8" s="297"/>
      <c r="D8" s="298"/>
      <c r="K8" s="292" t="s">
        <v>710</v>
      </c>
    </row>
    <row r="9" spans="1:11" ht="29.25" thickBot="1">
      <c r="A9" s="299" t="s">
        <v>62</v>
      </c>
      <c r="B9" s="300" t="s">
        <v>164</v>
      </c>
      <c r="C9" s="290" t="s">
        <v>767</v>
      </c>
      <c r="D9" s="301"/>
      <c r="K9" s="292" t="s">
        <v>710</v>
      </c>
    </row>
    <row r="10" spans="1:11" ht="29.25" thickBot="1">
      <c r="A10" s="299" t="s">
        <v>63</v>
      </c>
      <c r="B10" s="300" t="s">
        <v>593</v>
      </c>
      <c r="C10" s="290" t="s">
        <v>767</v>
      </c>
      <c r="D10" s="301"/>
      <c r="K10" s="292" t="s">
        <v>710</v>
      </c>
    </row>
    <row r="11" spans="1:11" ht="29.25" thickBot="1">
      <c r="A11" s="299" t="s">
        <v>65</v>
      </c>
      <c r="B11" s="295" t="s">
        <v>594</v>
      </c>
      <c r="C11" s="290"/>
      <c r="D11" s="301"/>
      <c r="K11" s="292" t="s">
        <v>710</v>
      </c>
    </row>
    <row r="12" spans="1:11" ht="29.25" thickBot="1">
      <c r="A12" s="299" t="s">
        <v>67</v>
      </c>
      <c r="B12" s="300" t="s">
        <v>64</v>
      </c>
      <c r="C12" s="290" t="s">
        <v>771</v>
      </c>
      <c r="D12" s="572" t="s">
        <v>1821</v>
      </c>
      <c r="K12" s="292" t="s">
        <v>710</v>
      </c>
    </row>
    <row r="13" spans="1:11" ht="29.25" thickBot="1">
      <c r="A13" s="299" t="s">
        <v>69</v>
      </c>
      <c r="B13" s="300" t="s">
        <v>66</v>
      </c>
      <c r="C13" s="352" t="s">
        <v>1822</v>
      </c>
      <c r="D13" s="302" t="s">
        <v>689</v>
      </c>
      <c r="G13" s="292" t="s">
        <v>712</v>
      </c>
      <c r="K13" s="292" t="s">
        <v>710</v>
      </c>
    </row>
    <row r="14" spans="1:11" ht="15" thickBot="1">
      <c r="A14" s="299" t="s">
        <v>119</v>
      </c>
      <c r="B14" s="300" t="s">
        <v>77</v>
      </c>
      <c r="C14" s="290" t="s">
        <v>768</v>
      </c>
      <c r="D14" s="301"/>
      <c r="G14" s="292" t="s">
        <v>713</v>
      </c>
      <c r="K14" s="292" t="s">
        <v>710</v>
      </c>
    </row>
    <row r="15" spans="1:11" ht="15" thickBot="1">
      <c r="A15" s="299" t="s">
        <v>16</v>
      </c>
      <c r="B15" s="300" t="s">
        <v>68</v>
      </c>
      <c r="C15" s="352" t="s">
        <v>1820</v>
      </c>
      <c r="D15" s="301"/>
      <c r="G15" s="292" t="s">
        <v>714</v>
      </c>
      <c r="K15" s="292" t="s">
        <v>710</v>
      </c>
    </row>
    <row r="16" spans="1:11" ht="15" thickBot="1">
      <c r="A16" s="299" t="s">
        <v>177</v>
      </c>
      <c r="B16" s="300" t="s">
        <v>70</v>
      </c>
      <c r="C16" s="290"/>
      <c r="D16" s="301"/>
      <c r="G16" s="292" t="s">
        <v>715</v>
      </c>
      <c r="K16" s="292" t="s">
        <v>710</v>
      </c>
    </row>
    <row r="17" spans="1:11" ht="15.75" thickBot="1">
      <c r="A17" s="299" t="s">
        <v>178</v>
      </c>
      <c r="B17" s="300" t="s">
        <v>71</v>
      </c>
      <c r="C17" s="638" t="s">
        <v>772</v>
      </c>
      <c r="D17" s="301"/>
      <c r="G17" s="292" t="s">
        <v>716</v>
      </c>
      <c r="K17" s="292" t="s">
        <v>710</v>
      </c>
    </row>
    <row r="18" spans="1:11" ht="15.75" thickBot="1">
      <c r="A18" s="299" t="s">
        <v>414</v>
      </c>
      <c r="B18" s="300" t="s">
        <v>15</v>
      </c>
      <c r="C18" s="638" t="s">
        <v>773</v>
      </c>
      <c r="D18" s="301"/>
      <c r="G18" s="292" t="s">
        <v>717</v>
      </c>
      <c r="K18" s="292" t="s">
        <v>710</v>
      </c>
    </row>
    <row r="19" spans="1:11" ht="85.5">
      <c r="A19" s="299" t="s">
        <v>595</v>
      </c>
      <c r="B19" s="295" t="s">
        <v>120</v>
      </c>
      <c r="C19" s="290" t="s">
        <v>774</v>
      </c>
      <c r="D19" s="572" t="s">
        <v>1819</v>
      </c>
      <c r="K19" s="292" t="s">
        <v>710</v>
      </c>
    </row>
    <row r="20" spans="1:11" ht="42.75">
      <c r="A20" s="299" t="s">
        <v>596</v>
      </c>
      <c r="B20" s="304" t="s">
        <v>623</v>
      </c>
      <c r="C20" s="290"/>
      <c r="D20" s="303"/>
      <c r="K20" s="292" t="s">
        <v>710</v>
      </c>
    </row>
    <row r="21" spans="1:11">
      <c r="A21" s="299"/>
      <c r="C21" s="290"/>
      <c r="D21" s="301"/>
      <c r="K21" s="292" t="s">
        <v>710</v>
      </c>
    </row>
    <row r="22" spans="1:11" ht="15" thickBot="1">
      <c r="A22" s="282">
        <v>1.3</v>
      </c>
      <c r="B22" s="305" t="s">
        <v>72</v>
      </c>
      <c r="C22" s="306"/>
      <c r="D22" s="298"/>
      <c r="K22" s="292" t="s">
        <v>710</v>
      </c>
    </row>
    <row r="23" spans="1:11" ht="26.25" customHeight="1" thickBot="1">
      <c r="A23" s="299" t="s">
        <v>73</v>
      </c>
      <c r="B23" s="300" t="s">
        <v>74</v>
      </c>
      <c r="C23" s="290" t="s">
        <v>8</v>
      </c>
      <c r="D23" s="302" t="s">
        <v>690</v>
      </c>
      <c r="G23" s="292" t="s">
        <v>518</v>
      </c>
      <c r="K23" s="292" t="s">
        <v>710</v>
      </c>
    </row>
    <row r="24" spans="1:11" ht="101.25" customHeight="1">
      <c r="A24" s="299" t="s">
        <v>519</v>
      </c>
      <c r="B24" s="295" t="s">
        <v>520</v>
      </c>
      <c r="C24" s="290" t="s">
        <v>775</v>
      </c>
      <c r="D24" s="303" t="s">
        <v>691</v>
      </c>
      <c r="G24" s="292" t="s">
        <v>8</v>
      </c>
      <c r="K24" s="292" t="s">
        <v>710</v>
      </c>
    </row>
    <row r="25" spans="1:11" ht="101.25" customHeight="1">
      <c r="A25" s="299" t="s">
        <v>692</v>
      </c>
      <c r="B25" s="295" t="s">
        <v>520</v>
      </c>
      <c r="C25" s="290" t="s">
        <v>767</v>
      </c>
      <c r="D25" s="303" t="s">
        <v>693</v>
      </c>
      <c r="K25" s="292" t="s">
        <v>711</v>
      </c>
    </row>
    <row r="26" spans="1:11" ht="43.5" thickBot="1">
      <c r="A26" s="299" t="s">
        <v>600</v>
      </c>
      <c r="B26" s="295" t="s">
        <v>621</v>
      </c>
      <c r="C26" s="352" t="s">
        <v>767</v>
      </c>
      <c r="D26" s="303" t="s">
        <v>179</v>
      </c>
      <c r="K26" s="292" t="s">
        <v>710</v>
      </c>
    </row>
    <row r="27" spans="1:11" ht="34.5" customHeight="1" thickBot="1">
      <c r="A27" s="299" t="s">
        <v>597</v>
      </c>
      <c r="B27" s="300" t="s">
        <v>598</v>
      </c>
      <c r="C27" s="352">
        <v>39</v>
      </c>
      <c r="D27" s="303" t="s">
        <v>599</v>
      </c>
      <c r="K27" s="292" t="s">
        <v>710</v>
      </c>
    </row>
    <row r="28" spans="1:11" ht="28.5">
      <c r="A28" s="299" t="s">
        <v>75</v>
      </c>
      <c r="B28" s="295" t="s">
        <v>415</v>
      </c>
      <c r="C28" s="352">
        <v>39</v>
      </c>
      <c r="D28" s="303" t="s">
        <v>416</v>
      </c>
      <c r="K28" s="292" t="s">
        <v>710</v>
      </c>
    </row>
    <row r="29" spans="1:11">
      <c r="A29" s="299" t="s">
        <v>76</v>
      </c>
      <c r="B29" s="295" t="s">
        <v>77</v>
      </c>
      <c r="C29" s="290" t="s">
        <v>768</v>
      </c>
      <c r="D29" s="303"/>
      <c r="K29" s="292" t="s">
        <v>710</v>
      </c>
    </row>
    <row r="30" spans="1:11">
      <c r="A30" s="299" t="s">
        <v>78</v>
      </c>
      <c r="B30" s="295" t="s">
        <v>79</v>
      </c>
      <c r="C30" s="290" t="s">
        <v>776</v>
      </c>
      <c r="D30" s="301"/>
      <c r="K30" s="292" t="s">
        <v>710</v>
      </c>
    </row>
    <row r="31" spans="1:11" ht="57">
      <c r="A31" s="299" t="s">
        <v>80</v>
      </c>
      <c r="B31" s="295" t="s">
        <v>81</v>
      </c>
      <c r="C31" s="290" t="s">
        <v>777</v>
      </c>
      <c r="D31" s="303" t="s">
        <v>694</v>
      </c>
      <c r="K31" s="292" t="s">
        <v>710</v>
      </c>
    </row>
    <row r="32" spans="1:11" ht="58.5" customHeight="1">
      <c r="A32" s="299" t="s">
        <v>82</v>
      </c>
      <c r="B32" s="295" t="s">
        <v>83</v>
      </c>
      <c r="C32" s="290" t="s">
        <v>778</v>
      </c>
      <c r="D32" s="303" t="s">
        <v>695</v>
      </c>
      <c r="G32" s="292" t="s">
        <v>718</v>
      </c>
      <c r="K32" s="292" t="s">
        <v>710</v>
      </c>
    </row>
    <row r="33" spans="1:11" ht="15" thickBot="1">
      <c r="A33" s="299" t="s">
        <v>85</v>
      </c>
      <c r="B33" s="295" t="s">
        <v>84</v>
      </c>
      <c r="C33" s="290" t="s">
        <v>779</v>
      </c>
      <c r="D33" s="303" t="s">
        <v>696</v>
      </c>
      <c r="G33" s="292" t="s">
        <v>482</v>
      </c>
      <c r="K33" s="292" t="s">
        <v>710</v>
      </c>
    </row>
    <row r="34" spans="1:11" ht="15" thickBot="1">
      <c r="A34" s="299" t="s">
        <v>87</v>
      </c>
      <c r="B34" s="300" t="s">
        <v>86</v>
      </c>
      <c r="C34" s="290" t="s">
        <v>483</v>
      </c>
      <c r="D34" s="303" t="s">
        <v>697</v>
      </c>
      <c r="G34" s="292" t="s">
        <v>719</v>
      </c>
      <c r="K34" s="295" t="s">
        <v>710</v>
      </c>
    </row>
    <row r="35" spans="1:11">
      <c r="A35" s="299"/>
      <c r="C35" s="290"/>
      <c r="D35" s="301"/>
      <c r="G35" s="292" t="s">
        <v>483</v>
      </c>
      <c r="K35" s="295" t="s">
        <v>710</v>
      </c>
    </row>
    <row r="36" spans="1:11" ht="16.5" hidden="1">
      <c r="A36" s="285" t="s">
        <v>52</v>
      </c>
      <c r="B36" s="332" t="s">
        <v>723</v>
      </c>
      <c r="C36" s="324" t="s">
        <v>724</v>
      </c>
      <c r="D36" s="324" t="s">
        <v>725</v>
      </c>
      <c r="G36" s="292" t="s">
        <v>484</v>
      </c>
      <c r="K36" s="292" t="s">
        <v>726</v>
      </c>
    </row>
    <row r="37" spans="1:11" ht="28.5" hidden="1">
      <c r="A37" s="299"/>
      <c r="B37" s="333" t="s">
        <v>492</v>
      </c>
      <c r="C37" s="334"/>
      <c r="D37" s="335"/>
      <c r="G37" s="292" t="s">
        <v>485</v>
      </c>
      <c r="K37" s="292" t="s">
        <v>726</v>
      </c>
    </row>
    <row r="38" spans="1:11" ht="28.5" hidden="1">
      <c r="A38" s="299"/>
      <c r="B38" s="333" t="s">
        <v>493</v>
      </c>
      <c r="C38" s="334"/>
      <c r="D38" s="335"/>
      <c r="K38" s="292" t="s">
        <v>726</v>
      </c>
    </row>
    <row r="39" spans="1:11" hidden="1">
      <c r="A39" s="299"/>
      <c r="B39" s="333" t="s">
        <v>494</v>
      </c>
      <c r="C39" s="334"/>
      <c r="D39" s="335"/>
      <c r="K39" s="292" t="s">
        <v>726</v>
      </c>
    </row>
    <row r="40" spans="1:11" hidden="1">
      <c r="A40" s="299"/>
      <c r="B40" s="333" t="s">
        <v>495</v>
      </c>
      <c r="C40" s="334"/>
      <c r="D40" s="335"/>
      <c r="K40" s="292" t="s">
        <v>726</v>
      </c>
    </row>
    <row r="41" spans="1:11" hidden="1">
      <c r="A41" s="299"/>
      <c r="B41" s="333" t="s">
        <v>496</v>
      </c>
      <c r="C41" s="334"/>
      <c r="D41" s="335"/>
      <c r="K41" s="292" t="s">
        <v>726</v>
      </c>
    </row>
    <row r="42" spans="1:11" hidden="1">
      <c r="A42" s="299"/>
      <c r="B42" s="333" t="s">
        <v>487</v>
      </c>
      <c r="C42" s="334"/>
      <c r="D42" s="335"/>
      <c r="K42" s="292" t="s">
        <v>726</v>
      </c>
    </row>
    <row r="43" spans="1:11" hidden="1">
      <c r="A43" s="299"/>
      <c r="B43" s="286"/>
      <c r="C43" s="336"/>
      <c r="D43" s="337"/>
      <c r="K43" s="292" t="s">
        <v>726</v>
      </c>
    </row>
    <row r="44" spans="1:11" s="240" customFormat="1" ht="28.5">
      <c r="A44" s="123" t="s">
        <v>698</v>
      </c>
      <c r="B44" s="223" t="s">
        <v>266</v>
      </c>
      <c r="C44" s="634">
        <v>69.636799999999994</v>
      </c>
      <c r="D44" s="210"/>
      <c r="E44" s="137"/>
      <c r="G44" s="240" t="s">
        <v>483</v>
      </c>
      <c r="K44" s="240" t="s">
        <v>711</v>
      </c>
    </row>
    <row r="45" spans="1:11">
      <c r="A45" s="299"/>
      <c r="B45" s="286"/>
      <c r="C45" s="307"/>
      <c r="D45" s="308"/>
      <c r="K45" s="292" t="s">
        <v>710</v>
      </c>
    </row>
    <row r="46" spans="1:11">
      <c r="A46" s="282">
        <v>1.4</v>
      </c>
      <c r="B46" s="305" t="s">
        <v>53</v>
      </c>
      <c r="C46" s="306"/>
      <c r="D46" s="309" t="s">
        <v>417</v>
      </c>
      <c r="K46" s="292" t="s">
        <v>710</v>
      </c>
    </row>
    <row r="47" spans="1:11" ht="43.5" thickBot="1">
      <c r="A47" s="285" t="s">
        <v>88</v>
      </c>
      <c r="B47" s="286" t="s">
        <v>89</v>
      </c>
      <c r="C47" s="287" t="s">
        <v>8</v>
      </c>
      <c r="D47" s="288" t="s">
        <v>418</v>
      </c>
      <c r="K47" s="292" t="s">
        <v>710</v>
      </c>
    </row>
    <row r="48" spans="1:11" ht="31.5" customHeight="1">
      <c r="A48" s="285"/>
      <c r="B48" s="684" t="s">
        <v>189</v>
      </c>
      <c r="C48" s="290" t="s">
        <v>780</v>
      </c>
      <c r="D48" s="302" t="s">
        <v>699</v>
      </c>
      <c r="K48" s="292" t="s">
        <v>710</v>
      </c>
    </row>
    <row r="49" spans="1:11" ht="31.5" customHeight="1">
      <c r="A49" s="285"/>
      <c r="B49" s="685"/>
      <c r="C49" s="290"/>
      <c r="D49" s="303" t="s">
        <v>700</v>
      </c>
      <c r="K49" s="292" t="s">
        <v>710</v>
      </c>
    </row>
    <row r="50" spans="1:11" ht="15" thickBot="1">
      <c r="A50" s="285"/>
      <c r="B50" s="686"/>
      <c r="C50" s="290"/>
      <c r="D50" s="310" t="s">
        <v>701</v>
      </c>
      <c r="K50" s="292" t="s">
        <v>711</v>
      </c>
    </row>
    <row r="51" spans="1:11" ht="28.5">
      <c r="A51" s="285"/>
      <c r="B51" s="687" t="s">
        <v>190</v>
      </c>
      <c r="C51" s="290" t="s">
        <v>780</v>
      </c>
      <c r="D51" s="302" t="s">
        <v>702</v>
      </c>
      <c r="K51" s="292" t="s">
        <v>710</v>
      </c>
    </row>
    <row r="52" spans="1:11" ht="15" thickBot="1">
      <c r="A52" s="285"/>
      <c r="B52" s="688"/>
      <c r="C52" s="290"/>
      <c r="D52" s="303" t="s">
        <v>703</v>
      </c>
      <c r="K52" s="292" t="s">
        <v>710</v>
      </c>
    </row>
    <row r="53" spans="1:11" s="240" customFormat="1" ht="57">
      <c r="A53" s="123"/>
      <c r="B53" s="311" t="s">
        <v>539</v>
      </c>
      <c r="C53" s="290" t="s">
        <v>781</v>
      </c>
      <c r="D53" s="291" t="s">
        <v>540</v>
      </c>
      <c r="E53" s="137"/>
      <c r="K53" s="240" t="s">
        <v>711</v>
      </c>
    </row>
    <row r="54" spans="1:11">
      <c r="A54" s="285"/>
      <c r="B54" s="289"/>
      <c r="C54" s="290"/>
      <c r="D54" s="303"/>
    </row>
    <row r="55" spans="1:11" ht="15" thickBot="1">
      <c r="A55" s="285" t="s">
        <v>90</v>
      </c>
      <c r="B55" s="289" t="s">
        <v>95</v>
      </c>
      <c r="C55" s="571">
        <v>10454.030000000001</v>
      </c>
      <c r="D55" s="313"/>
      <c r="K55" s="292" t="s">
        <v>710</v>
      </c>
    </row>
    <row r="56" spans="1:11" ht="29.25" hidden="1" thickBot="1">
      <c r="A56" s="285" t="s">
        <v>727</v>
      </c>
      <c r="B56" s="289" t="s">
        <v>728</v>
      </c>
      <c r="C56" s="40" t="s">
        <v>783</v>
      </c>
      <c r="D56" s="302" t="s">
        <v>729</v>
      </c>
      <c r="K56" s="292" t="s">
        <v>722</v>
      </c>
    </row>
    <row r="57" spans="1:11" ht="29.25" hidden="1" thickBot="1">
      <c r="A57" s="285" t="s">
        <v>730</v>
      </c>
      <c r="B57" s="289" t="s">
        <v>731</v>
      </c>
      <c r="C57" s="312"/>
      <c r="D57" s="302"/>
      <c r="K57" s="292" t="s">
        <v>722</v>
      </c>
    </row>
    <row r="58" spans="1:11" ht="86.25" hidden="1" thickBot="1">
      <c r="A58" s="285" t="s">
        <v>732</v>
      </c>
      <c r="B58" s="289" t="s">
        <v>733</v>
      </c>
      <c r="C58" s="312"/>
      <c r="D58" s="302"/>
      <c r="K58" s="292" t="s">
        <v>722</v>
      </c>
    </row>
    <row r="59" spans="1:11" ht="100.5" hidden="1" thickBot="1">
      <c r="A59" s="294" t="s">
        <v>734</v>
      </c>
      <c r="B59" s="289" t="s">
        <v>735</v>
      </c>
      <c r="C59" s="312"/>
      <c r="D59" s="302"/>
      <c r="K59" s="292" t="s">
        <v>722</v>
      </c>
    </row>
    <row r="60" spans="1:11" ht="29.25" thickBot="1">
      <c r="A60" s="285" t="s">
        <v>92</v>
      </c>
      <c r="B60" s="314" t="s">
        <v>20</v>
      </c>
      <c r="C60" s="290" t="s">
        <v>782</v>
      </c>
      <c r="D60" s="303" t="s">
        <v>704</v>
      </c>
      <c r="G60" s="292" t="s">
        <v>486</v>
      </c>
      <c r="K60" s="292" t="s">
        <v>710</v>
      </c>
    </row>
    <row r="61" spans="1:11" ht="28.5">
      <c r="A61" s="285" t="s">
        <v>94</v>
      </c>
      <c r="B61" s="289" t="s">
        <v>97</v>
      </c>
      <c r="C61" s="290" t="s">
        <v>783</v>
      </c>
      <c r="D61" s="302" t="s">
        <v>419</v>
      </c>
      <c r="G61" s="292" t="s">
        <v>487</v>
      </c>
      <c r="K61" s="292" t="s">
        <v>710</v>
      </c>
    </row>
    <row r="62" spans="1:11" ht="105" hidden="1" customHeight="1">
      <c r="A62" s="285" t="s">
        <v>736</v>
      </c>
      <c r="B62" s="289" t="s">
        <v>737</v>
      </c>
      <c r="C62" s="338" t="s">
        <v>784</v>
      </c>
      <c r="D62" s="339" t="s">
        <v>738</v>
      </c>
      <c r="G62" s="292" t="s">
        <v>488</v>
      </c>
      <c r="K62" s="292" t="s">
        <v>722</v>
      </c>
    </row>
    <row r="63" spans="1:11" ht="49.5" hidden="1" customHeight="1">
      <c r="A63" s="285"/>
      <c r="B63" s="289" t="s">
        <v>739</v>
      </c>
      <c r="C63" s="312"/>
      <c r="D63" s="339"/>
      <c r="K63" s="292" t="s">
        <v>722</v>
      </c>
    </row>
    <row r="64" spans="1:11" ht="49.5" customHeight="1">
      <c r="A64" s="285"/>
      <c r="B64" s="311" t="s">
        <v>705</v>
      </c>
      <c r="C64" s="40" t="s">
        <v>784</v>
      </c>
      <c r="D64" s="225" t="s">
        <v>507</v>
      </c>
      <c r="K64" s="292" t="s">
        <v>711</v>
      </c>
    </row>
    <row r="65" spans="1:11" ht="28.5" hidden="1">
      <c r="A65" s="285" t="s">
        <v>740</v>
      </c>
      <c r="B65" s="318" t="s">
        <v>741</v>
      </c>
      <c r="C65" s="290"/>
      <c r="D65" s="339" t="s">
        <v>742</v>
      </c>
      <c r="K65" s="292" t="s">
        <v>722</v>
      </c>
    </row>
    <row r="66" spans="1:11" ht="28.5" hidden="1" customHeight="1">
      <c r="A66" s="340" t="s">
        <v>743</v>
      </c>
      <c r="B66" s="318" t="s">
        <v>744</v>
      </c>
      <c r="C66" s="290"/>
      <c r="D66" s="339" t="s">
        <v>742</v>
      </c>
      <c r="K66" s="292" t="s">
        <v>722</v>
      </c>
    </row>
    <row r="67" spans="1:11" ht="71.25" hidden="1">
      <c r="A67" s="341" t="s">
        <v>745</v>
      </c>
      <c r="B67" s="289" t="s">
        <v>746</v>
      </c>
      <c r="C67" s="290"/>
      <c r="D67" s="302" t="s">
        <v>747</v>
      </c>
      <c r="K67" s="292" t="s">
        <v>722</v>
      </c>
    </row>
    <row r="68" spans="1:11" ht="71.25" hidden="1">
      <c r="A68" s="341" t="s">
        <v>748</v>
      </c>
      <c r="B68" s="289" t="s">
        <v>749</v>
      </c>
      <c r="C68" s="290"/>
      <c r="D68" s="313"/>
      <c r="K68" s="292" t="s">
        <v>722</v>
      </c>
    </row>
    <row r="69" spans="1:11" hidden="1">
      <c r="A69" s="341" t="s">
        <v>750</v>
      </c>
      <c r="B69" s="289" t="s">
        <v>751</v>
      </c>
      <c r="C69" s="290"/>
      <c r="D69" s="303" t="s">
        <v>707</v>
      </c>
      <c r="K69" s="292" t="s">
        <v>722</v>
      </c>
    </row>
    <row r="70" spans="1:11" ht="28.5">
      <c r="A70" s="285" t="s">
        <v>96</v>
      </c>
      <c r="B70" s="289" t="s">
        <v>99</v>
      </c>
      <c r="C70" s="290" t="s">
        <v>785</v>
      </c>
      <c r="D70" s="303" t="s">
        <v>420</v>
      </c>
      <c r="K70" s="292" t="s">
        <v>710</v>
      </c>
    </row>
    <row r="71" spans="1:11">
      <c r="A71" s="285" t="s">
        <v>98</v>
      </c>
      <c r="B71" s="289" t="s">
        <v>101</v>
      </c>
      <c r="C71" s="290" t="s">
        <v>14</v>
      </c>
      <c r="D71" s="303" t="s">
        <v>14</v>
      </c>
      <c r="K71" s="292" t="s">
        <v>710</v>
      </c>
    </row>
    <row r="72" spans="1:11" ht="28.5">
      <c r="A72" s="285" t="s">
        <v>100</v>
      </c>
      <c r="B72" s="289" t="s">
        <v>134</v>
      </c>
      <c r="C72" s="352" t="s">
        <v>1818</v>
      </c>
      <c r="D72" s="313"/>
      <c r="K72" s="292" t="s">
        <v>710</v>
      </c>
    </row>
    <row r="73" spans="1:11" ht="57">
      <c r="A73" s="285"/>
      <c r="B73" s="289" t="s">
        <v>115</v>
      </c>
      <c r="C73" s="352" t="s">
        <v>1817</v>
      </c>
      <c r="D73" s="313"/>
      <c r="K73" s="292" t="s">
        <v>710</v>
      </c>
    </row>
    <row r="74" spans="1:11" ht="71.25" hidden="1">
      <c r="A74" s="285" t="s">
        <v>752</v>
      </c>
      <c r="B74" s="289" t="s">
        <v>753</v>
      </c>
      <c r="C74" s="290" t="s">
        <v>786</v>
      </c>
      <c r="D74" s="313"/>
      <c r="K74" s="292" t="s">
        <v>722</v>
      </c>
    </row>
    <row r="75" spans="1:11" ht="42.75">
      <c r="A75" s="285" t="s">
        <v>102</v>
      </c>
      <c r="B75" s="289" t="s">
        <v>135</v>
      </c>
      <c r="C75" s="573" t="s">
        <v>1823</v>
      </c>
      <c r="D75" s="303" t="s">
        <v>34</v>
      </c>
      <c r="K75" s="292" t="s">
        <v>710</v>
      </c>
    </row>
    <row r="76" spans="1:11" ht="15" thickBot="1">
      <c r="A76" s="285" t="s">
        <v>103</v>
      </c>
      <c r="B76" s="289" t="s">
        <v>136</v>
      </c>
      <c r="C76" s="352" t="s">
        <v>787</v>
      </c>
      <c r="D76" s="303" t="s">
        <v>137</v>
      </c>
      <c r="K76" s="292" t="s">
        <v>710</v>
      </c>
    </row>
    <row r="77" spans="1:11" ht="29.25" thickBot="1">
      <c r="A77" s="285" t="s">
        <v>188</v>
      </c>
      <c r="B77" s="314" t="s">
        <v>91</v>
      </c>
      <c r="C77" s="352" t="s">
        <v>1816</v>
      </c>
      <c r="D77" s="315" t="s">
        <v>112</v>
      </c>
      <c r="K77" s="292" t="s">
        <v>710</v>
      </c>
    </row>
    <row r="78" spans="1:11">
      <c r="A78" s="285"/>
      <c r="B78" s="316" t="s">
        <v>706</v>
      </c>
      <c r="C78" s="352">
        <v>3</v>
      </c>
      <c r="D78" s="317"/>
      <c r="K78" s="292" t="s">
        <v>710</v>
      </c>
    </row>
    <row r="79" spans="1:11" ht="28.5">
      <c r="A79" s="285" t="s">
        <v>18</v>
      </c>
      <c r="B79" s="318" t="s">
        <v>93</v>
      </c>
      <c r="C79" s="352" t="s">
        <v>1815</v>
      </c>
      <c r="D79" s="317" t="s">
        <v>112</v>
      </c>
      <c r="K79" s="292" t="s">
        <v>710</v>
      </c>
    </row>
    <row r="80" spans="1:11">
      <c r="A80" s="285"/>
      <c r="B80" s="316" t="s">
        <v>706</v>
      </c>
      <c r="C80" s="352">
        <v>5.5</v>
      </c>
      <c r="D80" s="317"/>
      <c r="K80" s="292" t="s">
        <v>710</v>
      </c>
    </row>
    <row r="81" spans="1:11">
      <c r="A81" s="285" t="s">
        <v>19</v>
      </c>
      <c r="B81" s="289" t="s">
        <v>138</v>
      </c>
      <c r="C81" s="290" t="s">
        <v>709</v>
      </c>
      <c r="D81" s="303" t="s">
        <v>707</v>
      </c>
      <c r="K81" s="292" t="s">
        <v>710</v>
      </c>
    </row>
    <row r="82" spans="1:11" ht="15" hidden="1" thickBot="1">
      <c r="A82" s="285" t="s">
        <v>754</v>
      </c>
      <c r="B82" s="314" t="s">
        <v>755</v>
      </c>
      <c r="C82" s="290"/>
      <c r="D82" s="303" t="s">
        <v>707</v>
      </c>
      <c r="K82" s="292" t="s">
        <v>722</v>
      </c>
    </row>
    <row r="83" spans="1:11" ht="15" hidden="1" thickBot="1">
      <c r="A83" s="285" t="s">
        <v>756</v>
      </c>
      <c r="B83" s="314" t="s">
        <v>757</v>
      </c>
      <c r="C83" s="290"/>
      <c r="D83" s="303" t="s">
        <v>707</v>
      </c>
      <c r="K83" s="292" t="s">
        <v>722</v>
      </c>
    </row>
    <row r="84" spans="1:11">
      <c r="A84" s="285"/>
      <c r="B84" s="319"/>
      <c r="C84" s="320"/>
      <c r="D84" s="321"/>
      <c r="K84" s="292" t="s">
        <v>710</v>
      </c>
    </row>
    <row r="85" spans="1:11">
      <c r="A85" s="322" t="s">
        <v>421</v>
      </c>
      <c r="B85" s="323" t="s">
        <v>139</v>
      </c>
      <c r="C85" s="324" t="s">
        <v>140</v>
      </c>
      <c r="D85" s="324" t="s">
        <v>141</v>
      </c>
      <c r="E85" s="325"/>
      <c r="K85" s="292" t="s">
        <v>710</v>
      </c>
    </row>
    <row r="86" spans="1:11">
      <c r="A86" s="299"/>
      <c r="B86" s="326" t="s">
        <v>142</v>
      </c>
      <c r="C86" s="570">
        <v>10</v>
      </c>
      <c r="D86" s="570">
        <v>433.7</v>
      </c>
      <c r="K86" s="292" t="s">
        <v>710</v>
      </c>
    </row>
    <row r="87" spans="1:11">
      <c r="A87" s="299"/>
      <c r="B87" s="326" t="s">
        <v>143</v>
      </c>
      <c r="C87" s="570">
        <v>28</v>
      </c>
      <c r="D87" s="570">
        <v>8508.33</v>
      </c>
      <c r="K87" s="292" t="s">
        <v>710</v>
      </c>
    </row>
    <row r="88" spans="1:11">
      <c r="A88" s="299"/>
      <c r="B88" s="326" t="s">
        <v>144</v>
      </c>
      <c r="C88" s="570">
        <v>1</v>
      </c>
      <c r="D88" s="570">
        <v>1512</v>
      </c>
      <c r="K88" s="292" t="s">
        <v>710</v>
      </c>
    </row>
    <row r="89" spans="1:11">
      <c r="A89" s="299"/>
      <c r="B89" s="326" t="s">
        <v>145</v>
      </c>
      <c r="C89" s="570"/>
      <c r="D89" s="570"/>
      <c r="K89" s="292" t="s">
        <v>710</v>
      </c>
    </row>
    <row r="90" spans="1:11">
      <c r="A90" s="299"/>
      <c r="B90" s="326" t="s">
        <v>146</v>
      </c>
      <c r="C90" s="570">
        <f>SUM(C86:C89)</f>
        <v>39</v>
      </c>
      <c r="D90" s="570">
        <f>SUM(D86:D89)</f>
        <v>10454.030000000001</v>
      </c>
      <c r="K90" s="292" t="s">
        <v>710</v>
      </c>
    </row>
    <row r="91" spans="1:11">
      <c r="A91" s="327"/>
      <c r="D91" s="301"/>
      <c r="K91" s="292" t="s">
        <v>710</v>
      </c>
    </row>
    <row r="92" spans="1:11" ht="33.75" hidden="1" customHeight="1">
      <c r="A92" s="322" t="s">
        <v>758</v>
      </c>
      <c r="B92" s="689" t="s">
        <v>759</v>
      </c>
      <c r="C92" s="690"/>
      <c r="D92" s="691"/>
      <c r="E92" s="325"/>
      <c r="K92" s="292" t="s">
        <v>722</v>
      </c>
    </row>
    <row r="93" spans="1:11" ht="90" hidden="1" customHeight="1">
      <c r="A93" s="342"/>
      <c r="B93" s="343" t="s">
        <v>760</v>
      </c>
      <c r="C93" s="344" t="s">
        <v>141</v>
      </c>
      <c r="D93" s="344" t="s">
        <v>761</v>
      </c>
      <c r="E93" s="325"/>
      <c r="K93" s="292" t="s">
        <v>722</v>
      </c>
    </row>
    <row r="94" spans="1:11" ht="42.75" hidden="1">
      <c r="A94" s="299"/>
      <c r="B94" s="345" t="s">
        <v>762</v>
      </c>
      <c r="C94" s="346" t="s">
        <v>763</v>
      </c>
      <c r="D94" s="346" t="s">
        <v>764</v>
      </c>
      <c r="K94" s="292" t="s">
        <v>722</v>
      </c>
    </row>
    <row r="95" spans="1:11" ht="42.75" hidden="1">
      <c r="A95" s="299"/>
      <c r="B95" s="345" t="s">
        <v>765</v>
      </c>
      <c r="C95" s="346" t="s">
        <v>763</v>
      </c>
      <c r="D95" s="346" t="s">
        <v>766</v>
      </c>
      <c r="K95" s="292" t="s">
        <v>722</v>
      </c>
    </row>
    <row r="96" spans="1:11" hidden="1">
      <c r="A96" s="299"/>
      <c r="B96" s="347"/>
      <c r="C96" s="334"/>
      <c r="D96" s="335"/>
      <c r="K96" s="292" t="s">
        <v>722</v>
      </c>
    </row>
    <row r="97" spans="1:27" hidden="1">
      <c r="A97" s="299"/>
      <c r="B97" s="347"/>
      <c r="C97" s="334"/>
      <c r="D97" s="335"/>
      <c r="K97" s="292" t="s">
        <v>722</v>
      </c>
    </row>
    <row r="98" spans="1:27" hidden="1">
      <c r="A98" s="299"/>
      <c r="B98" s="347"/>
      <c r="C98" s="334"/>
      <c r="D98" s="335"/>
      <c r="K98" s="292" t="s">
        <v>722</v>
      </c>
    </row>
    <row r="99" spans="1:27">
      <c r="B99" s="290"/>
      <c r="C99" s="290"/>
      <c r="D99" s="328"/>
    </row>
    <row r="108" spans="1:27">
      <c r="AA108" s="292" t="s">
        <v>708</v>
      </c>
    </row>
    <row r="109" spans="1:27">
      <c r="AA109" s="292" t="s">
        <v>709</v>
      </c>
    </row>
  </sheetData>
  <sheetProtection formatCells="0" formatColumns="0" formatRows="0" insertColumns="0" insertRows="0" insertHyperlinks="0" sort="0" autoFilter="0" pivotTables="0"/>
  <autoFilter ref="K1:K109" xr:uid="{00000000-0009-0000-0000-000001000000}">
    <filterColumn colId="0">
      <filters blank="1">
        <filter val="both"/>
        <filter val="PEFC"/>
      </filters>
    </filterColumn>
  </autoFilter>
  <mergeCells count="3">
    <mergeCell ref="B48:B50"/>
    <mergeCell ref="B51:B52"/>
    <mergeCell ref="B92:D92"/>
  </mergeCells>
  <dataValidations count="5">
    <dataValidation type="list" allowBlank="1" showInputMessage="1" showErrorMessage="1" sqref="C65:C66 C81:C83 C69" xr:uid="{00000000-0002-0000-0100-000000000000}">
      <formula1>$AA$108:$AA$109</formula1>
    </dataValidation>
    <dataValidation type="list" allowBlank="1" showInputMessage="1" showErrorMessage="1" sqref="C23" xr:uid="{00000000-0002-0000-0100-000001000000}">
      <formula1>$G$23:$G$28</formula1>
    </dataValidation>
    <dataValidation type="list" allowBlank="1" showInputMessage="1" showErrorMessage="1" sqref="C24:C25" xr:uid="{00000000-0002-0000-0100-000003000000}">
      <formula1>$G$13:$G$18</formula1>
    </dataValidation>
    <dataValidation type="list" allowBlank="1" showInputMessage="1" showErrorMessage="1" sqref="C34" xr:uid="{48B3993F-A101-4A32-B7DF-7BDC82D9B71E}">
      <formula1>$G$32:$G$33</formula1>
    </dataValidation>
    <dataValidation type="list" allowBlank="1" showInputMessage="1" showErrorMessage="1" sqref="C60" xr:uid="{00000000-0002-0000-0100-000005000000}">
      <formula1>$G$60:$G$62</formula1>
    </dataValidation>
  </dataValidations>
  <hyperlinks>
    <hyperlink ref="C17" r:id="rId1" xr:uid="{30C96176-CEAD-43EE-A791-5BEF57FA41E2}"/>
    <hyperlink ref="C18" r:id="rId2" xr:uid="{0919BB5F-F3BF-47B8-B6F7-CD0DF1BF097F}"/>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731EE-5CF0-41EC-8D42-00A5EA618977}">
  <sheetPr codeName="Sheet3">
    <tabColor rgb="FFFFFF00"/>
  </sheetPr>
  <dimension ref="A1:N367"/>
  <sheetViews>
    <sheetView view="pageBreakPreview" zoomScaleNormal="100" zoomScaleSheetLayoutView="100" workbookViewId="0">
      <pane ySplit="5" topLeftCell="A6" activePane="bottomLeft" state="frozen"/>
      <selection pane="bottomLeft" activeCell="A6" sqref="A6:K6"/>
    </sheetView>
  </sheetViews>
  <sheetFormatPr defaultColWidth="9" defaultRowHeight="14.25"/>
  <cols>
    <col min="1" max="1" width="9.7109375" style="40" customWidth="1"/>
    <col min="2" max="2" width="7.140625" style="40" customWidth="1"/>
    <col min="3" max="3" width="36.7109375" style="40" customWidth="1"/>
    <col min="4" max="4" width="9.7109375" style="45" customWidth="1"/>
    <col min="5" max="6" width="30.7109375" style="40" customWidth="1"/>
    <col min="7" max="7" width="15.140625" style="40" customWidth="1"/>
    <col min="8" max="8" width="12.28515625" style="40" customWidth="1"/>
    <col min="9" max="9" width="44.5703125" style="40" customWidth="1"/>
    <col min="10" max="10" width="7.140625" style="40" customWidth="1"/>
    <col min="11" max="11" width="15.7109375" style="40" customWidth="1"/>
    <col min="12" max="12" width="3" style="40" customWidth="1"/>
    <col min="13" max="13" width="9" style="240"/>
    <col min="14" max="14" width="9" style="240" customWidth="1"/>
    <col min="15" max="16384" width="9" style="240"/>
  </cols>
  <sheetData>
    <row r="1" spans="1:14" s="70" customFormat="1" ht="14.25" hidden="1" customHeight="1">
      <c r="A1" s="694" t="s">
        <v>500</v>
      </c>
      <c r="B1" s="694"/>
      <c r="C1" s="694"/>
      <c r="D1" s="348"/>
      <c r="E1" s="137"/>
      <c r="F1" s="137"/>
      <c r="G1" s="137"/>
      <c r="H1" s="137"/>
      <c r="I1" s="137"/>
      <c r="J1" s="137"/>
      <c r="K1" s="137"/>
      <c r="L1" s="137"/>
      <c r="N1" s="70" t="s">
        <v>501</v>
      </c>
    </row>
    <row r="2" spans="1:14" s="70" customFormat="1" ht="14.25" hidden="1" customHeight="1">
      <c r="A2" s="137"/>
      <c r="B2" s="137"/>
      <c r="C2" s="137"/>
      <c r="D2" s="348"/>
      <c r="E2" s="137"/>
      <c r="F2" s="137"/>
      <c r="G2" s="137"/>
      <c r="H2" s="137"/>
      <c r="I2" s="137"/>
      <c r="J2" s="137"/>
      <c r="K2" s="137"/>
      <c r="L2" s="137"/>
      <c r="N2" s="70" t="s">
        <v>193</v>
      </c>
    </row>
    <row r="3" spans="1:14" s="70" customFormat="1" hidden="1">
      <c r="A3" s="137"/>
      <c r="B3" s="137"/>
      <c r="C3" s="137"/>
      <c r="D3" s="348"/>
      <c r="E3" s="137"/>
      <c r="F3" s="137"/>
      <c r="G3" s="137"/>
      <c r="H3" s="137"/>
      <c r="I3" s="137"/>
      <c r="J3" s="137"/>
      <c r="K3" s="137"/>
      <c r="L3" s="137"/>
      <c r="N3" s="70" t="s">
        <v>497</v>
      </c>
    </row>
    <row r="4" spans="1:14" s="129" customFormat="1" ht="24" customHeight="1">
      <c r="A4" s="125">
        <v>2</v>
      </c>
      <c r="B4" s="126" t="s">
        <v>422</v>
      </c>
      <c r="C4" s="127"/>
      <c r="D4" s="695" t="str">
        <f>'[2]1 Basic Info'!C8</f>
        <v>Bell Ingram LLP</v>
      </c>
      <c r="E4" s="695"/>
      <c r="F4" s="695"/>
      <c r="G4" s="695"/>
      <c r="H4" s="695"/>
      <c r="I4" s="127" t="str">
        <f>[2]Cover!D8</f>
        <v>SA-PEFC-FM/COC-001194</v>
      </c>
      <c r="J4" s="127"/>
      <c r="K4" s="196"/>
      <c r="L4" s="128"/>
    </row>
    <row r="5" spans="1:14" ht="49.5" customHeight="1">
      <c r="A5" s="349" t="s">
        <v>31</v>
      </c>
      <c r="B5" s="349" t="s">
        <v>57</v>
      </c>
      <c r="C5" s="349" t="s">
        <v>498</v>
      </c>
      <c r="D5" s="195" t="s">
        <v>192</v>
      </c>
      <c r="E5" s="349" t="s">
        <v>499</v>
      </c>
      <c r="F5" s="229" t="s">
        <v>543</v>
      </c>
      <c r="G5" s="229" t="s">
        <v>542</v>
      </c>
      <c r="H5" s="349" t="s">
        <v>44</v>
      </c>
      <c r="I5" s="349" t="s">
        <v>541</v>
      </c>
      <c r="J5" s="349" t="s">
        <v>32</v>
      </c>
      <c r="K5" s="196" t="s">
        <v>502</v>
      </c>
      <c r="L5" s="48"/>
    </row>
    <row r="6" spans="1:14" ht="15">
      <c r="A6" s="696" t="s">
        <v>195</v>
      </c>
      <c r="B6" s="697"/>
      <c r="C6" s="697"/>
      <c r="D6" s="697"/>
      <c r="E6" s="697"/>
      <c r="F6" s="697"/>
      <c r="G6" s="697"/>
      <c r="H6" s="697"/>
      <c r="I6" s="697"/>
      <c r="J6" s="697"/>
      <c r="K6" s="697"/>
      <c r="L6" s="48"/>
    </row>
    <row r="7" spans="1:14" ht="90">
      <c r="A7" s="353">
        <v>2016.01</v>
      </c>
      <c r="B7" s="354" t="s">
        <v>193</v>
      </c>
      <c r="C7" s="355" t="s">
        <v>788</v>
      </c>
      <c r="D7" s="355" t="s">
        <v>789</v>
      </c>
      <c r="E7" s="356" t="s">
        <v>790</v>
      </c>
      <c r="F7" s="357"/>
      <c r="G7" s="357"/>
      <c r="H7" s="358" t="s">
        <v>791</v>
      </c>
      <c r="I7" s="358" t="s">
        <v>792</v>
      </c>
      <c r="J7" s="358" t="s">
        <v>194</v>
      </c>
      <c r="K7" s="359">
        <v>42909</v>
      </c>
    </row>
    <row r="8" spans="1:14" ht="409.5">
      <c r="A8" s="360">
        <v>2016.02</v>
      </c>
      <c r="B8" s="354" t="s">
        <v>497</v>
      </c>
      <c r="C8" s="361" t="s">
        <v>793</v>
      </c>
      <c r="D8" s="361" t="s">
        <v>794</v>
      </c>
      <c r="E8" s="362" t="s">
        <v>795</v>
      </c>
      <c r="F8" s="363"/>
      <c r="G8" s="363"/>
      <c r="H8" s="354" t="s">
        <v>796</v>
      </c>
      <c r="I8" s="354" t="s">
        <v>797</v>
      </c>
      <c r="J8" s="354" t="s">
        <v>194</v>
      </c>
      <c r="K8" s="364">
        <v>42985</v>
      </c>
    </row>
    <row r="9" spans="1:14" s="70" customFormat="1" ht="114">
      <c r="A9" s="360">
        <v>2016.03</v>
      </c>
      <c r="B9" s="354" t="s">
        <v>193</v>
      </c>
      <c r="C9" s="361" t="s">
        <v>798</v>
      </c>
      <c r="D9" s="361" t="s">
        <v>799</v>
      </c>
      <c r="E9" s="365" t="s">
        <v>800</v>
      </c>
      <c r="F9" s="199"/>
      <c r="G9" s="199"/>
      <c r="H9" s="354" t="s">
        <v>791</v>
      </c>
      <c r="I9" s="354" t="s">
        <v>801</v>
      </c>
      <c r="J9" s="354" t="s">
        <v>194</v>
      </c>
      <c r="K9" s="364">
        <v>42915</v>
      </c>
      <c r="L9" s="40"/>
      <c r="M9" s="240"/>
      <c r="N9" s="240"/>
    </row>
    <row r="10" spans="1:14" ht="15" customHeight="1">
      <c r="A10" s="360">
        <v>2016.04</v>
      </c>
      <c r="B10" s="354" t="s">
        <v>193</v>
      </c>
      <c r="C10" s="366" t="s">
        <v>802</v>
      </c>
      <c r="D10" s="366" t="s">
        <v>803</v>
      </c>
      <c r="E10" s="367" t="s">
        <v>503</v>
      </c>
      <c r="F10" s="367"/>
      <c r="G10" s="367"/>
      <c r="H10" s="354" t="s">
        <v>791</v>
      </c>
      <c r="I10" s="368" t="s">
        <v>804</v>
      </c>
      <c r="J10" s="354" t="s">
        <v>805</v>
      </c>
      <c r="K10" s="369">
        <v>42916</v>
      </c>
      <c r="L10" s="370"/>
      <c r="M10" s="371"/>
      <c r="N10" s="371"/>
    </row>
    <row r="11" spans="1:14" ht="15">
      <c r="A11" s="698" t="s">
        <v>806</v>
      </c>
      <c r="B11" s="699"/>
      <c r="C11" s="699"/>
      <c r="D11" s="699"/>
      <c r="E11" s="699"/>
      <c r="F11" s="699"/>
      <c r="G11" s="699"/>
      <c r="H11" s="699"/>
      <c r="I11" s="699"/>
      <c r="J11" s="699"/>
      <c r="K11" s="699"/>
      <c r="L11" s="372"/>
      <c r="M11" s="373"/>
      <c r="N11" s="373"/>
    </row>
    <row r="12" spans="1:14" ht="99.75">
      <c r="A12" s="374">
        <v>2017.01</v>
      </c>
      <c r="B12" s="375" t="s">
        <v>193</v>
      </c>
      <c r="C12" s="375" t="s">
        <v>807</v>
      </c>
      <c r="D12" s="375" t="s">
        <v>808</v>
      </c>
      <c r="E12" s="376" t="s">
        <v>809</v>
      </c>
      <c r="F12" s="55"/>
      <c r="G12" s="55"/>
      <c r="H12" s="354" t="s">
        <v>791</v>
      </c>
      <c r="I12" s="375" t="s">
        <v>810</v>
      </c>
      <c r="J12" s="375" t="s">
        <v>194</v>
      </c>
      <c r="K12" s="377">
        <v>43396</v>
      </c>
      <c r="L12" s="378"/>
      <c r="M12" s="373"/>
      <c r="N12" s="373"/>
    </row>
    <row r="13" spans="1:14" ht="242.25">
      <c r="A13" s="374">
        <v>2017.02</v>
      </c>
      <c r="B13" s="375" t="s">
        <v>497</v>
      </c>
      <c r="C13" s="379" t="s">
        <v>811</v>
      </c>
      <c r="D13" s="375" t="s">
        <v>812</v>
      </c>
      <c r="E13" s="375" t="s">
        <v>813</v>
      </c>
      <c r="F13" s="55"/>
      <c r="G13" s="55"/>
      <c r="H13" s="354" t="s">
        <v>796</v>
      </c>
      <c r="I13" s="375" t="s">
        <v>814</v>
      </c>
      <c r="J13" s="375" t="s">
        <v>194</v>
      </c>
      <c r="K13" s="377">
        <v>42985</v>
      </c>
      <c r="L13" s="378"/>
      <c r="M13" s="373"/>
      <c r="N13" s="373"/>
    </row>
    <row r="14" spans="1:14" ht="128.25">
      <c r="A14" s="374">
        <v>2017.03</v>
      </c>
      <c r="B14" s="375" t="s">
        <v>193</v>
      </c>
      <c r="C14" s="379" t="s">
        <v>815</v>
      </c>
      <c r="D14" s="375" t="s">
        <v>816</v>
      </c>
      <c r="E14" s="375" t="s">
        <v>817</v>
      </c>
      <c r="F14" s="55"/>
      <c r="G14" s="55"/>
      <c r="H14" s="354" t="s">
        <v>791</v>
      </c>
      <c r="I14" s="375" t="s">
        <v>818</v>
      </c>
      <c r="J14" s="375" t="s">
        <v>194</v>
      </c>
      <c r="K14" s="377">
        <v>43396</v>
      </c>
      <c r="L14" s="378"/>
      <c r="M14" s="373"/>
      <c r="N14" s="373"/>
    </row>
    <row r="15" spans="1:14" s="40" customFormat="1" ht="90">
      <c r="A15" s="374">
        <v>2017.04</v>
      </c>
      <c r="B15" s="375" t="s">
        <v>193</v>
      </c>
      <c r="C15" s="379" t="s">
        <v>819</v>
      </c>
      <c r="D15" s="375" t="s">
        <v>820</v>
      </c>
      <c r="E15" s="375" t="s">
        <v>821</v>
      </c>
      <c r="F15" s="55"/>
      <c r="G15" s="55"/>
      <c r="H15" s="354" t="s">
        <v>791</v>
      </c>
      <c r="I15" s="375" t="s">
        <v>822</v>
      </c>
      <c r="J15" s="375" t="s">
        <v>194</v>
      </c>
      <c r="K15" s="377">
        <v>43396</v>
      </c>
      <c r="L15" s="378"/>
      <c r="M15" s="373"/>
      <c r="N15" s="373"/>
    </row>
    <row r="16" spans="1:14" s="40" customFormat="1" ht="85.5">
      <c r="A16" s="374">
        <v>2017.05</v>
      </c>
      <c r="B16" s="375" t="s">
        <v>193</v>
      </c>
      <c r="C16" s="375" t="s">
        <v>823</v>
      </c>
      <c r="D16" s="375" t="s">
        <v>824</v>
      </c>
      <c r="E16" s="375" t="s">
        <v>825</v>
      </c>
      <c r="F16" s="375" t="s">
        <v>826</v>
      </c>
      <c r="G16" s="55" t="s">
        <v>827</v>
      </c>
      <c r="H16" s="375" t="s">
        <v>791</v>
      </c>
      <c r="I16" s="375" t="s">
        <v>828</v>
      </c>
      <c r="J16" s="375" t="s">
        <v>805</v>
      </c>
      <c r="K16" s="377">
        <v>43396</v>
      </c>
      <c r="L16" s="378"/>
      <c r="M16" s="240"/>
      <c r="N16" s="240"/>
    </row>
    <row r="17" spans="1:14" s="40" customFormat="1" ht="409.5">
      <c r="A17" s="380">
        <v>2017.06</v>
      </c>
      <c r="B17" s="381" t="s">
        <v>829</v>
      </c>
      <c r="C17" s="382" t="s">
        <v>830</v>
      </c>
      <c r="D17" s="381" t="s">
        <v>831</v>
      </c>
      <c r="E17" s="381" t="s">
        <v>832</v>
      </c>
      <c r="F17" s="40" t="s">
        <v>833</v>
      </c>
      <c r="G17" s="40" t="s">
        <v>834</v>
      </c>
      <c r="H17" s="368" t="s">
        <v>835</v>
      </c>
      <c r="I17" s="382" t="s">
        <v>836</v>
      </c>
      <c r="J17" s="381" t="s">
        <v>805</v>
      </c>
      <c r="K17" s="383" t="s">
        <v>837</v>
      </c>
      <c r="L17" s="378"/>
      <c r="M17" s="240"/>
      <c r="N17" s="240"/>
    </row>
    <row r="18" spans="1:14" s="40" customFormat="1" ht="409.5">
      <c r="A18" s="374">
        <v>2017.07</v>
      </c>
      <c r="B18" s="375" t="s">
        <v>193</v>
      </c>
      <c r="C18" s="384" t="s">
        <v>838</v>
      </c>
      <c r="D18" s="375" t="s">
        <v>839</v>
      </c>
      <c r="E18" s="375" t="s">
        <v>840</v>
      </c>
      <c r="H18" s="354" t="s">
        <v>791</v>
      </c>
      <c r="I18" s="375" t="s">
        <v>841</v>
      </c>
      <c r="J18" s="375" t="s">
        <v>194</v>
      </c>
      <c r="K18" s="377">
        <v>43386</v>
      </c>
      <c r="L18" s="378"/>
      <c r="M18" s="240"/>
      <c r="N18" s="240"/>
    </row>
    <row r="19" spans="1:14" s="40" customFormat="1" ht="327.75">
      <c r="A19" s="374">
        <v>2017.08</v>
      </c>
      <c r="B19" s="375" t="s">
        <v>193</v>
      </c>
      <c r="C19" s="379" t="s">
        <v>842</v>
      </c>
      <c r="D19" s="375" t="s">
        <v>843</v>
      </c>
      <c r="E19" s="375" t="s">
        <v>844</v>
      </c>
      <c r="H19" s="354" t="s">
        <v>791</v>
      </c>
      <c r="I19" s="375" t="s">
        <v>845</v>
      </c>
      <c r="J19" s="375" t="s">
        <v>194</v>
      </c>
      <c r="K19" s="377">
        <v>43396</v>
      </c>
      <c r="L19" s="378"/>
      <c r="M19" s="240"/>
      <c r="N19" s="240"/>
    </row>
    <row r="20" spans="1:14" s="40" customFormat="1" ht="185.25">
      <c r="A20" s="374">
        <v>2017.09</v>
      </c>
      <c r="B20" s="375" t="s">
        <v>193</v>
      </c>
      <c r="C20" s="379" t="s">
        <v>846</v>
      </c>
      <c r="D20" s="375" t="s">
        <v>847</v>
      </c>
      <c r="E20" s="375" t="s">
        <v>848</v>
      </c>
      <c r="H20" s="354" t="s">
        <v>791</v>
      </c>
      <c r="I20" s="375" t="s">
        <v>849</v>
      </c>
      <c r="J20" s="375" t="s">
        <v>194</v>
      </c>
      <c r="K20" s="377">
        <v>43396</v>
      </c>
      <c r="L20" s="378"/>
      <c r="M20" s="240"/>
      <c r="N20" s="240"/>
    </row>
    <row r="21" spans="1:14" s="40" customFormat="1" ht="409.5">
      <c r="A21" s="374">
        <v>2017.1</v>
      </c>
      <c r="B21" s="375" t="s">
        <v>497</v>
      </c>
      <c r="C21" s="384" t="s">
        <v>850</v>
      </c>
      <c r="D21" s="375" t="s">
        <v>851</v>
      </c>
      <c r="E21" s="375" t="s">
        <v>852</v>
      </c>
      <c r="F21" s="40" t="s">
        <v>833</v>
      </c>
      <c r="G21" s="40" t="s">
        <v>834</v>
      </c>
      <c r="H21" s="354" t="s">
        <v>835</v>
      </c>
      <c r="I21" s="375" t="s">
        <v>853</v>
      </c>
      <c r="J21" s="375" t="s">
        <v>805</v>
      </c>
      <c r="K21" s="377">
        <v>43581</v>
      </c>
      <c r="L21" s="378"/>
      <c r="M21" s="240"/>
      <c r="N21" s="240"/>
    </row>
    <row r="22" spans="1:14" s="40" customFormat="1" ht="171">
      <c r="A22" s="374">
        <v>2017.11</v>
      </c>
      <c r="B22" s="375" t="s">
        <v>193</v>
      </c>
      <c r="C22" s="375" t="s">
        <v>854</v>
      </c>
      <c r="D22" s="375" t="s">
        <v>855</v>
      </c>
      <c r="E22" s="375" t="s">
        <v>856</v>
      </c>
      <c r="F22" s="40" t="s">
        <v>857</v>
      </c>
      <c r="G22" s="40" t="s">
        <v>858</v>
      </c>
      <c r="H22" s="354" t="s">
        <v>791</v>
      </c>
      <c r="I22" s="375" t="s">
        <v>859</v>
      </c>
      <c r="J22" s="375" t="s">
        <v>805</v>
      </c>
      <c r="K22" s="377">
        <v>43396</v>
      </c>
      <c r="L22" s="378"/>
      <c r="M22" s="240"/>
      <c r="N22" s="240"/>
    </row>
    <row r="23" spans="1:14" s="40" customFormat="1" ht="15">
      <c r="A23" s="700" t="s">
        <v>860</v>
      </c>
      <c r="B23" s="701"/>
      <c r="C23" s="701"/>
      <c r="D23" s="701"/>
      <c r="E23" s="701"/>
      <c r="F23" s="701"/>
      <c r="G23" s="701"/>
      <c r="H23" s="701"/>
      <c r="I23" s="701"/>
      <c r="J23" s="701"/>
      <c r="K23" s="701"/>
      <c r="L23" s="372"/>
      <c r="M23" s="240"/>
      <c r="N23" s="240"/>
    </row>
    <row r="24" spans="1:14" s="40" customFormat="1" ht="185.25">
      <c r="A24" s="374" t="s">
        <v>861</v>
      </c>
      <c r="B24" s="375" t="s">
        <v>193</v>
      </c>
      <c r="C24" s="384" t="s">
        <v>862</v>
      </c>
      <c r="D24" s="375" t="s">
        <v>863</v>
      </c>
      <c r="E24" s="375" t="s">
        <v>864</v>
      </c>
      <c r="F24" s="55" t="s">
        <v>865</v>
      </c>
      <c r="G24" s="55" t="s">
        <v>866</v>
      </c>
      <c r="H24" s="354" t="s">
        <v>791</v>
      </c>
      <c r="I24" s="375" t="s">
        <v>867</v>
      </c>
      <c r="J24" s="375" t="s">
        <v>805</v>
      </c>
      <c r="K24" s="377">
        <v>43812</v>
      </c>
      <c r="L24" s="378"/>
      <c r="M24" s="240"/>
      <c r="N24" s="240"/>
    </row>
    <row r="25" spans="1:14" s="40" customFormat="1" ht="213.75">
      <c r="A25" s="374" t="s">
        <v>868</v>
      </c>
      <c r="B25" s="375" t="s">
        <v>193</v>
      </c>
      <c r="C25" s="384" t="s">
        <v>869</v>
      </c>
      <c r="D25" s="375" t="s">
        <v>870</v>
      </c>
      <c r="E25" s="375" t="s">
        <v>871</v>
      </c>
      <c r="F25" s="55" t="s">
        <v>872</v>
      </c>
      <c r="G25" s="55" t="s">
        <v>873</v>
      </c>
      <c r="H25" s="354" t="s">
        <v>791</v>
      </c>
      <c r="I25" s="375" t="s">
        <v>874</v>
      </c>
      <c r="J25" s="375" t="s">
        <v>805</v>
      </c>
      <c r="K25" s="377">
        <v>43808</v>
      </c>
      <c r="L25" s="378"/>
      <c r="M25" s="240"/>
      <c r="N25" s="240"/>
    </row>
    <row r="26" spans="1:14" s="40" customFormat="1" ht="85.5">
      <c r="A26" s="374" t="s">
        <v>875</v>
      </c>
      <c r="B26" s="375" t="s">
        <v>501</v>
      </c>
      <c r="C26" s="384" t="s">
        <v>876</v>
      </c>
      <c r="D26" s="375" t="s">
        <v>877</v>
      </c>
      <c r="E26" s="375" t="s">
        <v>373</v>
      </c>
      <c r="F26" s="55"/>
      <c r="G26" s="55"/>
      <c r="H26" s="354" t="s">
        <v>373</v>
      </c>
      <c r="I26" s="55" t="s">
        <v>878</v>
      </c>
      <c r="J26" s="375" t="s">
        <v>373</v>
      </c>
      <c r="K26" s="375" t="s">
        <v>373</v>
      </c>
      <c r="L26" s="378"/>
      <c r="M26" s="240"/>
      <c r="N26" s="240"/>
    </row>
    <row r="27" spans="1:14" s="40" customFormat="1" ht="142.5">
      <c r="A27" s="374" t="s">
        <v>879</v>
      </c>
      <c r="B27" s="375" t="s">
        <v>501</v>
      </c>
      <c r="C27" s="384" t="s">
        <v>880</v>
      </c>
      <c r="D27" s="375" t="s">
        <v>881</v>
      </c>
      <c r="E27" s="375" t="s">
        <v>373</v>
      </c>
      <c r="F27" s="55"/>
      <c r="G27" s="55"/>
      <c r="H27" s="354" t="s">
        <v>373</v>
      </c>
      <c r="I27" s="55" t="s">
        <v>882</v>
      </c>
      <c r="J27" s="375" t="s">
        <v>373</v>
      </c>
      <c r="K27" s="375" t="s">
        <v>373</v>
      </c>
      <c r="L27" s="378"/>
      <c r="M27" s="240"/>
      <c r="N27" s="240"/>
    </row>
    <row r="28" spans="1:14" s="40" customFormat="1" ht="409.5">
      <c r="A28" s="385">
        <v>2018.5</v>
      </c>
      <c r="B28" s="375" t="s">
        <v>497</v>
      </c>
      <c r="C28" s="55" t="s">
        <v>883</v>
      </c>
      <c r="D28" s="375" t="s">
        <v>884</v>
      </c>
      <c r="E28" s="375" t="s">
        <v>885</v>
      </c>
      <c r="F28" s="55" t="s">
        <v>833</v>
      </c>
      <c r="G28" s="55" t="s">
        <v>834</v>
      </c>
      <c r="H28" s="354" t="s">
        <v>886</v>
      </c>
      <c r="I28" s="375" t="s">
        <v>887</v>
      </c>
      <c r="J28" s="375" t="s">
        <v>194</v>
      </c>
      <c r="K28" s="377">
        <v>44071</v>
      </c>
      <c r="L28" s="378"/>
      <c r="M28" s="240"/>
      <c r="N28" s="240"/>
    </row>
    <row r="29" spans="1:14" ht="15">
      <c r="A29" s="692" t="s">
        <v>888</v>
      </c>
      <c r="B29" s="693"/>
      <c r="C29" s="693"/>
      <c r="D29" s="693"/>
      <c r="E29" s="693"/>
      <c r="F29" s="693"/>
      <c r="G29" s="693"/>
      <c r="H29" s="693"/>
      <c r="I29" s="693"/>
      <c r="J29" s="693"/>
      <c r="K29" s="693"/>
      <c r="L29" s="386"/>
      <c r="M29" s="373"/>
      <c r="N29" s="373"/>
    </row>
    <row r="30" spans="1:14" s="40" customFormat="1" ht="142.5">
      <c r="A30" s="375">
        <v>2019.3</v>
      </c>
      <c r="B30" s="384" t="s">
        <v>193</v>
      </c>
      <c r="C30" s="384" t="s">
        <v>889</v>
      </c>
      <c r="D30" s="375" t="s">
        <v>890</v>
      </c>
      <c r="E30" s="384" t="s">
        <v>891</v>
      </c>
      <c r="F30" s="375" t="s">
        <v>892</v>
      </c>
      <c r="G30" s="384" t="s">
        <v>893</v>
      </c>
      <c r="H30" s="375" t="s">
        <v>791</v>
      </c>
      <c r="I30" s="384" t="s">
        <v>894</v>
      </c>
      <c r="J30" s="375" t="s">
        <v>805</v>
      </c>
      <c r="K30" s="377">
        <v>43815</v>
      </c>
      <c r="L30" s="375"/>
      <c r="M30" s="240"/>
      <c r="N30" s="240"/>
    </row>
    <row r="31" spans="1:14" s="40" customFormat="1" ht="185.25">
      <c r="A31" s="375">
        <v>2019.4</v>
      </c>
      <c r="B31" s="375" t="s">
        <v>193</v>
      </c>
      <c r="C31" s="55" t="s">
        <v>895</v>
      </c>
      <c r="D31" s="55" t="s">
        <v>896</v>
      </c>
      <c r="E31" s="55" t="s">
        <v>895</v>
      </c>
      <c r="F31" s="55" t="s">
        <v>897</v>
      </c>
      <c r="G31" s="55" t="s">
        <v>898</v>
      </c>
      <c r="H31" s="375" t="s">
        <v>791</v>
      </c>
      <c r="I31" s="375" t="s">
        <v>1877</v>
      </c>
      <c r="J31" s="375" t="s">
        <v>805</v>
      </c>
      <c r="K31" s="377">
        <v>44146</v>
      </c>
      <c r="L31" s="378"/>
      <c r="M31" s="240"/>
      <c r="N31" s="240"/>
    </row>
    <row r="32" spans="1:14" s="40" customFormat="1" ht="171">
      <c r="A32" s="375">
        <v>2019.5</v>
      </c>
      <c r="B32" s="375" t="s">
        <v>193</v>
      </c>
      <c r="C32" s="55" t="s">
        <v>900</v>
      </c>
      <c r="D32" s="55" t="s">
        <v>901</v>
      </c>
      <c r="E32" s="55" t="s">
        <v>902</v>
      </c>
      <c r="F32" s="55" t="s">
        <v>903</v>
      </c>
      <c r="G32" s="55" t="s">
        <v>904</v>
      </c>
      <c r="H32" s="375" t="s">
        <v>791</v>
      </c>
      <c r="I32" s="375" t="s">
        <v>905</v>
      </c>
      <c r="J32" s="375" t="s">
        <v>194</v>
      </c>
      <c r="K32" s="377">
        <v>44071</v>
      </c>
      <c r="L32" s="378"/>
      <c r="M32" s="240"/>
      <c r="N32" s="240"/>
    </row>
    <row r="33" spans="1:14" s="40" customFormat="1" ht="241.5" customHeight="1">
      <c r="A33" s="375">
        <v>2019.6</v>
      </c>
      <c r="B33" s="375" t="s">
        <v>497</v>
      </c>
      <c r="C33" s="384" t="s">
        <v>906</v>
      </c>
      <c r="D33" s="384" t="s">
        <v>907</v>
      </c>
      <c r="E33" s="384" t="s">
        <v>908</v>
      </c>
      <c r="F33" s="55" t="s">
        <v>909</v>
      </c>
      <c r="G33" s="55" t="s">
        <v>904</v>
      </c>
      <c r="H33" s="375" t="s">
        <v>835</v>
      </c>
      <c r="I33" s="384" t="s">
        <v>2139</v>
      </c>
      <c r="J33" s="375" t="s">
        <v>194</v>
      </c>
      <c r="K33" s="377">
        <v>44312</v>
      </c>
      <c r="L33" s="378"/>
      <c r="M33" s="240"/>
      <c r="N33" s="240"/>
    </row>
    <row r="34" spans="1:14" s="40" customFormat="1" ht="180.75" customHeight="1">
      <c r="A34" s="375">
        <v>2019.7</v>
      </c>
      <c r="B34" s="375" t="s">
        <v>497</v>
      </c>
      <c r="C34" s="384" t="s">
        <v>910</v>
      </c>
      <c r="D34" s="375" t="s">
        <v>911</v>
      </c>
      <c r="E34" s="384" t="s">
        <v>912</v>
      </c>
      <c r="F34" s="55" t="s">
        <v>909</v>
      </c>
      <c r="G34" s="384" t="s">
        <v>904</v>
      </c>
      <c r="H34" s="375" t="s">
        <v>835</v>
      </c>
      <c r="I34" s="384" t="s">
        <v>2140</v>
      </c>
      <c r="J34" s="375" t="s">
        <v>194</v>
      </c>
      <c r="K34" s="377">
        <v>44312</v>
      </c>
      <c r="L34" s="378"/>
      <c r="M34" s="240"/>
      <c r="N34" s="240"/>
    </row>
    <row r="35" spans="1:14" s="40" customFormat="1" ht="85.5">
      <c r="A35" s="375">
        <v>2019.8</v>
      </c>
      <c r="B35" s="375" t="s">
        <v>193</v>
      </c>
      <c r="C35" s="375" t="s">
        <v>913</v>
      </c>
      <c r="D35" s="375" t="s">
        <v>914</v>
      </c>
      <c r="E35" s="375" t="s">
        <v>915</v>
      </c>
      <c r="F35" s="55" t="s">
        <v>916</v>
      </c>
      <c r="G35" s="55" t="s">
        <v>917</v>
      </c>
      <c r="H35" s="375" t="s">
        <v>791</v>
      </c>
      <c r="I35" s="375" t="s">
        <v>1901</v>
      </c>
      <c r="J35" s="375" t="s">
        <v>805</v>
      </c>
      <c r="K35" s="377">
        <v>44152</v>
      </c>
      <c r="L35" s="378"/>
      <c r="M35" s="240"/>
      <c r="N35" s="240"/>
    </row>
    <row r="36" spans="1:14" s="40" customFormat="1" ht="228">
      <c r="A36" s="375">
        <v>2019.9</v>
      </c>
      <c r="B36" s="375" t="s">
        <v>497</v>
      </c>
      <c r="C36" s="375" t="s">
        <v>918</v>
      </c>
      <c r="D36" s="375" t="s">
        <v>919</v>
      </c>
      <c r="E36" s="375" t="s">
        <v>920</v>
      </c>
      <c r="F36" s="375" t="s">
        <v>826</v>
      </c>
      <c r="G36" s="55" t="s">
        <v>827</v>
      </c>
      <c r="H36" s="354" t="s">
        <v>886</v>
      </c>
      <c r="I36" s="375" t="s">
        <v>921</v>
      </c>
      <c r="J36" s="375" t="s">
        <v>194</v>
      </c>
      <c r="K36" s="377">
        <v>44071</v>
      </c>
      <c r="L36" s="378"/>
      <c r="M36" s="240"/>
      <c r="N36" s="240"/>
    </row>
    <row r="37" spans="1:14" s="40" customFormat="1" ht="142.5">
      <c r="A37" s="374">
        <v>2019.1</v>
      </c>
      <c r="B37" s="375" t="s">
        <v>193</v>
      </c>
      <c r="C37" s="375" t="s">
        <v>922</v>
      </c>
      <c r="D37" s="375" t="s">
        <v>923</v>
      </c>
      <c r="E37" s="375" t="s">
        <v>924</v>
      </c>
      <c r="F37" s="55" t="s">
        <v>925</v>
      </c>
      <c r="G37" s="55" t="s">
        <v>926</v>
      </c>
      <c r="H37" s="375" t="s">
        <v>791</v>
      </c>
      <c r="I37" s="375" t="s">
        <v>1902</v>
      </c>
      <c r="J37" s="375" t="s">
        <v>805</v>
      </c>
      <c r="K37" s="377">
        <v>44146</v>
      </c>
      <c r="L37" s="378"/>
      <c r="M37" s="240"/>
      <c r="N37" s="240"/>
    </row>
    <row r="38" spans="1:14" s="40" customFormat="1" ht="128.25">
      <c r="A38" s="374">
        <v>2019.11</v>
      </c>
      <c r="B38" s="375" t="s">
        <v>193</v>
      </c>
      <c r="C38" s="375" t="s">
        <v>927</v>
      </c>
      <c r="D38" s="375" t="s">
        <v>928</v>
      </c>
      <c r="E38" s="375" t="s">
        <v>929</v>
      </c>
      <c r="F38" s="55" t="s">
        <v>930</v>
      </c>
      <c r="G38" s="55" t="s">
        <v>931</v>
      </c>
      <c r="H38" s="375" t="s">
        <v>791</v>
      </c>
      <c r="I38" s="375" t="s">
        <v>1903</v>
      </c>
      <c r="J38" s="375" t="s">
        <v>805</v>
      </c>
      <c r="K38" s="377">
        <v>44146</v>
      </c>
      <c r="L38" s="378"/>
      <c r="M38" s="240"/>
      <c r="N38" s="240"/>
    </row>
    <row r="39" spans="1:14" s="40" customFormat="1" ht="256.5">
      <c r="A39" s="374">
        <v>2019.12</v>
      </c>
      <c r="B39" s="375" t="s">
        <v>497</v>
      </c>
      <c r="C39" s="55" t="s">
        <v>932</v>
      </c>
      <c r="D39" s="55" t="s">
        <v>933</v>
      </c>
      <c r="E39" s="55" t="s">
        <v>856</v>
      </c>
      <c r="F39" s="40" t="s">
        <v>857</v>
      </c>
      <c r="G39" s="40" t="s">
        <v>858</v>
      </c>
      <c r="H39" s="354" t="s">
        <v>886</v>
      </c>
      <c r="I39" s="375" t="s">
        <v>934</v>
      </c>
      <c r="J39" s="375" t="s">
        <v>194</v>
      </c>
      <c r="K39" s="377">
        <v>44071</v>
      </c>
      <c r="L39" s="378"/>
      <c r="M39" s="240"/>
      <c r="N39" s="240"/>
    </row>
    <row r="40" spans="1:14" ht="15">
      <c r="A40" s="692" t="s">
        <v>1916</v>
      </c>
      <c r="B40" s="693"/>
      <c r="C40" s="693"/>
      <c r="D40" s="693"/>
      <c r="E40" s="693"/>
      <c r="F40" s="693"/>
      <c r="G40" s="693"/>
      <c r="H40" s="693"/>
      <c r="I40" s="693"/>
      <c r="J40" s="693"/>
      <c r="K40" s="693"/>
      <c r="L40" s="386"/>
      <c r="M40" s="373"/>
      <c r="N40" s="373"/>
    </row>
    <row r="41" spans="1:14" s="40" customFormat="1" ht="128.25">
      <c r="A41" s="599">
        <v>2020.1</v>
      </c>
      <c r="B41" s="375" t="s">
        <v>193</v>
      </c>
      <c r="C41" s="596" t="s">
        <v>1904</v>
      </c>
      <c r="D41" s="597" t="s">
        <v>1905</v>
      </c>
      <c r="E41" s="598" t="s">
        <v>1906</v>
      </c>
      <c r="F41" s="55" t="s">
        <v>1919</v>
      </c>
      <c r="G41" s="600" t="s">
        <v>2135</v>
      </c>
      <c r="H41" s="597" t="s">
        <v>1900</v>
      </c>
      <c r="I41" s="598"/>
      <c r="J41" s="597" t="s">
        <v>899</v>
      </c>
      <c r="K41" s="377"/>
      <c r="L41" s="378"/>
      <c r="M41" s="240"/>
      <c r="N41" s="240"/>
    </row>
    <row r="42" spans="1:14" s="40" customFormat="1" ht="99.75">
      <c r="A42" s="55">
        <v>2020.2</v>
      </c>
      <c r="B42" s="375" t="s">
        <v>501</v>
      </c>
      <c r="C42" s="375" t="s">
        <v>1907</v>
      </c>
      <c r="D42" s="55" t="s">
        <v>1908</v>
      </c>
      <c r="E42" s="55" t="s">
        <v>395</v>
      </c>
      <c r="F42" s="55"/>
      <c r="G42" s="55"/>
      <c r="H42" s="152"/>
      <c r="I42" s="375"/>
      <c r="J42" s="375" t="s">
        <v>899</v>
      </c>
      <c r="K42" s="377"/>
      <c r="L42" s="378"/>
      <c r="M42" s="240"/>
      <c r="N42" s="240"/>
    </row>
    <row r="43" spans="1:14" s="40" customFormat="1" ht="128.25">
      <c r="A43" s="55">
        <v>2020.3</v>
      </c>
      <c r="B43" s="375" t="s">
        <v>193</v>
      </c>
      <c r="C43" s="55" t="s">
        <v>1920</v>
      </c>
      <c r="D43" s="55" t="s">
        <v>1909</v>
      </c>
      <c r="E43" s="55" t="s">
        <v>1910</v>
      </c>
      <c r="F43" s="55" t="s">
        <v>1917</v>
      </c>
      <c r="G43" s="55" t="s">
        <v>1918</v>
      </c>
      <c r="H43" s="597" t="s">
        <v>1900</v>
      </c>
      <c r="I43" s="375"/>
      <c r="J43" s="375" t="s">
        <v>899</v>
      </c>
      <c r="K43" s="377"/>
      <c r="L43" s="378"/>
      <c r="M43" s="240"/>
      <c r="N43" s="240"/>
    </row>
    <row r="44" spans="1:14" s="40" customFormat="1" ht="128.25">
      <c r="A44" s="55">
        <v>2020.4</v>
      </c>
      <c r="B44" s="375" t="s">
        <v>193</v>
      </c>
      <c r="C44" s="55" t="s">
        <v>1921</v>
      </c>
      <c r="D44" s="55" t="s">
        <v>1911</v>
      </c>
      <c r="E44" s="55" t="s">
        <v>1912</v>
      </c>
      <c r="F44" s="55" t="s">
        <v>1917</v>
      </c>
      <c r="G44" s="55" t="s">
        <v>1918</v>
      </c>
      <c r="H44" s="597" t="s">
        <v>1900</v>
      </c>
      <c r="I44" s="375"/>
      <c r="J44" s="375" t="s">
        <v>899</v>
      </c>
      <c r="K44" s="377"/>
      <c r="L44" s="378"/>
      <c r="M44" s="240"/>
      <c r="N44" s="240"/>
    </row>
    <row r="45" spans="1:14" s="40" customFormat="1" ht="256.5">
      <c r="A45" s="601">
        <v>2020.5</v>
      </c>
      <c r="B45" s="375" t="s">
        <v>501</v>
      </c>
      <c r="C45" s="581" t="s">
        <v>1913</v>
      </c>
      <c r="D45" s="55" t="s">
        <v>1914</v>
      </c>
      <c r="E45" s="55" t="s">
        <v>1915</v>
      </c>
      <c r="F45" s="55"/>
      <c r="G45" s="55"/>
      <c r="H45" s="375"/>
      <c r="I45" s="375"/>
      <c r="J45" s="375" t="s">
        <v>899</v>
      </c>
      <c r="K45" s="377"/>
      <c r="L45" s="378"/>
      <c r="M45" s="240"/>
      <c r="N45" s="240"/>
    </row>
    <row r="46" spans="1:14">
      <c r="A46" s="240"/>
      <c r="C46" s="240"/>
    </row>
    <row r="47" spans="1:14">
      <c r="L47" s="386"/>
      <c r="M47" s="373"/>
      <c r="N47" s="373"/>
    </row>
    <row r="48" spans="1:14" s="40" customFormat="1">
      <c r="B48" s="351"/>
      <c r="D48" s="45"/>
      <c r="M48" s="240"/>
      <c r="N48" s="240"/>
    </row>
    <row r="49" spans="1:14" s="40" customFormat="1">
      <c r="B49" s="351"/>
      <c r="D49" s="45"/>
      <c r="M49" s="240"/>
      <c r="N49" s="240"/>
    </row>
    <row r="50" spans="1:14" s="40" customFormat="1">
      <c r="B50" s="351"/>
      <c r="D50" s="45"/>
      <c r="M50" s="240"/>
      <c r="N50" s="240"/>
    </row>
    <row r="51" spans="1:14" s="40" customFormat="1">
      <c r="B51" s="351"/>
      <c r="D51" s="45"/>
      <c r="M51" s="240"/>
      <c r="N51" s="240"/>
    </row>
    <row r="52" spans="1:14" s="40" customFormat="1" ht="15">
      <c r="A52" s="692"/>
      <c r="B52" s="693"/>
      <c r="C52" s="693"/>
      <c r="D52" s="693"/>
      <c r="E52" s="693"/>
      <c r="F52" s="693"/>
      <c r="G52" s="693"/>
      <c r="H52" s="693"/>
      <c r="I52" s="693"/>
      <c r="J52" s="693"/>
      <c r="K52" s="693"/>
      <c r="M52" s="240"/>
      <c r="N52" s="240"/>
    </row>
    <row r="53" spans="1:14" s="40" customFormat="1">
      <c r="B53" s="351"/>
      <c r="D53" s="45"/>
      <c r="M53" s="240"/>
      <c r="N53" s="240"/>
    </row>
    <row r="54" spans="1:14" s="40" customFormat="1">
      <c r="B54" s="351"/>
      <c r="D54" s="45"/>
      <c r="M54" s="240"/>
      <c r="N54" s="240"/>
    </row>
    <row r="55" spans="1:14" s="40" customFormat="1">
      <c r="B55" s="351"/>
      <c r="D55" s="45"/>
      <c r="M55" s="240"/>
      <c r="N55" s="240"/>
    </row>
    <row r="56" spans="1:14" s="40" customFormat="1">
      <c r="B56" s="351"/>
      <c r="D56" s="45"/>
      <c r="M56" s="240"/>
      <c r="N56" s="240"/>
    </row>
    <row r="57" spans="1:14" s="40" customFormat="1">
      <c r="B57" s="351"/>
      <c r="D57" s="45"/>
      <c r="M57" s="240"/>
      <c r="N57" s="240"/>
    </row>
    <row r="58" spans="1:14" s="40" customFormat="1">
      <c r="B58" s="351"/>
      <c r="D58" s="45"/>
      <c r="M58" s="240"/>
      <c r="N58" s="240"/>
    </row>
    <row r="59" spans="1:14" s="40" customFormat="1">
      <c r="B59" s="351"/>
      <c r="D59" s="45"/>
      <c r="M59" s="240"/>
      <c r="N59" s="240"/>
    </row>
    <row r="60" spans="1:14" s="40" customFormat="1">
      <c r="B60" s="351"/>
      <c r="D60" s="45"/>
      <c r="M60" s="240"/>
      <c r="N60" s="240"/>
    </row>
    <row r="61" spans="1:14" s="40" customFormat="1">
      <c r="B61" s="351"/>
      <c r="D61" s="45"/>
      <c r="M61" s="240"/>
      <c r="N61" s="240"/>
    </row>
    <row r="62" spans="1:14" s="40" customFormat="1">
      <c r="B62" s="351"/>
      <c r="D62" s="45"/>
      <c r="M62" s="240"/>
      <c r="N62" s="240"/>
    </row>
    <row r="63" spans="1:14" s="40" customFormat="1">
      <c r="B63" s="351"/>
      <c r="D63" s="45"/>
      <c r="M63" s="240"/>
      <c r="N63" s="240"/>
    </row>
    <row r="64" spans="1:14" s="40" customFormat="1">
      <c r="B64" s="351"/>
      <c r="D64" s="45"/>
      <c r="M64" s="240"/>
      <c r="N64" s="240"/>
    </row>
    <row r="65" spans="2:2">
      <c r="B65" s="351"/>
    </row>
    <row r="66" spans="2:2">
      <c r="B66" s="351"/>
    </row>
    <row r="67" spans="2:2">
      <c r="B67" s="351"/>
    </row>
    <row r="68" spans="2:2">
      <c r="B68" s="351"/>
    </row>
    <row r="69" spans="2:2">
      <c r="B69" s="351"/>
    </row>
    <row r="70" spans="2:2">
      <c r="B70" s="351"/>
    </row>
    <row r="71" spans="2:2">
      <c r="B71" s="351"/>
    </row>
    <row r="72" spans="2:2">
      <c r="B72" s="351"/>
    </row>
    <row r="73" spans="2:2">
      <c r="B73" s="351"/>
    </row>
    <row r="74" spans="2:2">
      <c r="B74" s="351"/>
    </row>
    <row r="75" spans="2:2">
      <c r="B75" s="351"/>
    </row>
    <row r="76" spans="2:2">
      <c r="B76" s="351"/>
    </row>
    <row r="77" spans="2:2">
      <c r="B77" s="351"/>
    </row>
    <row r="78" spans="2:2">
      <c r="B78" s="351"/>
    </row>
    <row r="79" spans="2:2">
      <c r="B79" s="351"/>
    </row>
    <row r="80" spans="2:2">
      <c r="B80" s="351"/>
    </row>
    <row r="81" spans="2:2">
      <c r="B81" s="351"/>
    </row>
    <row r="82" spans="2:2">
      <c r="B82" s="351"/>
    </row>
    <row r="83" spans="2:2">
      <c r="B83" s="351"/>
    </row>
    <row r="84" spans="2:2">
      <c r="B84" s="351"/>
    </row>
    <row r="85" spans="2:2">
      <c r="B85" s="351"/>
    </row>
    <row r="86" spans="2:2">
      <c r="B86" s="351"/>
    </row>
    <row r="87" spans="2:2">
      <c r="B87" s="351"/>
    </row>
    <row r="88" spans="2:2">
      <c r="B88" s="351"/>
    </row>
    <row r="89" spans="2:2">
      <c r="B89" s="351"/>
    </row>
    <row r="90" spans="2:2">
      <c r="B90" s="351"/>
    </row>
    <row r="91" spans="2:2">
      <c r="B91" s="351"/>
    </row>
    <row r="92" spans="2:2">
      <c r="B92" s="351"/>
    </row>
    <row r="93" spans="2:2">
      <c r="B93" s="351"/>
    </row>
    <row r="94" spans="2:2">
      <c r="B94" s="351"/>
    </row>
    <row r="95" spans="2:2">
      <c r="B95" s="351"/>
    </row>
    <row r="96" spans="2:2">
      <c r="B96" s="351"/>
    </row>
    <row r="97" spans="2:2">
      <c r="B97" s="351"/>
    </row>
    <row r="98" spans="2:2">
      <c r="B98" s="351"/>
    </row>
    <row r="99" spans="2:2">
      <c r="B99" s="351"/>
    </row>
    <row r="100" spans="2:2">
      <c r="B100" s="351"/>
    </row>
    <row r="101" spans="2:2">
      <c r="B101" s="351"/>
    </row>
    <row r="102" spans="2:2">
      <c r="B102" s="351"/>
    </row>
    <row r="103" spans="2:2">
      <c r="B103" s="351"/>
    </row>
    <row r="104" spans="2:2">
      <c r="B104" s="351"/>
    </row>
    <row r="105" spans="2:2">
      <c r="B105" s="351"/>
    </row>
    <row r="106" spans="2:2">
      <c r="B106" s="351"/>
    </row>
    <row r="107" spans="2:2">
      <c r="B107" s="351"/>
    </row>
    <row r="108" spans="2:2">
      <c r="B108" s="351"/>
    </row>
    <row r="109" spans="2:2">
      <c r="B109" s="351"/>
    </row>
    <row r="110" spans="2:2">
      <c r="B110" s="351"/>
    </row>
    <row r="111" spans="2:2">
      <c r="B111" s="351"/>
    </row>
    <row r="112" spans="2:2">
      <c r="B112" s="351"/>
    </row>
    <row r="113" spans="2:2">
      <c r="B113" s="351"/>
    </row>
    <row r="114" spans="2:2">
      <c r="B114" s="351"/>
    </row>
    <row r="115" spans="2:2">
      <c r="B115" s="351"/>
    </row>
    <row r="116" spans="2:2">
      <c r="B116" s="351"/>
    </row>
    <row r="117" spans="2:2">
      <c r="B117" s="351"/>
    </row>
    <row r="118" spans="2:2">
      <c r="B118" s="351"/>
    </row>
    <row r="119" spans="2:2">
      <c r="B119" s="351"/>
    </row>
    <row r="120" spans="2:2">
      <c r="B120" s="351"/>
    </row>
    <row r="121" spans="2:2">
      <c r="B121" s="351"/>
    </row>
    <row r="122" spans="2:2">
      <c r="B122" s="351"/>
    </row>
    <row r="123" spans="2:2">
      <c r="B123" s="351"/>
    </row>
    <row r="124" spans="2:2">
      <c r="B124" s="351"/>
    </row>
    <row r="125" spans="2:2">
      <c r="B125" s="351"/>
    </row>
    <row r="126" spans="2:2">
      <c r="B126" s="351"/>
    </row>
    <row r="127" spans="2:2">
      <c r="B127" s="351"/>
    </row>
    <row r="128" spans="2:2">
      <c r="B128" s="351"/>
    </row>
    <row r="129" spans="2:2">
      <c r="B129" s="351"/>
    </row>
    <row r="130" spans="2:2">
      <c r="B130" s="351"/>
    </row>
    <row r="131" spans="2:2">
      <c r="B131" s="351"/>
    </row>
    <row r="132" spans="2:2">
      <c r="B132" s="351"/>
    </row>
    <row r="133" spans="2:2">
      <c r="B133" s="351"/>
    </row>
    <row r="134" spans="2:2">
      <c r="B134" s="351"/>
    </row>
    <row r="135" spans="2:2">
      <c r="B135" s="351"/>
    </row>
    <row r="136" spans="2:2">
      <c r="B136" s="351"/>
    </row>
    <row r="137" spans="2:2">
      <c r="B137" s="351"/>
    </row>
    <row r="138" spans="2:2">
      <c r="B138" s="351"/>
    </row>
    <row r="139" spans="2:2">
      <c r="B139" s="351"/>
    </row>
    <row r="140" spans="2:2">
      <c r="B140" s="351"/>
    </row>
    <row r="141" spans="2:2">
      <c r="B141" s="351"/>
    </row>
    <row r="142" spans="2:2">
      <c r="B142" s="197"/>
    </row>
    <row r="143" spans="2:2">
      <c r="B143" s="198"/>
    </row>
    <row r="144" spans="2:2">
      <c r="B144" s="198"/>
    </row>
    <row r="145" spans="2:14" s="40" customFormat="1">
      <c r="B145" s="198"/>
      <c r="D145" s="45"/>
      <c r="M145" s="240"/>
      <c r="N145" s="240"/>
    </row>
    <row r="146" spans="2:14" s="40" customFormat="1">
      <c r="B146" s="198"/>
      <c r="D146" s="45"/>
      <c r="M146" s="240"/>
      <c r="N146" s="240"/>
    </row>
    <row r="147" spans="2:14" s="40" customFormat="1">
      <c r="B147" s="198"/>
      <c r="D147" s="45"/>
      <c r="M147" s="240"/>
      <c r="N147" s="240"/>
    </row>
    <row r="148" spans="2:14" s="40" customFormat="1">
      <c r="B148" s="198"/>
      <c r="D148" s="45"/>
      <c r="M148" s="240"/>
      <c r="N148" s="240"/>
    </row>
    <row r="149" spans="2:14" s="40" customFormat="1">
      <c r="B149" s="198"/>
      <c r="D149" s="45"/>
      <c r="M149" s="240"/>
      <c r="N149" s="240"/>
    </row>
    <row r="150" spans="2:14" s="40" customFormat="1">
      <c r="B150" s="198"/>
      <c r="D150" s="45"/>
      <c r="M150" s="240"/>
      <c r="N150" s="240"/>
    </row>
    <row r="151" spans="2:14" s="40" customFormat="1">
      <c r="B151" s="198"/>
      <c r="D151" s="45"/>
      <c r="M151" s="240"/>
      <c r="N151" s="240"/>
    </row>
    <row r="152" spans="2:14" s="40" customFormat="1">
      <c r="B152" s="198"/>
      <c r="D152" s="45"/>
      <c r="M152" s="240"/>
      <c r="N152" s="240"/>
    </row>
    <row r="153" spans="2:14" s="40" customFormat="1">
      <c r="B153" s="198"/>
      <c r="D153" s="45"/>
      <c r="M153" s="240"/>
      <c r="N153" s="240"/>
    </row>
    <row r="154" spans="2:14" s="40" customFormat="1">
      <c r="B154" s="198"/>
      <c r="D154" s="45"/>
      <c r="M154" s="240"/>
      <c r="N154" s="240"/>
    </row>
    <row r="155" spans="2:14" s="40" customFormat="1">
      <c r="B155" s="198"/>
      <c r="D155" s="45"/>
      <c r="M155" s="240"/>
      <c r="N155" s="240"/>
    </row>
    <row r="156" spans="2:14" s="40" customFormat="1">
      <c r="B156" s="198"/>
      <c r="D156" s="45"/>
      <c r="M156" s="240"/>
      <c r="N156" s="240"/>
    </row>
    <row r="157" spans="2:14" s="40" customFormat="1">
      <c r="B157" s="198"/>
      <c r="D157" s="45"/>
      <c r="M157" s="240"/>
      <c r="N157" s="240"/>
    </row>
    <row r="158" spans="2:14" s="40" customFormat="1">
      <c r="B158" s="198"/>
      <c r="D158" s="45"/>
      <c r="M158" s="240"/>
      <c r="N158" s="240"/>
    </row>
    <row r="159" spans="2:14" s="40" customFormat="1">
      <c r="B159" s="198"/>
      <c r="D159" s="45"/>
      <c r="M159" s="240"/>
      <c r="N159" s="240"/>
    </row>
    <row r="160" spans="2:14" s="40" customFormat="1">
      <c r="B160" s="198"/>
      <c r="D160" s="45"/>
      <c r="M160" s="240"/>
      <c r="N160" s="240"/>
    </row>
    <row r="161" spans="2:14" s="40" customFormat="1">
      <c r="B161" s="198"/>
      <c r="D161" s="45"/>
      <c r="M161" s="240"/>
      <c r="N161" s="240"/>
    </row>
    <row r="162" spans="2:14" s="40" customFormat="1">
      <c r="B162" s="198"/>
      <c r="D162" s="45"/>
      <c r="M162" s="240"/>
      <c r="N162" s="240"/>
    </row>
    <row r="163" spans="2:14" s="40" customFormat="1">
      <c r="B163" s="198"/>
      <c r="D163" s="45"/>
      <c r="M163" s="240"/>
      <c r="N163" s="240"/>
    </row>
    <row r="164" spans="2:14" s="40" customFormat="1">
      <c r="B164" s="198"/>
      <c r="D164" s="45"/>
      <c r="M164" s="240"/>
      <c r="N164" s="240"/>
    </row>
    <row r="165" spans="2:14" s="40" customFormat="1">
      <c r="B165" s="198"/>
      <c r="D165" s="45"/>
      <c r="M165" s="240"/>
      <c r="N165" s="240"/>
    </row>
    <row r="166" spans="2:14" s="40" customFormat="1">
      <c r="B166" s="198"/>
      <c r="D166" s="45"/>
      <c r="M166" s="240"/>
      <c r="N166" s="240"/>
    </row>
    <row r="167" spans="2:14" s="40" customFormat="1">
      <c r="B167" s="198"/>
      <c r="D167" s="45"/>
      <c r="M167" s="240"/>
      <c r="N167" s="240"/>
    </row>
    <row r="168" spans="2:14" s="40" customFormat="1">
      <c r="B168" s="198"/>
      <c r="D168" s="45"/>
      <c r="M168" s="240"/>
      <c r="N168" s="240"/>
    </row>
    <row r="169" spans="2:14" s="40" customFormat="1">
      <c r="B169" s="198"/>
      <c r="D169" s="45"/>
      <c r="M169" s="240"/>
      <c r="N169" s="240"/>
    </row>
    <row r="170" spans="2:14" s="40" customFormat="1">
      <c r="B170" s="198"/>
      <c r="D170" s="45"/>
      <c r="M170" s="240"/>
      <c r="N170" s="240"/>
    </row>
    <row r="171" spans="2:14" s="40" customFormat="1">
      <c r="B171" s="198"/>
      <c r="D171" s="45"/>
      <c r="M171" s="240"/>
      <c r="N171" s="240"/>
    </row>
    <row r="172" spans="2:14" s="40" customFormat="1">
      <c r="B172" s="198"/>
      <c r="D172" s="45"/>
      <c r="M172" s="240"/>
      <c r="N172" s="240"/>
    </row>
    <row r="173" spans="2:14" s="40" customFormat="1">
      <c r="B173" s="198"/>
      <c r="D173" s="45"/>
      <c r="M173" s="240"/>
      <c r="N173" s="240"/>
    </row>
    <row r="174" spans="2:14" s="40" customFormat="1">
      <c r="B174" s="198"/>
      <c r="D174" s="45"/>
      <c r="M174" s="240"/>
      <c r="N174" s="240"/>
    </row>
    <row r="175" spans="2:14" s="40" customFormat="1">
      <c r="B175" s="198"/>
      <c r="D175" s="45"/>
      <c r="M175" s="240"/>
      <c r="N175" s="240"/>
    </row>
    <row r="176" spans="2:14" s="40" customFormat="1">
      <c r="B176" s="198"/>
      <c r="D176" s="45"/>
      <c r="M176" s="240"/>
      <c r="N176" s="240"/>
    </row>
    <row r="177" spans="2:14" s="40" customFormat="1">
      <c r="B177" s="198"/>
      <c r="D177" s="45"/>
      <c r="M177" s="240"/>
      <c r="N177" s="240"/>
    </row>
    <row r="178" spans="2:14" s="40" customFormat="1">
      <c r="B178" s="198"/>
      <c r="D178" s="45"/>
      <c r="M178" s="240"/>
      <c r="N178" s="240"/>
    </row>
    <row r="179" spans="2:14" s="40" customFormat="1">
      <c r="B179" s="198"/>
      <c r="D179" s="45"/>
      <c r="M179" s="240"/>
      <c r="N179" s="240"/>
    </row>
    <row r="180" spans="2:14" s="40" customFormat="1">
      <c r="B180" s="198"/>
      <c r="D180" s="45"/>
      <c r="M180" s="240"/>
      <c r="N180" s="240"/>
    </row>
    <row r="181" spans="2:14" s="40" customFormat="1">
      <c r="B181" s="198"/>
      <c r="D181" s="45"/>
      <c r="M181" s="240"/>
      <c r="N181" s="240"/>
    </row>
    <row r="182" spans="2:14" s="40" customFormat="1">
      <c r="B182" s="198"/>
      <c r="D182" s="45"/>
      <c r="M182" s="240"/>
      <c r="N182" s="240"/>
    </row>
    <row r="183" spans="2:14" s="40" customFormat="1">
      <c r="B183" s="198"/>
      <c r="D183" s="45"/>
      <c r="M183" s="240"/>
      <c r="N183" s="240"/>
    </row>
    <row r="184" spans="2:14" s="40" customFormat="1">
      <c r="B184" s="198"/>
      <c r="D184" s="45"/>
      <c r="M184" s="240"/>
      <c r="N184" s="240"/>
    </row>
    <row r="185" spans="2:14" s="40" customFormat="1">
      <c r="B185" s="198"/>
      <c r="D185" s="45"/>
      <c r="M185" s="240"/>
      <c r="N185" s="240"/>
    </row>
    <row r="186" spans="2:14" s="40" customFormat="1">
      <c r="B186" s="198"/>
      <c r="D186" s="45"/>
      <c r="M186" s="240"/>
      <c r="N186" s="240"/>
    </row>
    <row r="187" spans="2:14" s="40" customFormat="1">
      <c r="B187" s="198"/>
      <c r="D187" s="45"/>
      <c r="M187" s="240"/>
      <c r="N187" s="240"/>
    </row>
    <row r="188" spans="2:14" s="40" customFormat="1">
      <c r="B188" s="198"/>
      <c r="D188" s="45"/>
      <c r="M188" s="240"/>
      <c r="N188" s="240"/>
    </row>
    <row r="189" spans="2:14" s="40" customFormat="1">
      <c r="B189" s="198"/>
      <c r="D189" s="45"/>
      <c r="M189" s="240"/>
      <c r="N189" s="240"/>
    </row>
    <row r="190" spans="2:14" s="40" customFormat="1">
      <c r="B190" s="198"/>
      <c r="D190" s="45"/>
      <c r="M190" s="240"/>
      <c r="N190" s="240"/>
    </row>
    <row r="191" spans="2:14" s="40" customFormat="1">
      <c r="B191" s="198"/>
      <c r="D191" s="45"/>
      <c r="M191" s="240"/>
      <c r="N191" s="240"/>
    </row>
    <row r="192" spans="2:14" s="40" customFormat="1">
      <c r="B192" s="198"/>
      <c r="D192" s="45"/>
      <c r="M192" s="240"/>
      <c r="N192" s="240"/>
    </row>
    <row r="193" spans="2:14" s="40" customFormat="1">
      <c r="B193" s="198"/>
      <c r="D193" s="45"/>
      <c r="M193" s="240"/>
      <c r="N193" s="240"/>
    </row>
    <row r="194" spans="2:14" s="40" customFormat="1">
      <c r="B194" s="198"/>
      <c r="D194" s="45"/>
      <c r="M194" s="240"/>
      <c r="N194" s="240"/>
    </row>
    <row r="195" spans="2:14" s="40" customFormat="1">
      <c r="B195" s="198"/>
      <c r="D195" s="45"/>
      <c r="M195" s="240"/>
      <c r="N195" s="240"/>
    </row>
    <row r="196" spans="2:14" s="40" customFormat="1">
      <c r="B196" s="198"/>
      <c r="D196" s="45"/>
      <c r="M196" s="240"/>
      <c r="N196" s="240"/>
    </row>
    <row r="197" spans="2:14" s="40" customFormat="1">
      <c r="B197" s="198"/>
      <c r="D197" s="45"/>
      <c r="M197" s="240"/>
      <c r="N197" s="240"/>
    </row>
    <row r="198" spans="2:14" s="40" customFormat="1">
      <c r="B198" s="198"/>
      <c r="D198" s="45"/>
      <c r="M198" s="240"/>
      <c r="N198" s="240"/>
    </row>
    <row r="199" spans="2:14" s="40" customFormat="1">
      <c r="B199" s="198"/>
      <c r="D199" s="45"/>
      <c r="M199" s="240"/>
      <c r="N199" s="240"/>
    </row>
    <row r="200" spans="2:14" s="40" customFormat="1">
      <c r="B200" s="198"/>
      <c r="D200" s="45"/>
      <c r="M200" s="240"/>
      <c r="N200" s="240"/>
    </row>
    <row r="201" spans="2:14" s="40" customFormat="1">
      <c r="B201" s="198"/>
      <c r="D201" s="45"/>
      <c r="M201" s="240"/>
      <c r="N201" s="240"/>
    </row>
    <row r="202" spans="2:14" s="40" customFormat="1">
      <c r="B202" s="198"/>
      <c r="D202" s="45"/>
      <c r="M202" s="240"/>
      <c r="N202" s="240"/>
    </row>
    <row r="203" spans="2:14" s="40" customFormat="1">
      <c r="B203" s="198"/>
      <c r="D203" s="45"/>
      <c r="M203" s="240"/>
      <c r="N203" s="240"/>
    </row>
    <row r="204" spans="2:14" s="40" customFormat="1">
      <c r="B204" s="198"/>
      <c r="D204" s="45"/>
      <c r="M204" s="240"/>
      <c r="N204" s="240"/>
    </row>
    <row r="205" spans="2:14" s="40" customFormat="1">
      <c r="B205" s="198"/>
      <c r="D205" s="45"/>
      <c r="M205" s="240"/>
      <c r="N205" s="240"/>
    </row>
    <row r="206" spans="2:14" s="40" customFormat="1">
      <c r="B206" s="198"/>
      <c r="D206" s="45"/>
      <c r="M206" s="240"/>
      <c r="N206" s="240"/>
    </row>
    <row r="207" spans="2:14" s="40" customFormat="1">
      <c r="B207" s="198"/>
      <c r="D207" s="45"/>
      <c r="M207" s="240"/>
      <c r="N207" s="240"/>
    </row>
    <row r="208" spans="2:14" s="40" customFormat="1">
      <c r="B208" s="198"/>
      <c r="D208" s="45"/>
      <c r="M208" s="240"/>
      <c r="N208" s="240"/>
    </row>
    <row r="209" spans="2:14" s="40" customFormat="1">
      <c r="B209" s="198"/>
      <c r="D209" s="45"/>
      <c r="M209" s="240"/>
      <c r="N209" s="240"/>
    </row>
    <row r="210" spans="2:14" s="40" customFormat="1">
      <c r="B210" s="198"/>
      <c r="D210" s="45"/>
      <c r="M210" s="240"/>
      <c r="N210" s="240"/>
    </row>
    <row r="211" spans="2:14" s="40" customFormat="1">
      <c r="B211" s="198"/>
      <c r="D211" s="45"/>
      <c r="M211" s="240"/>
      <c r="N211" s="240"/>
    </row>
    <row r="212" spans="2:14" s="40" customFormat="1">
      <c r="B212" s="198"/>
      <c r="D212" s="45"/>
      <c r="M212" s="240"/>
      <c r="N212" s="240"/>
    </row>
    <row r="213" spans="2:14" s="40" customFormat="1">
      <c r="B213" s="198"/>
      <c r="D213" s="45"/>
      <c r="M213" s="240"/>
      <c r="N213" s="240"/>
    </row>
    <row r="214" spans="2:14" s="40" customFormat="1">
      <c r="B214" s="198"/>
      <c r="D214" s="45"/>
      <c r="M214" s="240"/>
      <c r="N214" s="240"/>
    </row>
    <row r="215" spans="2:14" s="40" customFormat="1">
      <c r="B215" s="198"/>
      <c r="D215" s="45"/>
      <c r="M215" s="240"/>
      <c r="N215" s="240"/>
    </row>
    <row r="216" spans="2:14" s="40" customFormat="1">
      <c r="B216" s="198"/>
      <c r="D216" s="45"/>
      <c r="M216" s="240"/>
      <c r="N216" s="240"/>
    </row>
    <row r="217" spans="2:14" s="40" customFormat="1">
      <c r="B217" s="198"/>
      <c r="D217" s="45"/>
      <c r="M217" s="240"/>
      <c r="N217" s="240"/>
    </row>
    <row r="218" spans="2:14" s="40" customFormat="1">
      <c r="B218" s="198"/>
      <c r="D218" s="45"/>
      <c r="M218" s="240"/>
      <c r="N218" s="240"/>
    </row>
    <row r="219" spans="2:14" s="40" customFormat="1">
      <c r="B219" s="198"/>
      <c r="D219" s="45"/>
      <c r="M219" s="240"/>
      <c r="N219" s="240"/>
    </row>
    <row r="220" spans="2:14" s="40" customFormat="1">
      <c r="B220" s="198"/>
      <c r="D220" s="45"/>
      <c r="M220" s="240"/>
      <c r="N220" s="240"/>
    </row>
    <row r="221" spans="2:14" s="40" customFormat="1">
      <c r="B221" s="198"/>
      <c r="D221" s="45"/>
      <c r="M221" s="240"/>
      <c r="N221" s="240"/>
    </row>
    <row r="222" spans="2:14" s="40" customFormat="1">
      <c r="B222" s="198"/>
      <c r="D222" s="45"/>
      <c r="M222" s="240"/>
      <c r="N222" s="240"/>
    </row>
    <row r="223" spans="2:14" s="40" customFormat="1">
      <c r="B223" s="198"/>
      <c r="D223" s="45"/>
      <c r="M223" s="240"/>
      <c r="N223" s="240"/>
    </row>
    <row r="224" spans="2:14" s="40" customFormat="1">
      <c r="B224" s="198"/>
      <c r="D224" s="45"/>
      <c r="M224" s="240"/>
      <c r="N224" s="240"/>
    </row>
    <row r="225" spans="2:14" s="40" customFormat="1">
      <c r="B225" s="198"/>
      <c r="D225" s="45"/>
      <c r="M225" s="240"/>
      <c r="N225" s="240"/>
    </row>
    <row r="226" spans="2:14" s="40" customFormat="1">
      <c r="B226" s="198"/>
      <c r="D226" s="45"/>
      <c r="M226" s="240"/>
      <c r="N226" s="240"/>
    </row>
    <row r="227" spans="2:14" s="40" customFormat="1">
      <c r="B227" s="198"/>
      <c r="D227" s="45"/>
      <c r="M227" s="240"/>
      <c r="N227" s="240"/>
    </row>
    <row r="228" spans="2:14" s="40" customFormat="1">
      <c r="B228" s="198"/>
      <c r="D228" s="45"/>
      <c r="M228" s="240"/>
      <c r="N228" s="240"/>
    </row>
    <row r="229" spans="2:14" s="40" customFormat="1">
      <c r="B229" s="198"/>
      <c r="D229" s="45"/>
      <c r="M229" s="240"/>
      <c r="N229" s="240"/>
    </row>
    <row r="230" spans="2:14" s="40" customFormat="1">
      <c r="B230" s="198"/>
      <c r="D230" s="45"/>
      <c r="M230" s="240"/>
      <c r="N230" s="240"/>
    </row>
    <row r="231" spans="2:14" s="40" customFormat="1">
      <c r="B231" s="198"/>
      <c r="D231" s="45"/>
      <c r="M231" s="240"/>
      <c r="N231" s="240"/>
    </row>
    <row r="232" spans="2:14" s="40" customFormat="1">
      <c r="B232" s="198"/>
      <c r="D232" s="45"/>
      <c r="M232" s="240"/>
      <c r="N232" s="240"/>
    </row>
    <row r="233" spans="2:14" s="40" customFormat="1">
      <c r="B233" s="198"/>
      <c r="D233" s="45"/>
      <c r="M233" s="240"/>
      <c r="N233" s="240"/>
    </row>
    <row r="234" spans="2:14" s="40" customFormat="1">
      <c r="B234" s="198"/>
      <c r="D234" s="45"/>
      <c r="M234" s="240"/>
      <c r="N234" s="240"/>
    </row>
    <row r="235" spans="2:14" s="40" customFormat="1">
      <c r="B235" s="198"/>
      <c r="D235" s="45"/>
      <c r="M235" s="240"/>
      <c r="N235" s="240"/>
    </row>
    <row r="236" spans="2:14" s="40" customFormat="1">
      <c r="B236" s="198"/>
      <c r="D236" s="45"/>
      <c r="M236" s="240"/>
      <c r="N236" s="240"/>
    </row>
    <row r="237" spans="2:14" s="40" customFormat="1">
      <c r="B237" s="198"/>
      <c r="D237" s="45"/>
      <c r="M237" s="240"/>
      <c r="N237" s="240"/>
    </row>
    <row r="238" spans="2:14" s="40" customFormat="1">
      <c r="B238" s="198"/>
      <c r="D238" s="45"/>
      <c r="M238" s="240"/>
      <c r="N238" s="240"/>
    </row>
    <row r="239" spans="2:14" s="40" customFormat="1">
      <c r="B239" s="198"/>
      <c r="D239" s="45"/>
      <c r="M239" s="240"/>
      <c r="N239" s="240"/>
    </row>
    <row r="240" spans="2:14" s="40" customFormat="1">
      <c r="B240" s="198"/>
      <c r="D240" s="45"/>
      <c r="M240" s="240"/>
      <c r="N240" s="240"/>
    </row>
    <row r="241" spans="2:14" s="40" customFormat="1">
      <c r="B241" s="198"/>
      <c r="D241" s="45"/>
      <c r="M241" s="240"/>
      <c r="N241" s="240"/>
    </row>
    <row r="242" spans="2:14" s="40" customFormat="1">
      <c r="B242" s="198"/>
      <c r="D242" s="45"/>
      <c r="M242" s="240"/>
      <c r="N242" s="240"/>
    </row>
    <row r="243" spans="2:14" s="40" customFormat="1">
      <c r="B243" s="198"/>
      <c r="D243" s="45"/>
      <c r="M243" s="240"/>
      <c r="N243" s="240"/>
    </row>
    <row r="244" spans="2:14" s="40" customFormat="1">
      <c r="B244" s="198"/>
      <c r="D244" s="45"/>
      <c r="M244" s="240"/>
      <c r="N244" s="240"/>
    </row>
    <row r="245" spans="2:14" s="40" customFormat="1">
      <c r="B245" s="198"/>
      <c r="D245" s="45"/>
      <c r="M245" s="240"/>
      <c r="N245" s="240"/>
    </row>
    <row r="246" spans="2:14" s="40" customFormat="1">
      <c r="B246" s="198"/>
      <c r="D246" s="45"/>
      <c r="M246" s="240"/>
      <c r="N246" s="240"/>
    </row>
    <row r="247" spans="2:14" s="40" customFormat="1">
      <c r="B247" s="198"/>
      <c r="D247" s="45"/>
      <c r="M247" s="240"/>
      <c r="N247" s="240"/>
    </row>
    <row r="248" spans="2:14" s="40" customFormat="1">
      <c r="B248" s="198"/>
      <c r="D248" s="45"/>
      <c r="M248" s="240"/>
      <c r="N248" s="240"/>
    </row>
    <row r="249" spans="2:14" s="40" customFormat="1">
      <c r="B249" s="198"/>
      <c r="D249" s="45"/>
      <c r="M249" s="240"/>
      <c r="N249" s="240"/>
    </row>
    <row r="250" spans="2:14" s="40" customFormat="1">
      <c r="B250" s="198"/>
      <c r="D250" s="45"/>
      <c r="M250" s="240"/>
      <c r="N250" s="240"/>
    </row>
    <row r="251" spans="2:14" s="40" customFormat="1">
      <c r="B251" s="198"/>
      <c r="D251" s="45"/>
      <c r="M251" s="240"/>
      <c r="N251" s="240"/>
    </row>
    <row r="252" spans="2:14" s="40" customFormat="1">
      <c r="B252" s="198"/>
      <c r="D252" s="45"/>
      <c r="M252" s="240"/>
      <c r="N252" s="240"/>
    </row>
    <row r="253" spans="2:14" s="40" customFormat="1">
      <c r="B253" s="198"/>
      <c r="D253" s="45"/>
      <c r="M253" s="240"/>
      <c r="N253" s="240"/>
    </row>
    <row r="254" spans="2:14" s="40" customFormat="1">
      <c r="B254" s="198"/>
      <c r="D254" s="45"/>
      <c r="M254" s="240"/>
      <c r="N254" s="240"/>
    </row>
    <row r="255" spans="2:14" s="40" customFormat="1">
      <c r="B255" s="198"/>
      <c r="D255" s="45"/>
      <c r="M255" s="240"/>
      <c r="N255" s="240"/>
    </row>
    <row r="256" spans="2:14" s="40" customFormat="1">
      <c r="B256" s="198"/>
      <c r="D256" s="45"/>
      <c r="M256" s="240"/>
      <c r="N256" s="240"/>
    </row>
    <row r="257" spans="2:14" s="40" customFormat="1">
      <c r="B257" s="198"/>
      <c r="D257" s="45"/>
      <c r="M257" s="240"/>
      <c r="N257" s="240"/>
    </row>
    <row r="258" spans="2:14" s="40" customFormat="1">
      <c r="B258" s="198"/>
      <c r="D258" s="45"/>
      <c r="M258" s="240"/>
      <c r="N258" s="240"/>
    </row>
    <row r="259" spans="2:14" s="40" customFormat="1">
      <c r="B259" s="198"/>
      <c r="D259" s="45"/>
      <c r="M259" s="240"/>
      <c r="N259" s="240"/>
    </row>
    <row r="260" spans="2:14" s="40" customFormat="1">
      <c r="B260" s="198"/>
      <c r="D260" s="45"/>
      <c r="M260" s="240"/>
      <c r="N260" s="240"/>
    </row>
    <row r="261" spans="2:14" s="40" customFormat="1">
      <c r="B261" s="198"/>
      <c r="D261" s="45"/>
      <c r="M261" s="240"/>
      <c r="N261" s="240"/>
    </row>
    <row r="262" spans="2:14" s="40" customFormat="1">
      <c r="B262" s="198"/>
      <c r="D262" s="45"/>
      <c r="M262" s="240"/>
      <c r="N262" s="240"/>
    </row>
    <row r="263" spans="2:14" s="40" customFormat="1">
      <c r="B263" s="198"/>
      <c r="D263" s="45"/>
      <c r="M263" s="240"/>
      <c r="N263" s="240"/>
    </row>
    <row r="264" spans="2:14" s="40" customFormat="1">
      <c r="B264" s="198"/>
      <c r="D264" s="45"/>
      <c r="M264" s="240"/>
      <c r="N264" s="240"/>
    </row>
    <row r="265" spans="2:14" s="40" customFormat="1">
      <c r="B265" s="198"/>
      <c r="D265" s="45"/>
      <c r="M265" s="240"/>
      <c r="N265" s="240"/>
    </row>
    <row r="266" spans="2:14" s="40" customFormat="1">
      <c r="B266" s="198"/>
      <c r="D266" s="45"/>
      <c r="M266" s="240"/>
      <c r="N266" s="240"/>
    </row>
    <row r="267" spans="2:14" s="40" customFormat="1">
      <c r="B267" s="198"/>
      <c r="D267" s="45"/>
      <c r="M267" s="240"/>
      <c r="N267" s="240"/>
    </row>
    <row r="268" spans="2:14" s="40" customFormat="1">
      <c r="B268" s="198"/>
      <c r="D268" s="45"/>
      <c r="M268" s="240"/>
      <c r="N268" s="240"/>
    </row>
    <row r="269" spans="2:14" s="40" customFormat="1">
      <c r="B269" s="198"/>
      <c r="D269" s="45"/>
      <c r="M269" s="240"/>
      <c r="N269" s="240"/>
    </row>
    <row r="270" spans="2:14" s="40" customFormat="1">
      <c r="B270" s="198"/>
      <c r="D270" s="45"/>
      <c r="M270" s="240"/>
      <c r="N270" s="240"/>
    </row>
    <row r="271" spans="2:14" s="40" customFormat="1">
      <c r="B271" s="198"/>
      <c r="D271" s="45"/>
      <c r="M271" s="240"/>
      <c r="N271" s="240"/>
    </row>
    <row r="272" spans="2:14" s="40" customFormat="1">
      <c r="B272" s="198"/>
      <c r="D272" s="45"/>
      <c r="M272" s="240"/>
      <c r="N272" s="240"/>
    </row>
    <row r="273" spans="2:14" s="40" customFormat="1">
      <c r="B273" s="198"/>
      <c r="D273" s="45"/>
      <c r="M273" s="240"/>
      <c r="N273" s="240"/>
    </row>
    <row r="274" spans="2:14" s="40" customFormat="1">
      <c r="B274" s="198"/>
      <c r="D274" s="45"/>
      <c r="M274" s="240"/>
      <c r="N274" s="240"/>
    </row>
    <row r="275" spans="2:14" s="40" customFormat="1">
      <c r="B275" s="198"/>
      <c r="D275" s="45"/>
      <c r="M275" s="240"/>
      <c r="N275" s="240"/>
    </row>
    <row r="276" spans="2:14" s="40" customFormat="1">
      <c r="B276" s="198"/>
      <c r="D276" s="45"/>
      <c r="M276" s="240"/>
      <c r="N276" s="240"/>
    </row>
    <row r="277" spans="2:14" s="40" customFormat="1">
      <c r="B277" s="198"/>
      <c r="D277" s="45"/>
      <c r="M277" s="240"/>
      <c r="N277" s="240"/>
    </row>
    <row r="278" spans="2:14" s="40" customFormat="1">
      <c r="B278" s="198"/>
      <c r="D278" s="45"/>
      <c r="M278" s="240"/>
      <c r="N278" s="240"/>
    </row>
    <row r="279" spans="2:14" s="40" customFormat="1">
      <c r="B279" s="198"/>
      <c r="D279" s="45"/>
      <c r="M279" s="240"/>
      <c r="N279" s="240"/>
    </row>
    <row r="280" spans="2:14" s="40" customFormat="1">
      <c r="B280" s="198"/>
      <c r="D280" s="45"/>
      <c r="M280" s="240"/>
      <c r="N280" s="240"/>
    </row>
    <row r="281" spans="2:14" s="40" customFormat="1">
      <c r="B281" s="198"/>
      <c r="D281" s="45"/>
      <c r="M281" s="240"/>
      <c r="N281" s="240"/>
    </row>
    <row r="282" spans="2:14" s="40" customFormat="1">
      <c r="B282" s="198"/>
      <c r="D282" s="45"/>
      <c r="M282" s="240"/>
      <c r="N282" s="240"/>
    </row>
    <row r="283" spans="2:14" s="40" customFormat="1">
      <c r="B283" s="198"/>
      <c r="D283" s="45"/>
      <c r="M283" s="240"/>
      <c r="N283" s="240"/>
    </row>
    <row r="284" spans="2:14" s="40" customFormat="1">
      <c r="B284" s="198"/>
      <c r="D284" s="45"/>
      <c r="M284" s="240"/>
      <c r="N284" s="240"/>
    </row>
    <row r="285" spans="2:14" s="40" customFormat="1">
      <c r="B285" s="198"/>
      <c r="D285" s="45"/>
      <c r="M285" s="240"/>
      <c r="N285" s="240"/>
    </row>
    <row r="286" spans="2:14" s="40" customFormat="1">
      <c r="B286" s="198"/>
      <c r="D286" s="45"/>
      <c r="M286" s="240"/>
      <c r="N286" s="240"/>
    </row>
    <row r="287" spans="2:14" s="40" customFormat="1">
      <c r="B287" s="198"/>
      <c r="D287" s="45"/>
      <c r="M287" s="240"/>
      <c r="N287" s="240"/>
    </row>
    <row r="288" spans="2:14" s="40" customFormat="1">
      <c r="B288" s="198"/>
      <c r="D288" s="45"/>
      <c r="M288" s="240"/>
      <c r="N288" s="240"/>
    </row>
    <row r="289" spans="2:14" s="40" customFormat="1">
      <c r="B289" s="198"/>
      <c r="D289" s="45"/>
      <c r="M289" s="240"/>
      <c r="N289" s="240"/>
    </row>
    <row r="290" spans="2:14" s="40" customFormat="1">
      <c r="B290" s="198"/>
      <c r="D290" s="45"/>
      <c r="M290" s="240"/>
      <c r="N290" s="240"/>
    </row>
    <row r="291" spans="2:14" s="40" customFormat="1">
      <c r="B291" s="198"/>
      <c r="D291" s="45"/>
      <c r="M291" s="240"/>
      <c r="N291" s="240"/>
    </row>
    <row r="292" spans="2:14" s="40" customFormat="1">
      <c r="B292" s="198"/>
      <c r="D292" s="45"/>
      <c r="M292" s="240"/>
      <c r="N292" s="240"/>
    </row>
    <row r="293" spans="2:14" s="40" customFormat="1">
      <c r="B293" s="198"/>
      <c r="D293" s="45"/>
      <c r="M293" s="240"/>
      <c r="N293" s="240"/>
    </row>
    <row r="294" spans="2:14" s="40" customFormat="1">
      <c r="B294" s="198"/>
      <c r="D294" s="45"/>
      <c r="M294" s="240"/>
      <c r="N294" s="240"/>
    </row>
    <row r="295" spans="2:14" s="40" customFormat="1">
      <c r="B295" s="198"/>
      <c r="D295" s="45"/>
      <c r="M295" s="240"/>
      <c r="N295" s="240"/>
    </row>
    <row r="296" spans="2:14" s="40" customFormat="1">
      <c r="B296" s="198"/>
      <c r="D296" s="45"/>
      <c r="M296" s="240"/>
      <c r="N296" s="240"/>
    </row>
    <row r="297" spans="2:14" s="40" customFormat="1">
      <c r="B297" s="198"/>
      <c r="D297" s="45"/>
      <c r="M297" s="240"/>
      <c r="N297" s="240"/>
    </row>
    <row r="298" spans="2:14" s="40" customFormat="1">
      <c r="B298" s="198"/>
      <c r="D298" s="45"/>
      <c r="M298" s="240"/>
      <c r="N298" s="240"/>
    </row>
    <row r="299" spans="2:14" s="40" customFormat="1">
      <c r="B299" s="198"/>
      <c r="D299" s="45"/>
      <c r="M299" s="240"/>
      <c r="N299" s="240"/>
    </row>
    <row r="300" spans="2:14" s="40" customFormat="1">
      <c r="B300" s="198"/>
      <c r="D300" s="45"/>
      <c r="M300" s="240"/>
      <c r="N300" s="240"/>
    </row>
    <row r="301" spans="2:14" s="40" customFormat="1">
      <c r="B301" s="198"/>
      <c r="D301" s="45"/>
      <c r="M301" s="240"/>
      <c r="N301" s="240"/>
    </row>
    <row r="302" spans="2:14" s="40" customFormat="1">
      <c r="B302" s="198"/>
      <c r="D302" s="45"/>
      <c r="M302" s="240"/>
      <c r="N302" s="240"/>
    </row>
    <row r="303" spans="2:14" s="40" customFormat="1">
      <c r="B303" s="198"/>
      <c r="D303" s="45"/>
      <c r="M303" s="240"/>
      <c r="N303" s="240"/>
    </row>
    <row r="304" spans="2:14" s="40" customFormat="1">
      <c r="B304" s="198"/>
      <c r="D304" s="45"/>
      <c r="M304" s="240"/>
      <c r="N304" s="240"/>
    </row>
    <row r="305" spans="2:14" s="40" customFormat="1">
      <c r="B305" s="198"/>
      <c r="D305" s="45"/>
      <c r="M305" s="240"/>
      <c r="N305" s="240"/>
    </row>
    <row r="306" spans="2:14" s="40" customFormat="1">
      <c r="B306" s="198"/>
      <c r="D306" s="45"/>
      <c r="M306" s="240"/>
      <c r="N306" s="240"/>
    </row>
    <row r="307" spans="2:14" s="40" customFormat="1">
      <c r="B307" s="198"/>
      <c r="D307" s="45"/>
      <c r="M307" s="240"/>
      <c r="N307" s="240"/>
    </row>
    <row r="308" spans="2:14" s="40" customFormat="1">
      <c r="B308" s="198"/>
      <c r="D308" s="45"/>
      <c r="M308" s="240"/>
      <c r="N308" s="240"/>
    </row>
    <row r="309" spans="2:14" s="40" customFormat="1">
      <c r="B309" s="198"/>
      <c r="D309" s="45"/>
      <c r="M309" s="240"/>
      <c r="N309" s="240"/>
    </row>
    <row r="310" spans="2:14" s="40" customFormat="1">
      <c r="B310" s="198"/>
      <c r="D310" s="45"/>
      <c r="M310" s="240"/>
      <c r="N310" s="240"/>
    </row>
    <row r="311" spans="2:14" s="40" customFormat="1">
      <c r="B311" s="198"/>
      <c r="D311" s="45"/>
      <c r="M311" s="240"/>
      <c r="N311" s="240"/>
    </row>
    <row r="312" spans="2:14" s="40" customFormat="1">
      <c r="B312" s="198"/>
      <c r="D312" s="45"/>
      <c r="M312" s="240"/>
      <c r="N312" s="240"/>
    </row>
    <row r="313" spans="2:14" s="40" customFormat="1">
      <c r="B313" s="198"/>
      <c r="D313" s="45"/>
      <c r="M313" s="240"/>
      <c r="N313" s="240"/>
    </row>
    <row r="314" spans="2:14" s="40" customFormat="1">
      <c r="B314" s="198"/>
      <c r="D314" s="45"/>
      <c r="M314" s="240"/>
      <c r="N314" s="240"/>
    </row>
    <row r="315" spans="2:14" s="40" customFormat="1">
      <c r="B315" s="198"/>
      <c r="D315" s="45"/>
      <c r="M315" s="240"/>
      <c r="N315" s="240"/>
    </row>
    <row r="316" spans="2:14" s="40" customFormat="1">
      <c r="B316" s="198"/>
      <c r="D316" s="45"/>
      <c r="M316" s="240"/>
      <c r="N316" s="240"/>
    </row>
    <row r="317" spans="2:14" s="40" customFormat="1">
      <c r="B317" s="198"/>
      <c r="D317" s="45"/>
      <c r="M317" s="240"/>
      <c r="N317" s="240"/>
    </row>
    <row r="318" spans="2:14" s="40" customFormat="1">
      <c r="B318" s="198"/>
      <c r="D318" s="45"/>
      <c r="M318" s="240"/>
      <c r="N318" s="240"/>
    </row>
    <row r="319" spans="2:14" s="40" customFormat="1">
      <c r="B319" s="198"/>
      <c r="D319" s="45"/>
      <c r="M319" s="240"/>
      <c r="N319" s="240"/>
    </row>
    <row r="320" spans="2:14" s="40" customFormat="1">
      <c r="B320" s="198"/>
      <c r="D320" s="45"/>
      <c r="M320" s="240"/>
      <c r="N320" s="240"/>
    </row>
    <row r="321" spans="2:14" s="40" customFormat="1">
      <c r="B321" s="198"/>
      <c r="D321" s="45"/>
      <c r="M321" s="240"/>
      <c r="N321" s="240"/>
    </row>
    <row r="322" spans="2:14" s="40" customFormat="1">
      <c r="B322" s="198"/>
      <c r="D322" s="45"/>
      <c r="M322" s="240"/>
      <c r="N322" s="240"/>
    </row>
    <row r="323" spans="2:14" s="40" customFormat="1">
      <c r="B323" s="198"/>
      <c r="D323" s="45"/>
      <c r="M323" s="240"/>
      <c r="N323" s="240"/>
    </row>
    <row r="324" spans="2:14" s="40" customFormat="1">
      <c r="B324" s="198"/>
      <c r="D324" s="45"/>
      <c r="M324" s="240"/>
      <c r="N324" s="240"/>
    </row>
    <row r="325" spans="2:14" s="40" customFormat="1">
      <c r="B325" s="198"/>
      <c r="D325" s="45"/>
      <c r="M325" s="240"/>
      <c r="N325" s="240"/>
    </row>
    <row r="326" spans="2:14" s="40" customFormat="1">
      <c r="B326" s="198"/>
      <c r="D326" s="45"/>
      <c r="M326" s="240"/>
      <c r="N326" s="240"/>
    </row>
    <row r="327" spans="2:14" s="40" customFormat="1">
      <c r="B327" s="198"/>
      <c r="D327" s="45"/>
      <c r="M327" s="240"/>
      <c r="N327" s="240"/>
    </row>
    <row r="328" spans="2:14" s="40" customFormat="1">
      <c r="B328" s="198"/>
      <c r="D328" s="45"/>
      <c r="M328" s="240"/>
      <c r="N328" s="240"/>
    </row>
    <row r="329" spans="2:14" s="40" customFormat="1">
      <c r="B329" s="198"/>
      <c r="D329" s="45"/>
      <c r="M329" s="240"/>
      <c r="N329" s="240"/>
    </row>
    <row r="330" spans="2:14" s="40" customFormat="1">
      <c r="B330" s="198"/>
      <c r="D330" s="45"/>
      <c r="M330" s="240"/>
      <c r="N330" s="240"/>
    </row>
    <row r="331" spans="2:14" s="40" customFormat="1">
      <c r="B331" s="198"/>
      <c r="D331" s="45"/>
      <c r="M331" s="240"/>
      <c r="N331" s="240"/>
    </row>
    <row r="332" spans="2:14" s="40" customFormat="1">
      <c r="B332" s="198"/>
      <c r="D332" s="45"/>
      <c r="M332" s="240"/>
      <c r="N332" s="240"/>
    </row>
    <row r="333" spans="2:14" s="40" customFormat="1">
      <c r="B333" s="198"/>
      <c r="D333" s="45"/>
      <c r="M333" s="240"/>
      <c r="N333" s="240"/>
    </row>
    <row r="334" spans="2:14" s="40" customFormat="1">
      <c r="B334" s="198"/>
      <c r="D334" s="45"/>
      <c r="M334" s="240"/>
      <c r="N334" s="240"/>
    </row>
    <row r="335" spans="2:14" s="40" customFormat="1">
      <c r="B335" s="198"/>
      <c r="D335" s="45"/>
      <c r="M335" s="240"/>
      <c r="N335" s="240"/>
    </row>
    <row r="336" spans="2:14" s="40" customFormat="1">
      <c r="B336" s="198"/>
      <c r="D336" s="45"/>
      <c r="M336" s="240"/>
      <c r="N336" s="240"/>
    </row>
    <row r="337" spans="2:14" s="40" customFormat="1">
      <c r="B337" s="198"/>
      <c r="D337" s="45"/>
      <c r="M337" s="240"/>
      <c r="N337" s="240"/>
    </row>
    <row r="338" spans="2:14" s="40" customFormat="1">
      <c r="B338" s="198"/>
      <c r="D338" s="45"/>
      <c r="M338" s="240"/>
      <c r="N338" s="240"/>
    </row>
    <row r="339" spans="2:14" s="40" customFormat="1">
      <c r="B339" s="198"/>
      <c r="D339" s="45"/>
      <c r="M339" s="240"/>
      <c r="N339" s="240"/>
    </row>
    <row r="340" spans="2:14" s="40" customFormat="1">
      <c r="B340" s="198"/>
      <c r="D340" s="45"/>
      <c r="M340" s="240"/>
      <c r="N340" s="240"/>
    </row>
    <row r="341" spans="2:14" s="40" customFormat="1">
      <c r="B341" s="198"/>
      <c r="D341" s="45"/>
      <c r="M341" s="240"/>
      <c r="N341" s="240"/>
    </row>
    <row r="342" spans="2:14" s="40" customFormat="1">
      <c r="B342" s="198"/>
      <c r="D342" s="45"/>
      <c r="M342" s="240"/>
      <c r="N342" s="240"/>
    </row>
    <row r="343" spans="2:14" s="40" customFormat="1">
      <c r="B343" s="198"/>
      <c r="D343" s="45"/>
      <c r="M343" s="240"/>
      <c r="N343" s="240"/>
    </row>
    <row r="344" spans="2:14" s="40" customFormat="1">
      <c r="B344" s="198"/>
      <c r="D344" s="45"/>
      <c r="M344" s="240"/>
      <c r="N344" s="240"/>
    </row>
    <row r="345" spans="2:14" s="40" customFormat="1">
      <c r="B345" s="198"/>
      <c r="D345" s="45"/>
      <c r="M345" s="240"/>
      <c r="N345" s="240"/>
    </row>
    <row r="346" spans="2:14" s="40" customFormat="1">
      <c r="B346" s="198"/>
      <c r="D346" s="45"/>
      <c r="M346" s="240"/>
      <c r="N346" s="240"/>
    </row>
    <row r="347" spans="2:14" s="40" customFormat="1">
      <c r="B347" s="198"/>
      <c r="D347" s="45"/>
      <c r="M347" s="240"/>
      <c r="N347" s="240"/>
    </row>
    <row r="348" spans="2:14" s="40" customFormat="1">
      <c r="B348" s="198"/>
      <c r="D348" s="45"/>
      <c r="M348" s="240"/>
      <c r="N348" s="240"/>
    </row>
    <row r="349" spans="2:14" s="40" customFormat="1">
      <c r="B349" s="198"/>
      <c r="D349" s="45"/>
      <c r="M349" s="240"/>
      <c r="N349" s="240"/>
    </row>
    <row r="350" spans="2:14" s="40" customFormat="1">
      <c r="B350" s="198"/>
      <c r="D350" s="45"/>
      <c r="M350" s="240"/>
      <c r="N350" s="240"/>
    </row>
    <row r="351" spans="2:14" s="40" customFormat="1">
      <c r="B351" s="198"/>
      <c r="D351" s="45"/>
      <c r="M351" s="240"/>
      <c r="N351" s="240"/>
    </row>
    <row r="352" spans="2:14" s="40" customFormat="1">
      <c r="B352" s="198"/>
      <c r="D352" s="45"/>
      <c r="M352" s="240"/>
      <c r="N352" s="240"/>
    </row>
    <row r="353" spans="2:14" s="40" customFormat="1">
      <c r="B353" s="198"/>
      <c r="D353" s="45"/>
      <c r="M353" s="240"/>
      <c r="N353" s="240"/>
    </row>
    <row r="354" spans="2:14" s="40" customFormat="1">
      <c r="B354" s="198"/>
      <c r="D354" s="45"/>
      <c r="M354" s="240"/>
      <c r="N354" s="240"/>
    </row>
    <row r="355" spans="2:14" s="40" customFormat="1">
      <c r="B355" s="198"/>
      <c r="D355" s="45"/>
      <c r="M355" s="240"/>
      <c r="N355" s="240"/>
    </row>
    <row r="356" spans="2:14" s="40" customFormat="1">
      <c r="B356" s="198"/>
      <c r="D356" s="45"/>
      <c r="M356" s="240"/>
      <c r="N356" s="240"/>
    </row>
    <row r="357" spans="2:14" s="40" customFormat="1">
      <c r="B357" s="198"/>
      <c r="D357" s="45"/>
      <c r="M357" s="240"/>
      <c r="N357" s="240"/>
    </row>
    <row r="358" spans="2:14" s="40" customFormat="1">
      <c r="B358" s="198"/>
      <c r="D358" s="45"/>
      <c r="M358" s="240"/>
      <c r="N358" s="240"/>
    </row>
    <row r="359" spans="2:14" s="40" customFormat="1">
      <c r="B359" s="198"/>
      <c r="D359" s="45"/>
      <c r="M359" s="240"/>
      <c r="N359" s="240"/>
    </row>
    <row r="360" spans="2:14" s="40" customFormat="1">
      <c r="B360" s="198"/>
      <c r="D360" s="45"/>
      <c r="M360" s="240"/>
      <c r="N360" s="240"/>
    </row>
    <row r="361" spans="2:14" s="40" customFormat="1">
      <c r="B361" s="198"/>
      <c r="D361" s="45"/>
      <c r="M361" s="240"/>
      <c r="N361" s="240"/>
    </row>
    <row r="362" spans="2:14" s="40" customFormat="1">
      <c r="B362" s="198"/>
      <c r="D362" s="45"/>
      <c r="M362" s="240"/>
      <c r="N362" s="240"/>
    </row>
    <row r="363" spans="2:14" s="40" customFormat="1">
      <c r="B363" s="198"/>
      <c r="D363" s="45"/>
      <c r="M363" s="240"/>
      <c r="N363" s="240"/>
    </row>
    <row r="364" spans="2:14" s="40" customFormat="1">
      <c r="B364" s="198"/>
      <c r="D364" s="45"/>
      <c r="M364" s="240"/>
      <c r="N364" s="240"/>
    </row>
    <row r="365" spans="2:14" s="40" customFormat="1">
      <c r="B365" s="198"/>
      <c r="D365" s="45"/>
      <c r="M365" s="240"/>
      <c r="N365" s="240"/>
    </row>
    <row r="366" spans="2:14" s="40" customFormat="1">
      <c r="B366" s="198"/>
      <c r="D366" s="45"/>
      <c r="M366" s="240"/>
      <c r="N366" s="240"/>
    </row>
    <row r="367" spans="2:14" s="40" customFormat="1">
      <c r="B367" s="198"/>
      <c r="D367" s="45"/>
      <c r="M367" s="240"/>
      <c r="N367" s="240"/>
    </row>
  </sheetData>
  <mergeCells count="8">
    <mergeCell ref="A29:K29"/>
    <mergeCell ref="A52:K52"/>
    <mergeCell ref="A1:C1"/>
    <mergeCell ref="D4:H4"/>
    <mergeCell ref="A6:K6"/>
    <mergeCell ref="A11:K11"/>
    <mergeCell ref="A23:K23"/>
    <mergeCell ref="A40:K40"/>
  </mergeCells>
  <conditionalFormatting sqref="A10:K15 A8:K8 J24 A24:H27 J25:K27 A28:B28 D28:K28 A17:K21 A16:B16 A23:K23 A22:B22 F31:G32 I32:K32 F35:G35 D16:K16 F36:K36 D22:K22 J31:K31 B53:B367 C53:K317 A48:K52 A53:A317 F37:G38 A31:B39 F39:K39 J37:K38 H38:I38 C38:E38 F45:K45 A41:B41 G41 K41 B42:B45 F42:G42 I42:K44 J33:K35">
    <cfRule type="expression" dxfId="206" priority="326" stopIfTrue="1">
      <formula>ISNUMBER(SEARCH("Closed",$J8))</formula>
    </cfRule>
    <cfRule type="expression" dxfId="205" priority="327" stopIfTrue="1">
      <formula>IF($B8="Minor", TRUE, FALSE)</formula>
    </cfRule>
    <cfRule type="expression" dxfId="204" priority="328" stopIfTrue="1">
      <formula>IF(OR($B8="Major",$B8="Pre-Condition"), TRUE, FALSE)</formula>
    </cfRule>
  </conditionalFormatting>
  <conditionalFormatting sqref="A11">
    <cfRule type="colorScale" priority="325">
      <colorScale>
        <cfvo type="min"/>
        <cfvo type="percentile" val="50"/>
        <cfvo type="max"/>
        <color rgb="FFF8696B"/>
        <color rgb="FFFFEB84"/>
        <color rgb="FF63BE7B"/>
      </colorScale>
    </cfRule>
  </conditionalFormatting>
  <conditionalFormatting sqref="B7">
    <cfRule type="expression" dxfId="203" priority="322" stopIfTrue="1">
      <formula>ISNUMBER(SEARCH("Closed",$J7))</formula>
    </cfRule>
    <cfRule type="expression" dxfId="202" priority="323" stopIfTrue="1">
      <formula>IF($B7="Minor", TRUE, FALSE)</formula>
    </cfRule>
    <cfRule type="expression" dxfId="201" priority="324" stopIfTrue="1">
      <formula>IF(OR($B7="Major",$B7="Pre-Condition"), TRUE, FALSE)</formula>
    </cfRule>
  </conditionalFormatting>
  <conditionalFormatting sqref="A9:K9">
    <cfRule type="expression" dxfId="200" priority="319" stopIfTrue="1">
      <formula>ISNUMBER(SEARCH("Closed",$J9))</formula>
    </cfRule>
    <cfRule type="expression" dxfId="199" priority="320" stopIfTrue="1">
      <formula>IF($B9="Minor", TRUE, FALSE)</formula>
    </cfRule>
    <cfRule type="expression" dxfId="198" priority="321" stopIfTrue="1">
      <formula>IF(OR($B9="Major",$B9="Pre-Condition"), TRUE, FALSE)</formula>
    </cfRule>
  </conditionalFormatting>
  <conditionalFormatting sqref="A52">
    <cfRule type="colorScale" priority="315">
      <colorScale>
        <cfvo type="min"/>
        <cfvo type="percentile" val="50"/>
        <cfvo type="max"/>
        <color rgb="FFF8696B"/>
        <color rgb="FFFFEB84"/>
        <color rgb="FF63BE7B"/>
      </colorScale>
    </cfRule>
  </conditionalFormatting>
  <conditionalFormatting sqref="I26 C39:E39 C43 D41 H41 J41">
    <cfRule type="expression" dxfId="197" priority="312" stopIfTrue="1">
      <formula>ISNUMBER(SEARCH("Closed",$I26))</formula>
    </cfRule>
    <cfRule type="expression" dxfId="196" priority="313" stopIfTrue="1">
      <formula>IF($B26="Minor", TRUE, FALSE)</formula>
    </cfRule>
    <cfRule type="expression" dxfId="195" priority="314" stopIfTrue="1">
      <formula>IF(OR($B26="Major",$B26="Pre-Condition"), TRUE, FALSE)</formula>
    </cfRule>
  </conditionalFormatting>
  <conditionalFormatting sqref="I27">
    <cfRule type="expression" dxfId="194" priority="309" stopIfTrue="1">
      <formula>ISNUMBER(SEARCH("Closed",$I27))</formula>
    </cfRule>
    <cfRule type="expression" dxfId="193" priority="310" stopIfTrue="1">
      <formula>IF($B27="Minor", TRUE, FALSE)</formula>
    </cfRule>
    <cfRule type="expression" dxfId="192" priority="311" stopIfTrue="1">
      <formula>IF(OR($B27="Major",$B27="Pre-Condition"), TRUE, FALSE)</formula>
    </cfRule>
  </conditionalFormatting>
  <conditionalFormatting sqref="C28">
    <cfRule type="expression" dxfId="191" priority="306" stopIfTrue="1">
      <formula>ISNUMBER(SEARCH("Closed",$I28))</formula>
    </cfRule>
    <cfRule type="expression" dxfId="190" priority="307" stopIfTrue="1">
      <formula>IF($B28="Minor", TRUE, FALSE)</formula>
    </cfRule>
    <cfRule type="expression" dxfId="189" priority="308" stopIfTrue="1">
      <formula>IF(OR($B28="Major",$B28="Pre-Condition"), TRUE, FALSE)</formula>
    </cfRule>
  </conditionalFormatting>
  <conditionalFormatting sqref="A29:K29">
    <cfRule type="expression" dxfId="188" priority="303" stopIfTrue="1">
      <formula>ISNUMBER(SEARCH("Closed",$J29))</formula>
    </cfRule>
    <cfRule type="expression" dxfId="187" priority="304" stopIfTrue="1">
      <formula>IF($B29="Minor", TRUE, FALSE)</formula>
    </cfRule>
    <cfRule type="expression" dxfId="186" priority="305" stopIfTrue="1">
      <formula>IF(OR($B29="Major",$B29="Pre-Condition"), TRUE, FALSE)</formula>
    </cfRule>
  </conditionalFormatting>
  <conditionalFormatting sqref="A29">
    <cfRule type="colorScale" priority="302">
      <colorScale>
        <cfvo type="min"/>
        <cfvo type="percentile" val="50"/>
        <cfvo type="max"/>
        <color rgb="FFF8696B"/>
        <color rgb="FFFFEB84"/>
        <color rgb="FF63BE7B"/>
      </colorScale>
    </cfRule>
  </conditionalFormatting>
  <conditionalFormatting sqref="C22">
    <cfRule type="expression" dxfId="185" priority="299" stopIfTrue="1">
      <formula>ISNUMBER(SEARCH("Closed",$J22))</formula>
    </cfRule>
    <cfRule type="expression" dxfId="184" priority="300" stopIfTrue="1">
      <formula>IF($B22="Minor", TRUE, FALSE)</formula>
    </cfRule>
    <cfRule type="expression" dxfId="183" priority="301" stopIfTrue="1">
      <formula>IF(OR($B22="Major",$B22="Pre-Condition"), TRUE, FALSE)</formula>
    </cfRule>
  </conditionalFormatting>
  <conditionalFormatting sqref="I25">
    <cfRule type="expression" dxfId="182" priority="296" stopIfTrue="1">
      <formula>ISNUMBER(SEARCH("Closed",$J25))</formula>
    </cfRule>
    <cfRule type="expression" dxfId="181" priority="297" stopIfTrue="1">
      <formula>IF($B25="Minor", TRUE, FALSE)</formula>
    </cfRule>
    <cfRule type="expression" dxfId="180" priority="298" stopIfTrue="1">
      <formula>IF(OR($B25="Major",$B25="Pre-Condition"), TRUE, FALSE)</formula>
    </cfRule>
  </conditionalFormatting>
  <conditionalFormatting sqref="I24">
    <cfRule type="expression" dxfId="179" priority="293" stopIfTrue="1">
      <formula>ISNUMBER(SEARCH("Closed",$J24))</formula>
    </cfRule>
    <cfRule type="expression" dxfId="178" priority="294" stopIfTrue="1">
      <formula>IF($B24="Minor", TRUE, FALSE)</formula>
    </cfRule>
    <cfRule type="expression" dxfId="177" priority="295" stopIfTrue="1">
      <formula>IF(OR($B24="Major",$B24="Pre-Condition"), TRUE, FALSE)</formula>
    </cfRule>
  </conditionalFormatting>
  <conditionalFormatting sqref="K24">
    <cfRule type="expression" dxfId="176" priority="290" stopIfTrue="1">
      <formula>ISNUMBER(SEARCH("Closed",$J24))</formula>
    </cfRule>
    <cfRule type="expression" dxfId="175" priority="291" stopIfTrue="1">
      <formula>IF($B24="Minor", TRUE, FALSE)</formula>
    </cfRule>
    <cfRule type="expression" dxfId="174" priority="292" stopIfTrue="1">
      <formula>IF(OR($B24="Major",$B24="Pre-Condition"), TRUE, FALSE)</formula>
    </cfRule>
  </conditionalFormatting>
  <conditionalFormatting sqref="A30">
    <cfRule type="expression" dxfId="173" priority="287" stopIfTrue="1">
      <formula>ISNUMBER(SEARCH("Closed",$J30))</formula>
    </cfRule>
    <cfRule type="expression" dxfId="172" priority="288" stopIfTrue="1">
      <formula>IF($B30="Minor", TRUE, FALSE)</formula>
    </cfRule>
    <cfRule type="expression" dxfId="171" priority="289" stopIfTrue="1">
      <formula>IF(OR($B30="Major",$B30="Pre-Condition"), TRUE, FALSE)</formula>
    </cfRule>
  </conditionalFormatting>
  <conditionalFormatting sqref="C30:D30">
    <cfRule type="expression" dxfId="170" priority="284" stopIfTrue="1">
      <formula>ISNUMBER(SEARCH("Closed",$J30))</formula>
    </cfRule>
    <cfRule type="expression" dxfId="169" priority="285" stopIfTrue="1">
      <formula>IF($B30="Minor", TRUE, FALSE)</formula>
    </cfRule>
    <cfRule type="expression" dxfId="168" priority="286" stopIfTrue="1">
      <formula>IF(OR($B30="Major",$B30="Pre-Condition"), TRUE, FALSE)</formula>
    </cfRule>
  </conditionalFormatting>
  <conditionalFormatting sqref="E30:F30">
    <cfRule type="expression" dxfId="167" priority="281" stopIfTrue="1">
      <formula>ISNUMBER(SEARCH("Closed",$J30))</formula>
    </cfRule>
    <cfRule type="expression" dxfId="166" priority="282" stopIfTrue="1">
      <formula>IF($B30="Minor", TRUE, FALSE)</formula>
    </cfRule>
    <cfRule type="expression" dxfId="165" priority="283" stopIfTrue="1">
      <formula>IF(OR($B30="Major",$B30="Pre-Condition"), TRUE, FALSE)</formula>
    </cfRule>
  </conditionalFormatting>
  <conditionalFormatting sqref="G30:H30">
    <cfRule type="expression" dxfId="164" priority="278" stopIfTrue="1">
      <formula>ISNUMBER(SEARCH("Closed",$J30))</formula>
    </cfRule>
    <cfRule type="expression" dxfId="163" priority="279" stopIfTrue="1">
      <formula>IF($B30="Minor", TRUE, FALSE)</formula>
    </cfRule>
    <cfRule type="expression" dxfId="162" priority="280" stopIfTrue="1">
      <formula>IF(OR($B30="Major",$B30="Pre-Condition"), TRUE, FALSE)</formula>
    </cfRule>
  </conditionalFormatting>
  <conditionalFormatting sqref="I30:J30">
    <cfRule type="expression" dxfId="161" priority="275" stopIfTrue="1">
      <formula>ISNUMBER(SEARCH("Closed",$J30))</formula>
    </cfRule>
    <cfRule type="expression" dxfId="160" priority="276" stopIfTrue="1">
      <formula>IF($B30="Minor", TRUE, FALSE)</formula>
    </cfRule>
    <cfRule type="expression" dxfId="159" priority="277" stopIfTrue="1">
      <formula>IF(OR($B30="Major",$B30="Pre-Condition"), TRUE, FALSE)</formula>
    </cfRule>
  </conditionalFormatting>
  <conditionalFormatting sqref="L30">
    <cfRule type="expression" dxfId="158" priority="272" stopIfTrue="1">
      <formula>ISNUMBER(SEARCH("Closed",$J30))</formula>
    </cfRule>
    <cfRule type="expression" dxfId="157" priority="273" stopIfTrue="1">
      <formula>IF($B30="Minor", TRUE, FALSE)</formula>
    </cfRule>
    <cfRule type="expression" dxfId="156" priority="274" stopIfTrue="1">
      <formula>IF(OR($B30="Major",$B30="Pre-Condition"), TRUE, FALSE)</formula>
    </cfRule>
  </conditionalFormatting>
  <conditionalFormatting sqref="K30">
    <cfRule type="expression" dxfId="155" priority="269" stopIfTrue="1">
      <formula>ISNUMBER(SEARCH("Closed",$J30))</formula>
    </cfRule>
    <cfRule type="expression" dxfId="154" priority="270" stopIfTrue="1">
      <formula>IF($B30="Minor", TRUE, FALSE)</formula>
    </cfRule>
    <cfRule type="expression" dxfId="153" priority="271" stopIfTrue="1">
      <formula>IF(OR($B30="Major",$B30="Pre-Condition"), TRUE, FALSE)</formula>
    </cfRule>
  </conditionalFormatting>
  <conditionalFormatting sqref="H31">
    <cfRule type="expression" dxfId="152" priority="257" stopIfTrue="1">
      <formula>ISNUMBER(SEARCH("Closed",$J31))</formula>
    </cfRule>
    <cfRule type="expression" dxfId="151" priority="258" stopIfTrue="1">
      <formula>IF($B31="Minor", TRUE, FALSE)</formula>
    </cfRule>
    <cfRule type="expression" dxfId="150" priority="259" stopIfTrue="1">
      <formula>IF(OR($B31="Major",$B31="Pre-Condition"), TRUE, FALSE)</formula>
    </cfRule>
  </conditionalFormatting>
  <conditionalFormatting sqref="H32">
    <cfRule type="expression" dxfId="149" priority="254" stopIfTrue="1">
      <formula>ISNUMBER(SEARCH("Closed",$J32))</formula>
    </cfRule>
    <cfRule type="expression" dxfId="148" priority="255" stopIfTrue="1">
      <formula>IF($B32="Minor", TRUE, FALSE)</formula>
    </cfRule>
    <cfRule type="expression" dxfId="147" priority="256" stopIfTrue="1">
      <formula>IF(OR($B32="Major",$B32="Pre-Condition"), TRUE, FALSE)</formula>
    </cfRule>
  </conditionalFormatting>
  <conditionalFormatting sqref="F33:G33">
    <cfRule type="expression" dxfId="140" priority="245" stopIfTrue="1">
      <formula>ISNUMBER(SEARCH("Closed",$J33))</formula>
    </cfRule>
    <cfRule type="expression" dxfId="139" priority="246" stopIfTrue="1">
      <formula>IF($B33="Minor", TRUE, FALSE)</formula>
    </cfRule>
    <cfRule type="expression" dxfId="138" priority="247" stopIfTrue="1">
      <formula>IF(OR($B33="Major",$B33="Pre-Condition"), TRUE, FALSE)</formula>
    </cfRule>
  </conditionalFormatting>
  <conditionalFormatting sqref="H33">
    <cfRule type="expression" dxfId="137" priority="242" stopIfTrue="1">
      <formula>ISNUMBER(SEARCH("Closed",$J33))</formula>
    </cfRule>
    <cfRule type="expression" dxfId="136" priority="243" stopIfTrue="1">
      <formula>IF($B33="Minor", TRUE, FALSE)</formula>
    </cfRule>
    <cfRule type="expression" dxfId="135" priority="244" stopIfTrue="1">
      <formula>IF(OR($B33="Major",$B33="Pre-Condition"), TRUE, FALSE)</formula>
    </cfRule>
  </conditionalFormatting>
  <conditionalFormatting sqref="H34">
    <cfRule type="expression" dxfId="134" priority="239" stopIfTrue="1">
      <formula>ISNUMBER(SEARCH("Closed",$J34))</formula>
    </cfRule>
    <cfRule type="expression" dxfId="133" priority="240" stopIfTrue="1">
      <formula>IF($B34="Minor", TRUE, FALSE)</formula>
    </cfRule>
    <cfRule type="expression" dxfId="132" priority="241" stopIfTrue="1">
      <formula>IF(OR($B34="Major",$B34="Pre-Condition"), TRUE, FALSE)</formula>
    </cfRule>
  </conditionalFormatting>
  <conditionalFormatting sqref="F34">
    <cfRule type="expression" dxfId="131" priority="236" stopIfTrue="1">
      <formula>ISNUMBER(SEARCH("Closed",$J34))</formula>
    </cfRule>
    <cfRule type="expression" dxfId="130" priority="237" stopIfTrue="1">
      <formula>IF($B34="Minor", TRUE, FALSE)</formula>
    </cfRule>
    <cfRule type="expression" dxfId="129" priority="238" stopIfTrue="1">
      <formula>IF(OR($B34="Major",$B34="Pre-Condition"), TRUE, FALSE)</formula>
    </cfRule>
  </conditionalFormatting>
  <conditionalFormatting sqref="C34:D34">
    <cfRule type="expression" dxfId="128" priority="233" stopIfTrue="1">
      <formula>ISNUMBER(SEARCH("Closed",$J34))</formula>
    </cfRule>
    <cfRule type="expression" dxfId="127" priority="234" stopIfTrue="1">
      <formula>IF($B34="Minor", TRUE, FALSE)</formula>
    </cfRule>
    <cfRule type="expression" dxfId="126" priority="235" stopIfTrue="1">
      <formula>IF(OR($B34="Major",$B34="Pre-Condition"), TRUE, FALSE)</formula>
    </cfRule>
  </conditionalFormatting>
  <conditionalFormatting sqref="E34">
    <cfRule type="expression" dxfId="125" priority="230" stopIfTrue="1">
      <formula>ISNUMBER(SEARCH("Closed",$J34))</formula>
    </cfRule>
    <cfRule type="expression" dxfId="124" priority="231" stopIfTrue="1">
      <formula>IF($B34="Minor", TRUE, FALSE)</formula>
    </cfRule>
    <cfRule type="expression" dxfId="123" priority="232" stopIfTrue="1">
      <formula>IF(OR($B34="Major",$B34="Pre-Condition"), TRUE, FALSE)</formula>
    </cfRule>
  </conditionalFormatting>
  <conditionalFormatting sqref="H35">
    <cfRule type="expression" dxfId="122" priority="215" stopIfTrue="1">
      <formula>ISNUMBER(SEARCH("Closed",$J35))</formula>
    </cfRule>
    <cfRule type="expression" dxfId="121" priority="216" stopIfTrue="1">
      <formula>IF($B35="Minor", TRUE, FALSE)</formula>
    </cfRule>
    <cfRule type="expression" dxfId="120" priority="217" stopIfTrue="1">
      <formula>IF(OR($B35="Major",$B35="Pre-Condition"), TRUE, FALSE)</formula>
    </cfRule>
  </conditionalFormatting>
  <conditionalFormatting sqref="H37">
    <cfRule type="expression" dxfId="119" priority="206" stopIfTrue="1">
      <formula>ISNUMBER(SEARCH("Closed",$J37))</formula>
    </cfRule>
    <cfRule type="expression" dxfId="118" priority="207" stopIfTrue="1">
      <formula>IF($B37="Minor", TRUE, FALSE)</formula>
    </cfRule>
    <cfRule type="expression" dxfId="117" priority="208" stopIfTrue="1">
      <formula>IF(OR($B37="Major",$B37="Pre-Condition"), TRUE, FALSE)</formula>
    </cfRule>
  </conditionalFormatting>
  <conditionalFormatting sqref="C16">
    <cfRule type="expression" dxfId="116" priority="194" stopIfTrue="1">
      <formula>ISNUMBER(SEARCH("Closed",$J16))</formula>
    </cfRule>
    <cfRule type="expression" dxfId="115" priority="195" stopIfTrue="1">
      <formula>IF($B16="Minor", TRUE, FALSE)</formula>
    </cfRule>
    <cfRule type="expression" dxfId="114" priority="196" stopIfTrue="1">
      <formula>IF(OR($B16="Major",$B16="Pre-Condition"), TRUE, FALSE)</formula>
    </cfRule>
  </conditionalFormatting>
  <conditionalFormatting sqref="C32:E32">
    <cfRule type="expression" dxfId="113" priority="185" stopIfTrue="1">
      <formula>ISNUMBER(SEARCH("Closed",$J32))</formula>
    </cfRule>
    <cfRule type="expression" dxfId="112" priority="186" stopIfTrue="1">
      <formula>IF($B32="Minor", TRUE, FALSE)</formula>
    </cfRule>
    <cfRule type="expression" dxfId="111" priority="187" stopIfTrue="1">
      <formula>IF(OR($B32="Major",$B32="Pre-Condition"), TRUE, FALSE)</formula>
    </cfRule>
  </conditionalFormatting>
  <conditionalFormatting sqref="C36:E36">
    <cfRule type="expression" dxfId="110" priority="182" stopIfTrue="1">
      <formula>ISNUMBER(SEARCH("Closed",$J36))</formula>
    </cfRule>
    <cfRule type="expression" dxfId="109" priority="183" stopIfTrue="1">
      <formula>IF($B36="Minor", TRUE, FALSE)</formula>
    </cfRule>
    <cfRule type="expression" dxfId="108" priority="184" stopIfTrue="1">
      <formula>IF(OR($B36="Major",$B36="Pre-Condition"), TRUE, FALSE)</formula>
    </cfRule>
  </conditionalFormatting>
  <conditionalFormatting sqref="C31">
    <cfRule type="expression" dxfId="107" priority="176" stopIfTrue="1">
      <formula>ISNUMBER(SEARCH("Closed",$J31))</formula>
    </cfRule>
    <cfRule type="expression" dxfId="106" priority="177" stopIfTrue="1">
      <formula>IF($B31="Minor", TRUE, FALSE)</formula>
    </cfRule>
    <cfRule type="expression" dxfId="105" priority="178" stopIfTrue="1">
      <formula>IF(OR($B31="Major",$B31="Pre-Condition"), TRUE, FALSE)</formula>
    </cfRule>
  </conditionalFormatting>
  <conditionalFormatting sqref="E31">
    <cfRule type="expression" dxfId="104" priority="173" stopIfTrue="1">
      <formula>ISNUMBER(SEARCH("Closed",$J31))</formula>
    </cfRule>
    <cfRule type="expression" dxfId="103" priority="174" stopIfTrue="1">
      <formula>IF($B31="Minor", TRUE, FALSE)</formula>
    </cfRule>
    <cfRule type="expression" dxfId="102" priority="175" stopIfTrue="1">
      <formula>IF(OR($B31="Major",$B31="Pre-Condition"), TRUE, FALSE)</formula>
    </cfRule>
  </conditionalFormatting>
  <conditionalFormatting sqref="D31">
    <cfRule type="expression" dxfId="101" priority="170" stopIfTrue="1">
      <formula>ISNUMBER(SEARCH("Closed",$J31))</formula>
    </cfRule>
    <cfRule type="expression" dxfId="100" priority="171" stopIfTrue="1">
      <formula>IF($B31="Minor", TRUE, FALSE)</formula>
    </cfRule>
    <cfRule type="expression" dxfId="99" priority="172" stopIfTrue="1">
      <formula>IF(OR($B31="Major",$B31="Pre-Condition"), TRUE, FALSE)</formula>
    </cfRule>
  </conditionalFormatting>
  <conditionalFormatting sqref="I31">
    <cfRule type="expression" dxfId="98" priority="167" stopIfTrue="1">
      <formula>ISNUMBER(SEARCH("Closed",$J31))</formula>
    </cfRule>
    <cfRule type="expression" dxfId="97" priority="168" stopIfTrue="1">
      <formula>IF($B31="Minor", TRUE, FALSE)</formula>
    </cfRule>
    <cfRule type="expression" dxfId="96" priority="169" stopIfTrue="1">
      <formula>IF(OR($B31="Major",$B31="Pre-Condition"), TRUE, FALSE)</formula>
    </cfRule>
  </conditionalFormatting>
  <conditionalFormatting sqref="E35">
    <cfRule type="expression" dxfId="89" priority="155" stopIfTrue="1">
      <formula>ISNUMBER(SEARCH("Closed",$J35))</formula>
    </cfRule>
    <cfRule type="expression" dxfId="88" priority="156" stopIfTrue="1">
      <formula>IF($B35="Minor", TRUE, FALSE)</formula>
    </cfRule>
    <cfRule type="expression" dxfId="87" priority="157" stopIfTrue="1">
      <formula>IF(OR($B35="Major",$B35="Pre-Condition"), TRUE, FALSE)</formula>
    </cfRule>
  </conditionalFormatting>
  <conditionalFormatting sqref="D35">
    <cfRule type="expression" dxfId="86" priority="152" stopIfTrue="1">
      <formula>ISNUMBER(SEARCH("Closed",$J35))</formula>
    </cfRule>
    <cfRule type="expression" dxfId="85" priority="153" stopIfTrue="1">
      <formula>IF($B35="Minor", TRUE, FALSE)</formula>
    </cfRule>
    <cfRule type="expression" dxfId="84" priority="154" stopIfTrue="1">
      <formula>IF(OR($B35="Major",$B35="Pre-Condition"), TRUE, FALSE)</formula>
    </cfRule>
  </conditionalFormatting>
  <conditionalFormatting sqref="C35">
    <cfRule type="expression" dxfId="83" priority="149" stopIfTrue="1">
      <formula>ISNUMBER(SEARCH("Closed",$J35))</formula>
    </cfRule>
    <cfRule type="expression" dxfId="82" priority="150" stopIfTrue="1">
      <formula>IF($B35="Minor", TRUE, FALSE)</formula>
    </cfRule>
    <cfRule type="expression" dxfId="81" priority="151" stopIfTrue="1">
      <formula>IF(OR($B35="Major",$B35="Pre-Condition"), TRUE, FALSE)</formula>
    </cfRule>
  </conditionalFormatting>
  <conditionalFormatting sqref="I35">
    <cfRule type="expression" dxfId="80" priority="146" stopIfTrue="1">
      <formula>ISNUMBER(SEARCH("Closed",$J35))</formula>
    </cfRule>
    <cfRule type="expression" dxfId="79" priority="147" stopIfTrue="1">
      <formula>IF($B35="Minor", TRUE, FALSE)</formula>
    </cfRule>
    <cfRule type="expression" dxfId="78" priority="148" stopIfTrue="1">
      <formula>IF(OR($B35="Major",$B35="Pre-Condition"), TRUE, FALSE)</formula>
    </cfRule>
  </conditionalFormatting>
  <conditionalFormatting sqref="I37">
    <cfRule type="expression" dxfId="77" priority="119" stopIfTrue="1">
      <formula>ISNUMBER(SEARCH("Closed",$J37))</formula>
    </cfRule>
    <cfRule type="expression" dxfId="76" priority="120" stopIfTrue="1">
      <formula>IF($B37="Minor", TRUE, FALSE)</formula>
    </cfRule>
    <cfRule type="expression" dxfId="75" priority="121" stopIfTrue="1">
      <formula>IF(OR($B37="Major",$B37="Pre-Condition"), TRUE, FALSE)</formula>
    </cfRule>
  </conditionalFormatting>
  <conditionalFormatting sqref="E37">
    <cfRule type="expression" dxfId="74" priority="113" stopIfTrue="1">
      <formula>ISNUMBER(SEARCH("Closed",$J37))</formula>
    </cfRule>
    <cfRule type="expression" dxfId="73" priority="114" stopIfTrue="1">
      <formula>IF($B37="Minor", TRUE, FALSE)</formula>
    </cfRule>
    <cfRule type="expression" dxfId="72" priority="115" stopIfTrue="1">
      <formula>IF(OR($B37="Major",$B37="Pre-Condition"), TRUE, FALSE)</formula>
    </cfRule>
  </conditionalFormatting>
  <conditionalFormatting sqref="D37">
    <cfRule type="expression" dxfId="71" priority="107" stopIfTrue="1">
      <formula>ISNUMBER(SEARCH("Closed",$J37))</formula>
    </cfRule>
    <cfRule type="expression" dxfId="70" priority="108" stopIfTrue="1">
      <formula>IF($B37="Minor", TRUE, FALSE)</formula>
    </cfRule>
    <cfRule type="expression" dxfId="69" priority="109" stopIfTrue="1">
      <formula>IF(OR($B37="Major",$B37="Pre-Condition"), TRUE, FALSE)</formula>
    </cfRule>
  </conditionalFormatting>
  <conditionalFormatting sqref="C37">
    <cfRule type="expression" dxfId="68" priority="101" stopIfTrue="1">
      <formula>ISNUMBER(SEARCH("Closed",$J37))</formula>
    </cfRule>
    <cfRule type="expression" dxfId="67" priority="102" stopIfTrue="1">
      <formula>IF($B37="Minor", TRUE, FALSE)</formula>
    </cfRule>
    <cfRule type="expression" dxfId="66" priority="103" stopIfTrue="1">
      <formula>IF(OR($B37="Major",$B37="Pre-Condition"), TRUE, FALSE)</formula>
    </cfRule>
  </conditionalFormatting>
  <conditionalFormatting sqref="A40:K40">
    <cfRule type="expression" dxfId="65" priority="95" stopIfTrue="1">
      <formula>ISNUMBER(SEARCH("Closed",$J40))</formula>
    </cfRule>
    <cfRule type="expression" dxfId="64" priority="96" stopIfTrue="1">
      <formula>IF($B40="Minor", TRUE, FALSE)</formula>
    </cfRule>
    <cfRule type="expression" dxfId="63" priority="97" stopIfTrue="1">
      <formula>IF(OR($B40="Major",$B40="Pre-Condition"), TRUE, FALSE)</formula>
    </cfRule>
  </conditionalFormatting>
  <conditionalFormatting sqref="A40">
    <cfRule type="colorScale" priority="94">
      <colorScale>
        <cfvo type="min"/>
        <cfvo type="percentile" val="50"/>
        <cfvo type="max"/>
        <color rgb="FFF8696B"/>
        <color rgb="FFFFEB84"/>
        <color rgb="FF63BE7B"/>
      </colorScale>
    </cfRule>
  </conditionalFormatting>
  <conditionalFormatting sqref="C42">
    <cfRule type="expression" dxfId="62" priority="85" stopIfTrue="1">
      <formula>ISNUMBER(SEARCH("Closed",$J42))</formula>
    </cfRule>
    <cfRule type="expression" dxfId="61" priority="86" stopIfTrue="1">
      <formula>IF($B42="Minor", TRUE, FALSE)</formula>
    </cfRule>
    <cfRule type="expression" dxfId="60" priority="87" stopIfTrue="1">
      <formula>IF(OR($B42="Major",$B42="Pre-Condition"), TRUE, FALSE)</formula>
    </cfRule>
  </conditionalFormatting>
  <conditionalFormatting sqref="H42">
    <cfRule type="expression" dxfId="59" priority="79" stopIfTrue="1">
      <formula>ISNUMBER(SEARCH("Closed",$I42))</formula>
    </cfRule>
    <cfRule type="expression" dxfId="58" priority="80" stopIfTrue="1">
      <formula>IF($B42="Minor", TRUE, FALSE)</formula>
    </cfRule>
    <cfRule type="expression" dxfId="57" priority="81" stopIfTrue="1">
      <formula>IF(OR($B42="Major",$B42="Pre-Condition"), TRUE, FALSE)</formula>
    </cfRule>
  </conditionalFormatting>
  <conditionalFormatting sqref="A45">
    <cfRule type="expression" dxfId="56" priority="347" stopIfTrue="1">
      <formula>ISNUMBER(SEARCH("Closed",$I46))</formula>
    </cfRule>
    <cfRule type="expression" dxfId="55" priority="348" stopIfTrue="1">
      <formula>IF($B46="Minor", TRUE, FALSE)</formula>
    </cfRule>
    <cfRule type="expression" dxfId="54" priority="349" stopIfTrue="1">
      <formula>IF(OR($B46="Major",$B46="Pre-Condition"), TRUE, FALSE)</formula>
    </cfRule>
  </conditionalFormatting>
  <conditionalFormatting sqref="C44:E44">
    <cfRule type="expression" dxfId="53" priority="67" stopIfTrue="1">
      <formula>ISNUMBER(SEARCH("Closed",$I44))</formula>
    </cfRule>
    <cfRule type="expression" dxfId="52" priority="68" stopIfTrue="1">
      <formula>IF($B44="Minor", TRUE, FALSE)</formula>
    </cfRule>
    <cfRule type="expression" dxfId="51" priority="69" stopIfTrue="1">
      <formula>IF(OR($B44="Major",$B44="Pre-Condition"), TRUE, FALSE)</formula>
    </cfRule>
  </conditionalFormatting>
  <conditionalFormatting sqref="F44:G44">
    <cfRule type="expression" dxfId="50" priority="64" stopIfTrue="1">
      <formula>ISNUMBER(SEARCH("Closed",$J44))</formula>
    </cfRule>
    <cfRule type="expression" dxfId="49" priority="65" stopIfTrue="1">
      <formula>IF($B44="Minor", TRUE, FALSE)</formula>
    </cfRule>
    <cfRule type="expression" dxfId="48" priority="66" stopIfTrue="1">
      <formula>IF(OR($B44="Major",$B44="Pre-Condition"), TRUE, FALSE)</formula>
    </cfRule>
  </conditionalFormatting>
  <conditionalFormatting sqref="H44">
    <cfRule type="expression" dxfId="47" priority="61" stopIfTrue="1">
      <formula>ISNUMBER(SEARCH("Closed",$I44))</formula>
    </cfRule>
    <cfRule type="expression" dxfId="46" priority="62" stopIfTrue="1">
      <formula>IF($B44="Minor", TRUE, FALSE)</formula>
    </cfRule>
    <cfRule type="expression" dxfId="45" priority="63" stopIfTrue="1">
      <formula>IF(OR($B44="Major",$B44="Pre-Condition"), TRUE, FALSE)</formula>
    </cfRule>
  </conditionalFormatting>
  <conditionalFormatting sqref="A44">
    <cfRule type="expression" dxfId="44" priority="55" stopIfTrue="1">
      <formula>ISNUMBER(SEARCH("Closed",$I44))</formula>
    </cfRule>
    <cfRule type="expression" dxfId="43" priority="56" stopIfTrue="1">
      <formula>IF($B44="Minor", TRUE, FALSE)</formula>
    </cfRule>
    <cfRule type="expression" dxfId="42" priority="57" stopIfTrue="1">
      <formula>IF(OR($B44="Major",$B44="Pre-Condition"), TRUE, FALSE)</formula>
    </cfRule>
  </conditionalFormatting>
  <conditionalFormatting sqref="F41">
    <cfRule type="expression" dxfId="41" priority="40" stopIfTrue="1">
      <formula>ISNUMBER(SEARCH("Closed",$J41))</formula>
    </cfRule>
    <cfRule type="expression" dxfId="40" priority="41" stopIfTrue="1">
      <formula>IF($B41="Minor", TRUE, FALSE)</formula>
    </cfRule>
    <cfRule type="expression" dxfId="39" priority="42" stopIfTrue="1">
      <formula>IF(OR($B41="Major",$B41="Pre-Condition"), TRUE, FALSE)</formula>
    </cfRule>
  </conditionalFormatting>
  <conditionalFormatting sqref="H43">
    <cfRule type="expression" dxfId="38" priority="37" stopIfTrue="1">
      <formula>ISNUMBER(SEARCH("Closed",$I43))</formula>
    </cfRule>
    <cfRule type="expression" dxfId="37" priority="38" stopIfTrue="1">
      <formula>IF($B43="Minor", TRUE, FALSE)</formula>
    </cfRule>
    <cfRule type="expression" dxfId="36" priority="39" stopIfTrue="1">
      <formula>IF(OR($B43="Major",$B43="Pre-Condition"), TRUE, FALSE)</formula>
    </cfRule>
  </conditionalFormatting>
  <conditionalFormatting sqref="A43">
    <cfRule type="expression" dxfId="35" priority="34" stopIfTrue="1">
      <formula>ISNUMBER(SEARCH("Closed",$I43))</formula>
    </cfRule>
    <cfRule type="expression" dxfId="34" priority="35" stopIfTrue="1">
      <formula>IF($B43="Minor", TRUE, FALSE)</formula>
    </cfRule>
    <cfRule type="expression" dxfId="33" priority="36" stopIfTrue="1">
      <formula>IF(OR($B43="Major",$B43="Pre-Condition"), TRUE, FALSE)</formula>
    </cfRule>
  </conditionalFormatting>
  <conditionalFormatting sqref="E42">
    <cfRule type="expression" dxfId="32" priority="31" stopIfTrue="1">
      <formula>ISNUMBER(SEARCH("Closed",$I42))</formula>
    </cfRule>
    <cfRule type="expression" dxfId="31" priority="32" stopIfTrue="1">
      <formula>IF($B42="Minor", TRUE, FALSE)</formula>
    </cfRule>
    <cfRule type="expression" dxfId="30" priority="33" stopIfTrue="1">
      <formula>IF(OR($B42="Major",$B42="Pre-Condition"), TRUE, FALSE)</formula>
    </cfRule>
  </conditionalFormatting>
  <conditionalFormatting sqref="A42">
    <cfRule type="expression" dxfId="29" priority="25" stopIfTrue="1">
      <formula>ISNUMBER(SEARCH("Closed",$I42))</formula>
    </cfRule>
    <cfRule type="expression" dxfId="28" priority="26" stopIfTrue="1">
      <formula>IF($B42="Minor", TRUE, FALSE)</formula>
    </cfRule>
    <cfRule type="expression" dxfId="27" priority="27" stopIfTrue="1">
      <formula>IF(OR($B42="Major",$B42="Pre-Condition"), TRUE, FALSE)</formula>
    </cfRule>
  </conditionalFormatting>
  <conditionalFormatting sqref="D42">
    <cfRule type="expression" dxfId="26" priority="22" stopIfTrue="1">
      <formula>ISNUMBER(SEARCH("Closed",$I42))</formula>
    </cfRule>
    <cfRule type="expression" dxfId="25" priority="23" stopIfTrue="1">
      <formula>IF($B42="Minor", TRUE, FALSE)</formula>
    </cfRule>
    <cfRule type="expression" dxfId="24" priority="24" stopIfTrue="1">
      <formula>IF(OR($B42="Major",$B42="Pre-Condition"), TRUE, FALSE)</formula>
    </cfRule>
  </conditionalFormatting>
  <conditionalFormatting sqref="D43:E43">
    <cfRule type="expression" dxfId="23" priority="19" stopIfTrue="1">
      <formula>ISNUMBER(SEARCH("Closed",$I43))</formula>
    </cfRule>
    <cfRule type="expression" dxfId="22" priority="20" stopIfTrue="1">
      <formula>IF($B43="Minor", TRUE, FALSE)</formula>
    </cfRule>
    <cfRule type="expression" dxfId="21" priority="21" stopIfTrue="1">
      <formula>IF(OR($B43="Major",$B43="Pre-Condition"), TRUE, FALSE)</formula>
    </cfRule>
  </conditionalFormatting>
  <conditionalFormatting sqref="F43:G43">
    <cfRule type="expression" dxfId="20" priority="16" stopIfTrue="1">
      <formula>ISNUMBER(SEARCH("Closed",$J43))</formula>
    </cfRule>
    <cfRule type="expression" dxfId="19" priority="17" stopIfTrue="1">
      <formula>IF($B43="Minor", TRUE, FALSE)</formula>
    </cfRule>
    <cfRule type="expression" dxfId="18" priority="18" stopIfTrue="1">
      <formula>IF(OR($B43="Major",$B43="Pre-Condition"), TRUE, FALSE)</formula>
    </cfRule>
  </conditionalFormatting>
  <conditionalFormatting sqref="D45:E45">
    <cfRule type="expression" dxfId="17" priority="13" stopIfTrue="1">
      <formula>ISNUMBER(SEARCH("Closed",$I45))</formula>
    </cfRule>
    <cfRule type="expression" dxfId="16" priority="14" stopIfTrue="1">
      <formula>IF($B45="Minor", TRUE, FALSE)</formula>
    </cfRule>
    <cfRule type="expression" dxfId="15" priority="15" stopIfTrue="1">
      <formula>IF(OR($B45="Major",$B45="Pre-Condition"), TRUE, FALSE)</formula>
    </cfRule>
  </conditionalFormatting>
  <conditionalFormatting sqref="B30">
    <cfRule type="expression" dxfId="14" priority="10" stopIfTrue="1">
      <formula>ISNUMBER(SEARCH("Closed",$J30))</formula>
    </cfRule>
    <cfRule type="expression" dxfId="13" priority="11" stopIfTrue="1">
      <formula>IF($B30="Minor", TRUE, FALSE)</formula>
    </cfRule>
    <cfRule type="expression" dxfId="12" priority="12" stopIfTrue="1">
      <formula>IF(OR($B30="Major",$B30="Pre-Condition"), TRUE, FALSE)</formula>
    </cfRule>
  </conditionalFormatting>
  <conditionalFormatting sqref="C33:E33">
    <cfRule type="expression" dxfId="8" priority="7" stopIfTrue="1">
      <formula>ISNUMBER(SEARCH("Closed",$J33))</formula>
    </cfRule>
    <cfRule type="expression" dxfId="7" priority="8" stopIfTrue="1">
      <formula>IF($B33="Minor", TRUE, FALSE)</formula>
    </cfRule>
    <cfRule type="expression" dxfId="6" priority="9" stopIfTrue="1">
      <formula>IF(OR($B33="Major",$B33="Pre-Condition"), TRUE, FALSE)</formula>
    </cfRule>
  </conditionalFormatting>
  <conditionalFormatting sqref="I33:I34">
    <cfRule type="expression" dxfId="5" priority="4" stopIfTrue="1">
      <formula>ISNUMBER(SEARCH("Closed",$J33))</formula>
    </cfRule>
    <cfRule type="expression" dxfId="4" priority="5" stopIfTrue="1">
      <formula>IF($B33="Minor", TRUE, FALSE)</formula>
    </cfRule>
    <cfRule type="expression" dxfId="3" priority="6" stopIfTrue="1">
      <formula>IF(OR($B33="Major",$B33="Pre-Condition"), TRUE, FALSE)</formula>
    </cfRule>
  </conditionalFormatting>
  <conditionalFormatting sqref="G34">
    <cfRule type="expression" dxfId="2" priority="1" stopIfTrue="1">
      <formula>ISNUMBER(SEARCH("Closed",$J34))</formula>
    </cfRule>
    <cfRule type="expression" dxfId="1" priority="2" stopIfTrue="1">
      <formula>IF($B34="Minor", TRUE, FALSE)</formula>
    </cfRule>
    <cfRule type="expression" dxfId="0" priority="3" stopIfTrue="1">
      <formula>IF(OR($B34="Major",$B34="Pre-Condition"), TRUE, FALSE)</formula>
    </cfRule>
  </conditionalFormatting>
  <dataValidations count="2">
    <dataValidation type="list" allowBlank="1" showInputMessage="1" showErrorMessage="1" sqref="B30" xr:uid="{52F251A6-55F8-49C9-BB5C-59837AD26A84}">
      <formula1>$M$1:$M$3</formula1>
    </dataValidation>
    <dataValidation type="list" allowBlank="1" showInputMessage="1" showErrorMessage="1" sqref="B7:B9 B11:B29 B48:B367 B31:B45" xr:uid="{80F3B4B4-A172-45C3-85AE-44A0F5F7C271}">
      <formula1>$N$1:$N$3</formula1>
    </dataValidation>
  </dataValidations>
  <pageMargins left="0.74803149606299213" right="0.74803149606299213" top="0.98425196850393704" bottom="0.98425196850393704" header="0.51181102362204722" footer="0.51181102362204722"/>
  <pageSetup paperSize="9" scale="22" orientation="landscape" horizontalDpi="4294967294" r:id="rId1"/>
  <headerFooter alignWithMargins="0"/>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99"/>
  <sheetViews>
    <sheetView view="pageBreakPreview" zoomScaleNormal="75" zoomScaleSheetLayoutView="100" workbookViewId="0"/>
  </sheetViews>
  <sheetFormatPr defaultColWidth="9" defaultRowHeight="14.25"/>
  <cols>
    <col min="1" max="1" width="8.140625" style="135" customWidth="1"/>
    <col min="2" max="2" width="78.85546875" style="43" customWidth="1"/>
    <col min="3" max="3" width="3" style="137" customWidth="1"/>
    <col min="4" max="4" width="19" style="49" customWidth="1"/>
    <col min="5" max="16384" width="9" style="41"/>
  </cols>
  <sheetData>
    <row r="1" spans="1:4" ht="28.5">
      <c r="A1" s="130">
        <v>3</v>
      </c>
      <c r="B1" s="131" t="s">
        <v>423</v>
      </c>
      <c r="C1" s="132"/>
      <c r="D1" s="48"/>
    </row>
    <row r="2" spans="1:4">
      <c r="A2" s="133">
        <v>3.1</v>
      </c>
      <c r="B2" s="134" t="s">
        <v>147</v>
      </c>
      <c r="C2" s="132"/>
      <c r="D2" s="48"/>
    </row>
    <row r="3" spans="1:4">
      <c r="B3" s="136" t="s">
        <v>45</v>
      </c>
      <c r="C3" s="132"/>
      <c r="D3" s="48"/>
    </row>
    <row r="4" spans="1:4">
      <c r="B4" s="89"/>
    </row>
    <row r="5" spans="1:4">
      <c r="B5" s="136" t="s">
        <v>46</v>
      </c>
      <c r="C5" s="132"/>
      <c r="D5" s="48"/>
    </row>
    <row r="6" spans="1:4" s="240" customFormat="1">
      <c r="A6" s="135"/>
      <c r="B6" s="136"/>
      <c r="C6" s="132"/>
      <c r="D6" s="48"/>
    </row>
    <row r="7" spans="1:4" s="240" customFormat="1">
      <c r="A7" s="135"/>
      <c r="B7" s="136" t="s">
        <v>624</v>
      </c>
      <c r="C7" s="137"/>
      <c r="D7" s="49"/>
    </row>
    <row r="8" spans="1:4" s="240" customFormat="1">
      <c r="A8" s="135"/>
      <c r="B8" s="138" t="s">
        <v>625</v>
      </c>
      <c r="C8" s="137"/>
      <c r="D8" s="49"/>
    </row>
    <row r="9" spans="1:4" s="240" customFormat="1">
      <c r="A9" s="135"/>
      <c r="B9" s="138" t="s">
        <v>626</v>
      </c>
      <c r="C9" s="137"/>
      <c r="D9" s="49"/>
    </row>
    <row r="10" spans="1:4" s="240" customFormat="1">
      <c r="A10" s="135"/>
      <c r="B10" s="138" t="s">
        <v>627</v>
      </c>
      <c r="C10" s="137"/>
      <c r="D10" s="49"/>
    </row>
    <row r="11" spans="1:4" s="240" customFormat="1">
      <c r="A11" s="135"/>
      <c r="B11" s="138" t="s">
        <v>628</v>
      </c>
      <c r="C11" s="137"/>
      <c r="D11" s="49"/>
    </row>
    <row r="12" spans="1:4" s="240" customFormat="1">
      <c r="A12" s="135"/>
      <c r="B12" s="138" t="s">
        <v>628</v>
      </c>
      <c r="C12" s="137"/>
      <c r="D12" s="49"/>
    </row>
    <row r="13" spans="1:4" s="240" customFormat="1">
      <c r="A13" s="135"/>
      <c r="B13" s="138" t="s">
        <v>629</v>
      </c>
      <c r="C13" s="137"/>
      <c r="D13" s="49"/>
    </row>
    <row r="14" spans="1:4" s="240" customFormat="1">
      <c r="A14" s="135"/>
      <c r="B14" s="138" t="s">
        <v>630</v>
      </c>
      <c r="C14" s="137"/>
      <c r="D14" s="49"/>
    </row>
    <row r="15" spans="1:4" s="240" customFormat="1">
      <c r="A15" s="135"/>
      <c r="B15" s="138" t="s">
        <v>656</v>
      </c>
      <c r="C15" s="137"/>
      <c r="D15" s="49"/>
    </row>
    <row r="16" spans="1:4" s="240" customFormat="1">
      <c r="A16" s="135"/>
      <c r="B16" s="138"/>
      <c r="C16" s="137"/>
      <c r="D16" s="49"/>
    </row>
    <row r="17" spans="1:4">
      <c r="B17" s="136" t="s">
        <v>184</v>
      </c>
      <c r="C17" s="132"/>
      <c r="D17" s="48"/>
    </row>
    <row r="18" spans="1:4" ht="28.5">
      <c r="B18" s="138" t="s">
        <v>424</v>
      </c>
    </row>
    <row r="19" spans="1:4" s="240" customFormat="1">
      <c r="A19" s="135"/>
      <c r="B19" s="138"/>
      <c r="C19" s="137"/>
      <c r="D19" s="49"/>
    </row>
    <row r="20" spans="1:4" s="240" customFormat="1">
      <c r="A20" s="135"/>
      <c r="B20" s="138"/>
      <c r="C20" s="137"/>
      <c r="D20" s="49"/>
    </row>
    <row r="21" spans="1:4" s="240" customFormat="1">
      <c r="A21" s="140" t="s">
        <v>659</v>
      </c>
      <c r="B21" s="240" t="s">
        <v>658</v>
      </c>
      <c r="C21" s="137"/>
      <c r="D21" s="49"/>
    </row>
    <row r="22" spans="1:4" s="240" customFormat="1">
      <c r="A22" s="140"/>
      <c r="C22" s="137"/>
      <c r="D22" s="49"/>
    </row>
    <row r="23" spans="1:4" s="240" customFormat="1">
      <c r="A23" s="140" t="s">
        <v>660</v>
      </c>
      <c r="B23" s="240" t="s">
        <v>657</v>
      </c>
      <c r="C23" s="137"/>
      <c r="D23" s="49"/>
    </row>
    <row r="24" spans="1:4">
      <c r="B24" s="89"/>
    </row>
    <row r="25" spans="1:4">
      <c r="A25" s="133">
        <v>3.2</v>
      </c>
      <c r="B25" s="139" t="s">
        <v>571</v>
      </c>
      <c r="C25" s="132"/>
      <c r="D25" s="48"/>
    </row>
    <row r="26" spans="1:4">
      <c r="B26" s="89" t="s">
        <v>47</v>
      </c>
    </row>
    <row r="27" spans="1:4">
      <c r="B27" s="89" t="s">
        <v>186</v>
      </c>
    </row>
    <row r="28" spans="1:4">
      <c r="B28" s="89" t="s">
        <v>48</v>
      </c>
    </row>
    <row r="29" spans="1:4">
      <c r="B29" s="89" t="s">
        <v>49</v>
      </c>
    </row>
    <row r="30" spans="1:4">
      <c r="B30" s="89" t="s">
        <v>575</v>
      </c>
    </row>
    <row r="31" spans="1:4">
      <c r="B31" s="89"/>
    </row>
    <row r="32" spans="1:4">
      <c r="A32" s="140" t="s">
        <v>241</v>
      </c>
      <c r="B32" s="136" t="s">
        <v>33</v>
      </c>
      <c r="C32" s="132"/>
      <c r="D32" s="48"/>
    </row>
    <row r="33" spans="1:4">
      <c r="A33" s="140"/>
      <c r="B33" s="138" t="s">
        <v>425</v>
      </c>
      <c r="C33" s="132"/>
      <c r="D33" s="48"/>
    </row>
    <row r="34" spans="1:4">
      <c r="B34" s="89"/>
    </row>
    <row r="35" spans="1:4" s="218" customFormat="1">
      <c r="A35" s="133">
        <v>3.3</v>
      </c>
      <c r="B35" s="139" t="s">
        <v>116</v>
      </c>
      <c r="C35" s="216"/>
      <c r="D35" s="217"/>
    </row>
    <row r="36" spans="1:4" s="218" customFormat="1" ht="28.5">
      <c r="A36" s="219"/>
      <c r="B36" s="89" t="s">
        <v>576</v>
      </c>
      <c r="C36" s="221"/>
      <c r="D36" s="222"/>
    </row>
    <row r="37" spans="1:4" s="218" customFormat="1">
      <c r="A37" s="219"/>
      <c r="B37" s="89" t="s">
        <v>426</v>
      </c>
      <c r="C37" s="221"/>
      <c r="D37" s="222"/>
    </row>
    <row r="38" spans="1:4" s="218" customFormat="1">
      <c r="A38" s="219"/>
      <c r="B38" s="89" t="s">
        <v>426</v>
      </c>
      <c r="C38" s="221"/>
      <c r="D38" s="222"/>
    </row>
    <row r="39" spans="1:4" s="218" customFormat="1" ht="28.5">
      <c r="A39" s="219"/>
      <c r="B39" s="89" t="s">
        <v>577</v>
      </c>
      <c r="C39" s="221"/>
      <c r="D39" s="222"/>
    </row>
    <row r="40" spans="1:4" s="218" customFormat="1">
      <c r="A40" s="219"/>
      <c r="B40" s="220"/>
      <c r="C40" s="221"/>
      <c r="D40" s="222"/>
    </row>
    <row r="41" spans="1:4" s="50" customFormat="1">
      <c r="A41" s="133">
        <v>3.4</v>
      </c>
      <c r="B41" s="139" t="s">
        <v>117</v>
      </c>
      <c r="C41" s="132"/>
      <c r="D41" s="42"/>
    </row>
    <row r="42" spans="1:4" s="50" customFormat="1">
      <c r="A42" s="135"/>
      <c r="B42" s="89" t="s">
        <v>196</v>
      </c>
      <c r="C42" s="137"/>
      <c r="D42" s="43"/>
    </row>
    <row r="43" spans="1:4">
      <c r="B43" s="89"/>
    </row>
    <row r="44" spans="1:4">
      <c r="A44" s="133">
        <v>3.5</v>
      </c>
      <c r="B44" s="139" t="s">
        <v>185</v>
      </c>
      <c r="C44" s="132"/>
      <c r="D44" s="48"/>
    </row>
    <row r="45" spans="1:4" ht="99" customHeight="1">
      <c r="B45" s="141" t="s">
        <v>578</v>
      </c>
      <c r="C45" s="142"/>
      <c r="D45" s="51"/>
    </row>
    <row r="46" spans="1:4">
      <c r="B46" s="143"/>
      <c r="C46" s="144"/>
      <c r="D46" s="52"/>
    </row>
    <row r="47" spans="1:4">
      <c r="A47" s="133">
        <v>3.6</v>
      </c>
      <c r="B47" s="139" t="s">
        <v>240</v>
      </c>
      <c r="C47" s="132"/>
      <c r="D47" s="48"/>
    </row>
    <row r="48" spans="1:4" ht="28.5">
      <c r="B48" s="85" t="s">
        <v>113</v>
      </c>
      <c r="C48" s="145"/>
      <c r="D48" s="53"/>
    </row>
    <row r="49" spans="1:4" ht="28.5">
      <c r="B49" s="85" t="s">
        <v>58</v>
      </c>
      <c r="C49" s="145"/>
      <c r="D49" s="53"/>
    </row>
    <row r="50" spans="1:4">
      <c r="B50" s="85" t="s">
        <v>114</v>
      </c>
      <c r="C50" s="145"/>
      <c r="D50" s="53"/>
    </row>
    <row r="51" spans="1:4">
      <c r="B51" s="89"/>
    </row>
    <row r="52" spans="1:4">
      <c r="B52" s="85"/>
      <c r="C52" s="145"/>
      <c r="D52" s="53"/>
    </row>
    <row r="53" spans="1:4">
      <c r="B53" s="89"/>
    </row>
    <row r="54" spans="1:4" s="50" customFormat="1" ht="28.5">
      <c r="A54" s="133">
        <v>3.7</v>
      </c>
      <c r="B54" s="139" t="s">
        <v>666</v>
      </c>
      <c r="C54" s="132"/>
      <c r="D54" s="42"/>
    </row>
    <row r="55" spans="1:4" s="50" customFormat="1" ht="171">
      <c r="A55" s="140" t="s">
        <v>427</v>
      </c>
      <c r="B55" s="136" t="s">
        <v>665</v>
      </c>
      <c r="C55" s="132"/>
      <c r="D55" s="42"/>
    </row>
    <row r="56" spans="1:4" s="50" customFormat="1" ht="57">
      <c r="A56" s="140" t="s">
        <v>673</v>
      </c>
      <c r="B56" s="136" t="s">
        <v>667</v>
      </c>
      <c r="C56" s="132"/>
      <c r="D56" s="42"/>
    </row>
    <row r="57" spans="1:4" s="50" customFormat="1">
      <c r="A57" s="140"/>
      <c r="B57" s="124" t="s">
        <v>265</v>
      </c>
      <c r="C57" s="132"/>
      <c r="D57" s="42"/>
    </row>
    <row r="58" spans="1:4" s="54" customFormat="1" ht="30">
      <c r="A58" s="135"/>
      <c r="B58" s="11" t="s">
        <v>267</v>
      </c>
      <c r="C58" s="145"/>
      <c r="D58" s="53"/>
    </row>
    <row r="59" spans="1:4" s="54" customFormat="1" ht="45">
      <c r="A59" s="213" t="s">
        <v>523</v>
      </c>
      <c r="B59" s="212" t="s">
        <v>524</v>
      </c>
      <c r="C59" s="145"/>
      <c r="D59" s="53"/>
    </row>
    <row r="60" spans="1:4" s="50" customFormat="1" ht="46.5" customHeight="1">
      <c r="A60" s="146" t="s">
        <v>9</v>
      </c>
      <c r="B60" s="227" t="s">
        <v>579</v>
      </c>
      <c r="C60" s="145"/>
      <c r="D60" s="44"/>
    </row>
    <row r="61" spans="1:4" s="50" customFormat="1" ht="46.5" customHeight="1">
      <c r="A61" s="146"/>
      <c r="B61" s="227" t="s">
        <v>631</v>
      </c>
      <c r="C61" s="145"/>
      <c r="D61" s="44"/>
    </row>
    <row r="62" spans="1:4" s="50" customFormat="1">
      <c r="A62" s="146"/>
      <c r="B62" s="85"/>
      <c r="C62" s="145"/>
      <c r="D62" s="44"/>
    </row>
    <row r="63" spans="1:4" s="50" customFormat="1">
      <c r="A63" s="213" t="s">
        <v>534</v>
      </c>
      <c r="B63" s="228" t="s">
        <v>535</v>
      </c>
      <c r="C63" s="145"/>
      <c r="D63" s="44"/>
    </row>
    <row r="64" spans="1:4">
      <c r="B64" s="89"/>
    </row>
    <row r="65" spans="1:4">
      <c r="A65" s="140" t="s">
        <v>427</v>
      </c>
      <c r="B65" s="136" t="s">
        <v>428</v>
      </c>
      <c r="C65" s="132"/>
      <c r="D65" s="48"/>
    </row>
    <row r="66" spans="1:4">
      <c r="B66" s="85" t="s">
        <v>429</v>
      </c>
      <c r="C66" s="145"/>
      <c r="D66" s="53"/>
    </row>
    <row r="67" spans="1:4">
      <c r="B67" s="89"/>
    </row>
    <row r="68" spans="1:4">
      <c r="A68" s="133">
        <v>3.8</v>
      </c>
      <c r="B68" s="139" t="s">
        <v>242</v>
      </c>
      <c r="C68" s="132"/>
      <c r="D68" s="42"/>
    </row>
    <row r="69" spans="1:4">
      <c r="A69" s="140" t="s">
        <v>124</v>
      </c>
      <c r="B69" s="136" t="s">
        <v>50</v>
      </c>
      <c r="C69" s="132"/>
      <c r="D69" s="42"/>
    </row>
    <row r="70" spans="1:4">
      <c r="B70" s="85" t="s">
        <v>121</v>
      </c>
      <c r="C70" s="145"/>
      <c r="D70" s="44"/>
    </row>
    <row r="71" spans="1:4">
      <c r="B71" s="85" t="s">
        <v>122</v>
      </c>
      <c r="C71" s="145"/>
      <c r="D71" s="44"/>
    </row>
    <row r="72" spans="1:4">
      <c r="B72" s="85" t="s">
        <v>123</v>
      </c>
      <c r="C72" s="145"/>
      <c r="D72" s="44"/>
    </row>
    <row r="73" spans="1:4">
      <c r="B73" s="85" t="s">
        <v>430</v>
      </c>
      <c r="C73" s="145"/>
      <c r="D73" s="44"/>
    </row>
    <row r="74" spans="1:4">
      <c r="B74" s="85" t="s">
        <v>580</v>
      </c>
      <c r="D74" s="43"/>
    </row>
    <row r="75" spans="1:4" s="202" customFormat="1">
      <c r="A75" s="135"/>
      <c r="B75" s="85"/>
      <c r="C75" s="137"/>
      <c r="D75" s="43"/>
    </row>
    <row r="76" spans="1:4" s="202" customFormat="1" ht="42.75">
      <c r="A76" s="206" t="s">
        <v>512</v>
      </c>
      <c r="B76" s="226" t="s">
        <v>516</v>
      </c>
      <c r="C76" s="137"/>
      <c r="D76" s="43"/>
    </row>
    <row r="77" spans="1:4" s="202" customFormat="1">
      <c r="A77" s="208"/>
      <c r="B77" s="161" t="s">
        <v>513</v>
      </c>
      <c r="C77" s="137"/>
      <c r="D77" s="43"/>
    </row>
    <row r="78" spans="1:4">
      <c r="A78" s="207"/>
      <c r="B78" s="161" t="s">
        <v>514</v>
      </c>
      <c r="D78" s="43"/>
    </row>
    <row r="79" spans="1:4" s="202" customFormat="1" ht="28.5">
      <c r="A79" s="207"/>
      <c r="B79" s="161" t="s">
        <v>515</v>
      </c>
      <c r="C79" s="137"/>
      <c r="D79" s="43"/>
    </row>
    <row r="80" spans="1:4" s="202" customFormat="1">
      <c r="A80" s="207"/>
      <c r="B80" s="209"/>
      <c r="C80" s="137"/>
      <c r="D80" s="43"/>
    </row>
    <row r="81" spans="1:4">
      <c r="A81" s="133">
        <v>3.9</v>
      </c>
      <c r="B81" s="139" t="s">
        <v>109</v>
      </c>
      <c r="C81" s="132"/>
      <c r="D81" s="48"/>
    </row>
    <row r="82" spans="1:4" ht="117" customHeight="1">
      <c r="B82" s="10" t="s">
        <v>536</v>
      </c>
      <c r="C82" s="145"/>
      <c r="D82" s="53"/>
    </row>
    <row r="83" spans="1:4">
      <c r="B83" s="89"/>
    </row>
    <row r="84" spans="1:4">
      <c r="B84" s="89"/>
    </row>
    <row r="85" spans="1:4">
      <c r="A85" s="147">
        <v>3.1</v>
      </c>
      <c r="B85" s="139" t="s">
        <v>191</v>
      </c>
      <c r="C85" s="132"/>
      <c r="D85" s="48"/>
    </row>
    <row r="86" spans="1:4" ht="28.5">
      <c r="A86" s="140"/>
      <c r="B86" s="89" t="s">
        <v>42</v>
      </c>
    </row>
    <row r="87" spans="1:4">
      <c r="A87" s="140" t="s">
        <v>13</v>
      </c>
      <c r="B87" s="136" t="s">
        <v>245</v>
      </c>
      <c r="C87" s="132"/>
      <c r="D87" s="48"/>
    </row>
    <row r="88" spans="1:4" ht="28.5">
      <c r="A88" s="146" t="s">
        <v>43</v>
      </c>
      <c r="B88" s="89"/>
    </row>
    <row r="89" spans="1:4">
      <c r="A89" s="146"/>
      <c r="B89" s="89"/>
    </row>
    <row r="90" spans="1:4" ht="28.5">
      <c r="A90" s="146" t="s">
        <v>431</v>
      </c>
      <c r="B90" s="89"/>
    </row>
    <row r="91" spans="1:4">
      <c r="A91" s="146" t="s">
        <v>148</v>
      </c>
      <c r="B91" s="89"/>
    </row>
    <row r="92" spans="1:4">
      <c r="B92" s="89"/>
    </row>
    <row r="93" spans="1:4">
      <c r="A93" s="146"/>
      <c r="B93" s="89"/>
    </row>
    <row r="94" spans="1:4">
      <c r="A94" s="146"/>
      <c r="B94" s="89"/>
    </row>
    <row r="95" spans="1:4">
      <c r="B95" s="89"/>
    </row>
    <row r="96" spans="1:4">
      <c r="A96" s="147">
        <v>3.11</v>
      </c>
      <c r="B96" s="2" t="s">
        <v>246</v>
      </c>
      <c r="C96" s="132"/>
      <c r="D96" s="48"/>
    </row>
    <row r="97" spans="1:2" ht="150">
      <c r="A97" s="140"/>
      <c r="B97" s="1" t="s">
        <v>544</v>
      </c>
    </row>
    <row r="98" spans="1:2" ht="30">
      <c r="A98" s="140"/>
      <c r="B98" s="1" t="s">
        <v>268</v>
      </c>
    </row>
    <row r="99" spans="1:2" ht="75">
      <c r="A99" s="146" t="s">
        <v>41</v>
      </c>
      <c r="B99" s="1" t="s">
        <v>550</v>
      </c>
    </row>
  </sheetData>
  <phoneticPr fontId="6"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31"/>
  <sheetViews>
    <sheetView view="pageBreakPreview" zoomScaleNormal="100" zoomScaleSheetLayoutView="100" workbookViewId="0">
      <selection activeCell="B20" sqref="B20"/>
    </sheetView>
  </sheetViews>
  <sheetFormatPr defaultColWidth="9.140625" defaultRowHeight="14.25"/>
  <cols>
    <col min="1" max="1" width="6.85546875" style="140" customWidth="1"/>
    <col min="2" max="2" width="79.140625" style="204" customWidth="1"/>
    <col min="3" max="3" width="2.42578125" style="204" customWidth="1"/>
    <col min="4" max="16384" width="9.140625" style="47"/>
  </cols>
  <sheetData>
    <row r="1" spans="1:3" ht="28.5">
      <c r="A1" s="130">
        <v>5</v>
      </c>
      <c r="B1" s="149" t="s">
        <v>527</v>
      </c>
      <c r="C1" s="48"/>
    </row>
    <row r="2" spans="1:3" ht="28.5">
      <c r="A2" s="133">
        <v>5.3</v>
      </c>
      <c r="B2" s="139" t="s">
        <v>528</v>
      </c>
      <c r="C2" s="48"/>
    </row>
    <row r="3" spans="1:3">
      <c r="A3" s="206" t="s">
        <v>533</v>
      </c>
      <c r="B3" s="136" t="s">
        <v>510</v>
      </c>
      <c r="C3" s="49"/>
    </row>
    <row r="4" spans="1:3">
      <c r="B4" s="141" t="s">
        <v>525</v>
      </c>
      <c r="C4" s="49"/>
    </row>
    <row r="5" spans="1:3" ht="28.5">
      <c r="B5" s="85" t="s">
        <v>509</v>
      </c>
      <c r="C5" s="49"/>
    </row>
    <row r="6" spans="1:3" ht="28.5">
      <c r="B6" s="85" t="s">
        <v>610</v>
      </c>
      <c r="C6" s="49"/>
    </row>
    <row r="7" spans="1:3">
      <c r="B7" s="89"/>
      <c r="C7" s="49"/>
    </row>
    <row r="8" spans="1:3">
      <c r="A8" s="206" t="s">
        <v>511</v>
      </c>
      <c r="B8" s="136" t="s">
        <v>508</v>
      </c>
      <c r="C8" s="48"/>
    </row>
    <row r="9" spans="1:3" ht="28.5">
      <c r="B9" s="85" t="s">
        <v>611</v>
      </c>
      <c r="C9" s="49"/>
    </row>
    <row r="10" spans="1:3">
      <c r="A10" s="135"/>
      <c r="B10" s="205"/>
    </row>
    <row r="11" spans="1:3">
      <c r="A11" s="135"/>
      <c r="B11" s="205"/>
    </row>
    <row r="12" spans="1:3">
      <c r="B12" s="89"/>
      <c r="C12" s="49"/>
    </row>
    <row r="13" spans="1:3" ht="57">
      <c r="A13" s="214">
        <v>5.4</v>
      </c>
      <c r="B13" s="215" t="s">
        <v>548</v>
      </c>
      <c r="C13" s="201"/>
    </row>
    <row r="14" spans="1:3" ht="57">
      <c r="A14" s="206" t="s">
        <v>529</v>
      </c>
      <c r="B14" s="200" t="s">
        <v>547</v>
      </c>
      <c r="C14" s="201"/>
    </row>
    <row r="15" spans="1:3">
      <c r="B15" s="141" t="s">
        <v>549</v>
      </c>
      <c r="C15" s="201"/>
    </row>
    <row r="16" spans="1:3">
      <c r="B16" s="230"/>
      <c r="C16" s="201"/>
    </row>
    <row r="17" spans="1:3">
      <c r="B17" s="89"/>
      <c r="C17" s="42"/>
    </row>
    <row r="18" spans="1:3">
      <c r="A18" s="206" t="s">
        <v>546</v>
      </c>
      <c r="B18" s="136" t="s">
        <v>510</v>
      </c>
      <c r="C18" s="42"/>
    </row>
    <row r="19" spans="1:3">
      <c r="B19" s="141" t="s">
        <v>525</v>
      </c>
    </row>
    <row r="20" spans="1:3" ht="28.5">
      <c r="B20" s="85" t="s">
        <v>509</v>
      </c>
    </row>
    <row r="21" spans="1:3">
      <c r="A21" s="135"/>
      <c r="B21" s="205"/>
    </row>
    <row r="22" spans="1:3">
      <c r="A22" s="135"/>
      <c r="B22" s="205"/>
    </row>
    <row r="23" spans="1:3">
      <c r="B23" s="89"/>
    </row>
    <row r="24" spans="1:3" ht="42.75">
      <c r="A24" s="214" t="s">
        <v>530</v>
      </c>
      <c r="B24" s="215" t="s">
        <v>532</v>
      </c>
      <c r="C24" s="201"/>
    </row>
    <row r="25" spans="1:3">
      <c r="A25" s="206" t="s">
        <v>531</v>
      </c>
      <c r="B25" s="136" t="s">
        <v>526</v>
      </c>
      <c r="C25" s="201"/>
    </row>
    <row r="26" spans="1:3">
      <c r="B26" s="141" t="s">
        <v>525</v>
      </c>
      <c r="C26" s="201"/>
    </row>
    <row r="27" spans="1:3">
      <c r="B27" s="85"/>
      <c r="C27" s="201"/>
    </row>
    <row r="28" spans="1:3">
      <c r="B28" s="89"/>
      <c r="C28" s="42"/>
    </row>
    <row r="29" spans="1:3">
      <c r="B29" s="89"/>
      <c r="C29" s="42"/>
    </row>
    <row r="30" spans="1:3">
      <c r="A30" s="135"/>
      <c r="B30" s="205"/>
    </row>
    <row r="31" spans="1:3">
      <c r="B31" s="89"/>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8AAEB-A518-4795-A73E-F4CF41512B14}">
  <sheetPr codeName="Sheet6"/>
  <dimension ref="A1:C66"/>
  <sheetViews>
    <sheetView view="pageBreakPreview" zoomScaleNormal="100" workbookViewId="0">
      <selection activeCell="B27" sqref="B27:B28"/>
    </sheetView>
  </sheetViews>
  <sheetFormatPr defaultColWidth="9" defaultRowHeight="14.25"/>
  <cols>
    <col min="1" max="1" width="7.140625" style="402" customWidth="1"/>
    <col min="2" max="2" width="80.42578125" style="49" customWidth="1"/>
    <col min="3" max="3" width="2.42578125" style="49" customWidth="1"/>
    <col min="4" max="16384" width="9" style="240"/>
  </cols>
  <sheetData>
    <row r="1" spans="1:3" ht="28.5">
      <c r="A1" s="148">
        <v>7</v>
      </c>
      <c r="B1" s="149" t="s">
        <v>436</v>
      </c>
      <c r="C1" s="48"/>
    </row>
    <row r="2" spans="1:3">
      <c r="A2" s="150">
        <v>7.1</v>
      </c>
      <c r="B2" s="151" t="s">
        <v>104</v>
      </c>
      <c r="C2" s="48"/>
    </row>
    <row r="3" spans="1:3">
      <c r="A3" s="150"/>
      <c r="B3" s="387" t="s">
        <v>770</v>
      </c>
    </row>
    <row r="4" spans="1:3">
      <c r="A4" s="150"/>
      <c r="B4" s="388" t="s">
        <v>624</v>
      </c>
    </row>
    <row r="5" spans="1:3">
      <c r="A5" s="150"/>
      <c r="B5" s="389" t="s">
        <v>935</v>
      </c>
    </row>
    <row r="6" spans="1:3">
      <c r="A6" s="150"/>
      <c r="B6" s="389" t="s">
        <v>936</v>
      </c>
    </row>
    <row r="7" spans="1:3">
      <c r="A7" s="150"/>
      <c r="B7" s="389" t="s">
        <v>937</v>
      </c>
    </row>
    <row r="8" spans="1:3" ht="28.5">
      <c r="A8" s="150"/>
      <c r="B8" s="389" t="s">
        <v>938</v>
      </c>
    </row>
    <row r="9" spans="1:3" ht="28.5">
      <c r="A9" s="150"/>
      <c r="B9" s="389" t="s">
        <v>939</v>
      </c>
    </row>
    <row r="10" spans="1:3">
      <c r="A10" s="150"/>
      <c r="B10" s="389" t="s">
        <v>940</v>
      </c>
    </row>
    <row r="11" spans="1:3">
      <c r="A11" s="150"/>
      <c r="B11" s="389" t="s">
        <v>941</v>
      </c>
    </row>
    <row r="12" spans="1:3">
      <c r="A12" s="150"/>
      <c r="B12" s="390"/>
    </row>
    <row r="13" spans="1:3">
      <c r="A13" s="150">
        <v>7.2</v>
      </c>
      <c r="B13" s="154" t="s">
        <v>105</v>
      </c>
      <c r="C13" s="48"/>
    </row>
    <row r="14" spans="1:3">
      <c r="A14" s="150"/>
      <c r="B14" s="389" t="s">
        <v>942</v>
      </c>
    </row>
    <row r="15" spans="1:3" ht="15.75" customHeight="1">
      <c r="A15" s="150"/>
      <c r="B15" s="391"/>
    </row>
    <row r="16" spans="1:3" ht="18.75" customHeight="1">
      <c r="A16" s="150"/>
      <c r="B16" s="392" t="s">
        <v>943</v>
      </c>
    </row>
    <row r="17" spans="1:3">
      <c r="A17" s="150"/>
      <c r="B17" s="390" t="s">
        <v>781</v>
      </c>
    </row>
    <row r="18" spans="1:3">
      <c r="A18" s="150"/>
      <c r="B18" s="236"/>
    </row>
    <row r="19" spans="1:3">
      <c r="A19" s="150">
        <v>7.3</v>
      </c>
      <c r="B19" s="154" t="s">
        <v>106</v>
      </c>
      <c r="C19" s="48"/>
    </row>
    <row r="20" spans="1:3">
      <c r="A20" s="150"/>
      <c r="B20" s="393" t="s">
        <v>149</v>
      </c>
      <c r="C20" s="48"/>
    </row>
    <row r="21" spans="1:3" ht="57">
      <c r="A21" s="150"/>
      <c r="B21" s="394" t="s">
        <v>944</v>
      </c>
    </row>
    <row r="22" spans="1:3">
      <c r="A22" s="150"/>
      <c r="B22" s="390" t="s">
        <v>107</v>
      </c>
    </row>
    <row r="23" spans="1:3">
      <c r="A23" s="150"/>
      <c r="B23" s="390"/>
    </row>
    <row r="24" spans="1:3">
      <c r="A24" s="150" t="s">
        <v>35</v>
      </c>
      <c r="B24" s="392" t="s">
        <v>33</v>
      </c>
      <c r="C24" s="48"/>
    </row>
    <row r="25" spans="1:3">
      <c r="A25" s="150"/>
      <c r="B25" s="390" t="s">
        <v>769</v>
      </c>
    </row>
    <row r="26" spans="1:3">
      <c r="A26" s="150"/>
      <c r="B26" s="236"/>
    </row>
    <row r="27" spans="1:3">
      <c r="A27" s="150">
        <v>7.4</v>
      </c>
      <c r="B27" s="154" t="s">
        <v>945</v>
      </c>
      <c r="C27" s="48"/>
    </row>
    <row r="28" spans="1:3" ht="99.75">
      <c r="A28" s="150"/>
      <c r="B28" s="395" t="s">
        <v>946</v>
      </c>
      <c r="C28" s="51"/>
    </row>
    <row r="29" spans="1:3">
      <c r="A29" s="168"/>
      <c r="B29" s="396"/>
      <c r="C29" s="51"/>
    </row>
    <row r="30" spans="1:3">
      <c r="A30" s="150" t="s">
        <v>187</v>
      </c>
      <c r="B30" s="397" t="s">
        <v>118</v>
      </c>
      <c r="C30" s="169"/>
    </row>
    <row r="31" spans="1:3" ht="45">
      <c r="A31" s="150"/>
      <c r="B31" s="398" t="s">
        <v>947</v>
      </c>
      <c r="C31" s="51"/>
    </row>
    <row r="32" spans="1:3" ht="28.5">
      <c r="A32" s="150"/>
      <c r="B32" s="399" t="s">
        <v>948</v>
      </c>
      <c r="C32" s="51"/>
    </row>
    <row r="33" spans="1:3">
      <c r="A33" s="150"/>
      <c r="B33" s="236"/>
    </row>
    <row r="34" spans="1:3">
      <c r="A34" s="150">
        <v>7.5</v>
      </c>
      <c r="B34" s="154" t="s">
        <v>108</v>
      </c>
      <c r="C34" s="48"/>
    </row>
    <row r="35" spans="1:3">
      <c r="A35" s="150"/>
      <c r="B35" s="387" t="s">
        <v>949</v>
      </c>
    </row>
    <row r="36" spans="1:3">
      <c r="A36" s="150"/>
      <c r="B36" s="390" t="s">
        <v>950</v>
      </c>
    </row>
    <row r="37" spans="1:3">
      <c r="A37" s="150"/>
      <c r="B37" s="390" t="s">
        <v>951</v>
      </c>
    </row>
    <row r="38" spans="1:3" ht="57">
      <c r="A38" s="150"/>
      <c r="B38" s="390" t="s">
        <v>952</v>
      </c>
    </row>
    <row r="39" spans="1:3">
      <c r="A39" s="150"/>
      <c r="B39" s="390" t="s">
        <v>582</v>
      </c>
    </row>
    <row r="40" spans="1:3">
      <c r="A40" s="150"/>
      <c r="B40" s="390"/>
    </row>
    <row r="41" spans="1:3">
      <c r="A41" s="150">
        <v>7.6</v>
      </c>
      <c r="B41" s="170" t="s">
        <v>110</v>
      </c>
      <c r="C41" s="66"/>
    </row>
    <row r="42" spans="1:3" ht="28.5">
      <c r="A42" s="150"/>
      <c r="B42" s="390" t="s">
        <v>180</v>
      </c>
      <c r="C42" s="40"/>
    </row>
    <row r="43" spans="1:3">
      <c r="A43" s="150"/>
      <c r="B43" s="236"/>
      <c r="C43" s="40"/>
    </row>
    <row r="44" spans="1:3">
      <c r="A44" s="150">
        <v>7.7</v>
      </c>
      <c r="B44" s="154" t="s">
        <v>240</v>
      </c>
      <c r="C44" s="48"/>
    </row>
    <row r="45" spans="1:3" ht="114">
      <c r="A45" s="150"/>
      <c r="B45" s="40" t="s">
        <v>953</v>
      </c>
      <c r="C45" s="48"/>
    </row>
    <row r="46" spans="1:3" ht="42.75">
      <c r="A46" s="150"/>
      <c r="B46" s="389" t="s">
        <v>954</v>
      </c>
      <c r="C46" s="48"/>
    </row>
    <row r="47" spans="1:3" ht="85.5">
      <c r="A47" s="150"/>
      <c r="B47" s="390" t="s">
        <v>955</v>
      </c>
      <c r="C47" s="48"/>
    </row>
    <row r="48" spans="1:3" ht="57">
      <c r="A48" s="150"/>
      <c r="B48" s="390" t="s">
        <v>956</v>
      </c>
      <c r="C48" s="53"/>
    </row>
    <row r="49" spans="1:3" ht="85.5">
      <c r="A49" s="150"/>
      <c r="B49" s="390" t="s">
        <v>957</v>
      </c>
      <c r="C49" s="53"/>
    </row>
    <row r="50" spans="1:3">
      <c r="A50" s="150"/>
      <c r="B50" s="390"/>
      <c r="C50" s="40"/>
    </row>
    <row r="51" spans="1:3">
      <c r="A51" s="400" t="s">
        <v>439</v>
      </c>
      <c r="B51" s="154" t="s">
        <v>111</v>
      </c>
      <c r="C51" s="66"/>
    </row>
    <row r="52" spans="1:3" ht="42.75">
      <c r="A52" s="150"/>
      <c r="B52" s="387" t="s">
        <v>958</v>
      </c>
      <c r="C52" s="351"/>
    </row>
    <row r="53" spans="1:3">
      <c r="A53" s="150"/>
      <c r="B53" s="387"/>
      <c r="C53" s="40"/>
    </row>
    <row r="54" spans="1:3" ht="57">
      <c r="A54" s="150">
        <v>7.9</v>
      </c>
      <c r="B54" s="154" t="s">
        <v>538</v>
      </c>
      <c r="C54" s="48"/>
    </row>
    <row r="55" spans="1:3">
      <c r="A55" s="150"/>
      <c r="B55" s="387" t="s">
        <v>959</v>
      </c>
      <c r="C55" s="53"/>
    </row>
    <row r="56" spans="1:3" ht="42.75">
      <c r="A56" s="150"/>
      <c r="B56" s="401" t="s">
        <v>960</v>
      </c>
    </row>
    <row r="57" spans="1:3">
      <c r="A57" s="150" t="s">
        <v>440</v>
      </c>
      <c r="B57" s="154" t="s">
        <v>182</v>
      </c>
      <c r="C57" s="66"/>
    </row>
    <row r="58" spans="1:3" ht="57">
      <c r="A58" s="150"/>
      <c r="B58" s="387" t="s">
        <v>545</v>
      </c>
      <c r="C58" s="40"/>
    </row>
    <row r="59" spans="1:3">
      <c r="A59" s="150"/>
      <c r="B59" s="236"/>
      <c r="C59" s="40"/>
    </row>
    <row r="60" spans="1:3">
      <c r="A60" s="150">
        <v>7.11</v>
      </c>
      <c r="B60" s="154" t="s">
        <v>537</v>
      </c>
      <c r="C60" s="66"/>
    </row>
    <row r="61" spans="1:3" ht="28.5">
      <c r="A61" s="150"/>
      <c r="B61" s="387" t="s">
        <v>183</v>
      </c>
      <c r="C61" s="40"/>
    </row>
    <row r="62" spans="1:3">
      <c r="A62" s="150" t="s">
        <v>13</v>
      </c>
      <c r="B62" s="392" t="s">
        <v>245</v>
      </c>
      <c r="C62" s="66"/>
    </row>
    <row r="63" spans="1:3" ht="25.5">
      <c r="A63" s="164" t="s">
        <v>43</v>
      </c>
      <c r="B63" s="390" t="s">
        <v>781</v>
      </c>
      <c r="C63" s="40"/>
    </row>
    <row r="64" spans="1:3">
      <c r="A64" s="164" t="s">
        <v>437</v>
      </c>
      <c r="B64" s="390"/>
      <c r="C64" s="40"/>
    </row>
    <row r="65" spans="1:3" ht="25.5">
      <c r="A65" s="164" t="s">
        <v>269</v>
      </c>
      <c r="B65" s="390"/>
      <c r="C65" s="40"/>
    </row>
    <row r="66" spans="1:3">
      <c r="A66" s="165" t="s">
        <v>148</v>
      </c>
      <c r="B66" s="236"/>
      <c r="C66" s="40"/>
    </row>
  </sheetData>
  <pageMargins left="0.75" right="0.75" top="1" bottom="1" header="0.5" footer="0.5"/>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FF00"/>
  </sheetPr>
  <dimension ref="A1:C70"/>
  <sheetViews>
    <sheetView view="pageBreakPreview" zoomScaleNormal="100" workbookViewId="0">
      <selection activeCell="B34" sqref="B34"/>
    </sheetView>
  </sheetViews>
  <sheetFormatPr defaultColWidth="9" defaultRowHeight="14.25"/>
  <cols>
    <col min="1" max="1" width="7.140625" style="166" customWidth="1"/>
    <col min="2" max="2" width="80.42578125" style="49" customWidth="1"/>
    <col min="3" max="3" width="1.42578125" style="49" customWidth="1"/>
    <col min="4" max="16384" width="9" style="41"/>
  </cols>
  <sheetData>
    <row r="1" spans="1:3" ht="28.5">
      <c r="A1" s="148">
        <v>8</v>
      </c>
      <c r="B1" s="149" t="s">
        <v>438</v>
      </c>
      <c r="C1" s="132"/>
    </row>
    <row r="2" spans="1:3">
      <c r="A2" s="150">
        <v>8.1</v>
      </c>
      <c r="B2" s="151" t="s">
        <v>104</v>
      </c>
      <c r="C2" s="132"/>
    </row>
    <row r="3" spans="1:3">
      <c r="A3" s="150"/>
      <c r="B3" s="387" t="s">
        <v>1824</v>
      </c>
      <c r="C3" s="137"/>
    </row>
    <row r="4" spans="1:3" s="240" customFormat="1">
      <c r="A4" s="150"/>
      <c r="B4" s="136" t="s">
        <v>624</v>
      </c>
      <c r="C4" s="137"/>
    </row>
    <row r="5" spans="1:3" s="240" customFormat="1">
      <c r="A5" s="150"/>
      <c r="B5" s="389" t="s">
        <v>1825</v>
      </c>
      <c r="C5" s="137"/>
    </row>
    <row r="6" spans="1:3" s="240" customFormat="1" ht="85.5">
      <c r="A6" s="150"/>
      <c r="B6" s="390" t="s">
        <v>1826</v>
      </c>
      <c r="C6" s="137"/>
    </row>
    <row r="7" spans="1:3" s="240" customFormat="1" ht="114">
      <c r="A7" s="150"/>
      <c r="B7" s="389" t="s">
        <v>1827</v>
      </c>
      <c r="C7" s="137"/>
    </row>
    <row r="8" spans="1:3" s="240" customFormat="1" ht="71.25">
      <c r="A8" s="150"/>
      <c r="B8" s="389" t="s">
        <v>1828</v>
      </c>
      <c r="C8" s="137"/>
    </row>
    <row r="9" spans="1:3" s="240" customFormat="1" ht="114">
      <c r="A9" s="150"/>
      <c r="B9" s="389" t="s">
        <v>1829</v>
      </c>
      <c r="C9" s="137"/>
    </row>
    <row r="10" spans="1:3" s="240" customFormat="1" ht="99.75">
      <c r="A10" s="150"/>
      <c r="B10" s="389" t="s">
        <v>1830</v>
      </c>
      <c r="C10" s="137"/>
    </row>
    <row r="11" spans="1:3" s="240" customFormat="1">
      <c r="A11" s="150"/>
      <c r="B11" s="389" t="s">
        <v>1831</v>
      </c>
      <c r="C11" s="137"/>
    </row>
    <row r="12" spans="1:3" s="240" customFormat="1">
      <c r="A12" s="150"/>
      <c r="B12" s="138"/>
      <c r="C12" s="137"/>
    </row>
    <row r="13" spans="1:3" s="240" customFormat="1">
      <c r="A13" s="150" t="s">
        <v>661</v>
      </c>
      <c r="B13" s="240" t="s">
        <v>1846</v>
      </c>
      <c r="C13" s="137"/>
    </row>
    <row r="14" spans="1:3" s="240" customFormat="1">
      <c r="A14" s="150"/>
      <c r="C14" s="137"/>
    </row>
    <row r="15" spans="1:3" s="240" customFormat="1">
      <c r="A15" s="150" t="s">
        <v>662</v>
      </c>
      <c r="B15" s="240" t="s">
        <v>1847</v>
      </c>
      <c r="C15" s="137"/>
    </row>
    <row r="16" spans="1:3">
      <c r="A16" s="150"/>
      <c r="B16" s="153"/>
      <c r="C16" s="137"/>
    </row>
    <row r="17" spans="1:3">
      <c r="A17" s="150">
        <v>8.1999999999999993</v>
      </c>
      <c r="B17" s="154" t="s">
        <v>105</v>
      </c>
      <c r="C17" s="132"/>
    </row>
    <row r="18" spans="1:3">
      <c r="A18" s="150"/>
      <c r="B18" s="152" t="s">
        <v>1832</v>
      </c>
      <c r="C18" s="137"/>
    </row>
    <row r="19" spans="1:3" s="240" customFormat="1" ht="15" customHeight="1">
      <c r="A19" s="150"/>
      <c r="B19" s="241"/>
      <c r="C19" s="137"/>
    </row>
    <row r="20" spans="1:3">
      <c r="A20" s="150"/>
      <c r="B20" s="153"/>
      <c r="C20" s="137"/>
    </row>
    <row r="21" spans="1:3">
      <c r="A21" s="150">
        <v>8.3000000000000007</v>
      </c>
      <c r="B21" s="154" t="s">
        <v>106</v>
      </c>
      <c r="C21" s="132"/>
    </row>
    <row r="22" spans="1:3">
      <c r="A22" s="150"/>
      <c r="B22" s="155" t="s">
        <v>149</v>
      </c>
      <c r="C22" s="132"/>
    </row>
    <row r="23" spans="1:3" ht="57">
      <c r="A23" s="150"/>
      <c r="B23" s="394" t="s">
        <v>944</v>
      </c>
      <c r="C23" s="137"/>
    </row>
    <row r="24" spans="1:3">
      <c r="A24" s="150"/>
      <c r="B24" s="156" t="s">
        <v>107</v>
      </c>
      <c r="C24" s="137"/>
    </row>
    <row r="25" spans="1:3">
      <c r="A25" s="150"/>
      <c r="B25" s="156"/>
      <c r="C25" s="137"/>
    </row>
    <row r="26" spans="1:3">
      <c r="A26" s="150" t="s">
        <v>244</v>
      </c>
      <c r="B26" s="157" t="s">
        <v>33</v>
      </c>
      <c r="C26" s="132"/>
    </row>
    <row r="27" spans="1:3">
      <c r="A27" s="150"/>
      <c r="B27" s="156" t="s">
        <v>769</v>
      </c>
      <c r="C27" s="137"/>
    </row>
    <row r="28" spans="1:3">
      <c r="A28" s="150"/>
      <c r="B28" s="153"/>
      <c r="C28" s="137"/>
    </row>
    <row r="29" spans="1:3">
      <c r="A29" s="150">
        <v>8.4</v>
      </c>
      <c r="B29" s="154" t="s">
        <v>666</v>
      </c>
      <c r="C29" s="142"/>
    </row>
    <row r="30" spans="1:3" ht="171">
      <c r="A30" s="150" t="s">
        <v>199</v>
      </c>
      <c r="B30" s="136" t="s">
        <v>665</v>
      </c>
      <c r="C30" s="160"/>
    </row>
    <row r="31" spans="1:3" ht="57">
      <c r="A31" s="150" t="s">
        <v>669</v>
      </c>
      <c r="B31" s="264" t="s">
        <v>667</v>
      </c>
      <c r="C31" s="142"/>
    </row>
    <row r="32" spans="1:3">
      <c r="A32" s="150"/>
      <c r="B32" s="136"/>
      <c r="C32" s="142"/>
    </row>
    <row r="33" spans="1:3">
      <c r="A33" s="150"/>
      <c r="B33" s="159" t="s">
        <v>118</v>
      </c>
      <c r="C33" s="145"/>
    </row>
    <row r="34" spans="1:3" ht="42.75">
      <c r="A34" s="150"/>
      <c r="B34" s="40" t="s">
        <v>947</v>
      </c>
      <c r="C34" s="137"/>
    </row>
    <row r="35" spans="1:3">
      <c r="A35" s="150"/>
      <c r="B35" s="399" t="s">
        <v>1835</v>
      </c>
      <c r="C35" s="132"/>
    </row>
    <row r="36" spans="1:3" ht="128.25">
      <c r="A36" s="150"/>
      <c r="B36" s="576" t="s">
        <v>1836</v>
      </c>
      <c r="C36" s="137"/>
    </row>
    <row r="37" spans="1:3">
      <c r="A37" s="150"/>
      <c r="B37" s="161"/>
      <c r="C37" s="137"/>
    </row>
    <row r="38" spans="1:3">
      <c r="A38" s="150" t="s">
        <v>670</v>
      </c>
      <c r="B38" s="157" t="s">
        <v>668</v>
      </c>
      <c r="C38" s="137"/>
    </row>
    <row r="39" spans="1:3" ht="42.75">
      <c r="A39" s="150"/>
      <c r="B39" s="574" t="s">
        <v>1833</v>
      </c>
      <c r="C39" s="137"/>
    </row>
    <row r="40" spans="1:3" ht="85.5">
      <c r="A40" s="150"/>
      <c r="B40" s="575" t="s">
        <v>1834</v>
      </c>
      <c r="C40" s="132"/>
    </row>
    <row r="41" spans="1:3">
      <c r="A41" s="150">
        <v>8.5</v>
      </c>
      <c r="B41" s="154" t="s">
        <v>108</v>
      </c>
      <c r="C41" s="145"/>
    </row>
    <row r="42" spans="1:3">
      <c r="A42" s="150"/>
      <c r="B42" s="387" t="s">
        <v>1837</v>
      </c>
      <c r="C42" s="137"/>
    </row>
    <row r="43" spans="1:3">
      <c r="A43" s="150"/>
      <c r="B43" s="390" t="s">
        <v>1838</v>
      </c>
      <c r="C43" s="132"/>
    </row>
    <row r="44" spans="1:3">
      <c r="A44" s="150"/>
      <c r="B44" s="390" t="s">
        <v>1839</v>
      </c>
      <c r="C44" s="145"/>
    </row>
    <row r="45" spans="1:3">
      <c r="A45" s="150"/>
      <c r="B45" s="390" t="s">
        <v>1840</v>
      </c>
      <c r="C45" s="137"/>
    </row>
    <row r="46" spans="1:3">
      <c r="A46" s="150"/>
      <c r="B46" s="390" t="s">
        <v>582</v>
      </c>
      <c r="C46" s="132"/>
    </row>
    <row r="47" spans="1:3">
      <c r="A47" s="150"/>
      <c r="B47" s="153"/>
      <c r="C47" s="137"/>
    </row>
    <row r="48" spans="1:3">
      <c r="A48" s="150">
        <v>8.6</v>
      </c>
      <c r="B48" s="154" t="s">
        <v>110</v>
      </c>
      <c r="C48" s="137"/>
    </row>
    <row r="49" spans="1:3" ht="28.5">
      <c r="A49" s="150"/>
      <c r="B49" s="152" t="s">
        <v>180</v>
      </c>
      <c r="C49" s="132"/>
    </row>
    <row r="50" spans="1:3">
      <c r="A50" s="150"/>
      <c r="B50" s="153"/>
      <c r="C50" s="137"/>
    </row>
    <row r="51" spans="1:3">
      <c r="A51" s="150">
        <v>8.6999999999999993</v>
      </c>
      <c r="B51" s="154" t="s">
        <v>240</v>
      </c>
      <c r="C51" s="132"/>
    </row>
    <row r="52" spans="1:3" ht="42.75">
      <c r="A52" s="150"/>
      <c r="B52" s="574" t="s">
        <v>1841</v>
      </c>
      <c r="C52" s="137"/>
    </row>
    <row r="53" spans="1:3">
      <c r="A53" s="150"/>
      <c r="B53" s="40" t="s">
        <v>1842</v>
      </c>
      <c r="C53" s="137"/>
    </row>
    <row r="54" spans="1:3">
      <c r="A54" s="150"/>
      <c r="B54" s="153"/>
    </row>
    <row r="55" spans="1:3">
      <c r="A55" s="163" t="s">
        <v>441</v>
      </c>
      <c r="B55" s="154" t="s">
        <v>111</v>
      </c>
    </row>
    <row r="56" spans="1:3" ht="42.75">
      <c r="A56" s="150"/>
      <c r="B56" s="387" t="s">
        <v>1843</v>
      </c>
    </row>
    <row r="57" spans="1:3">
      <c r="A57" s="150"/>
      <c r="B57" s="153"/>
    </row>
    <row r="58" spans="1:3" ht="57">
      <c r="A58" s="150" t="s">
        <v>442</v>
      </c>
      <c r="B58" s="154" t="s">
        <v>538</v>
      </c>
    </row>
    <row r="59" spans="1:3" ht="28.5">
      <c r="A59" s="150"/>
      <c r="B59" s="387" t="s">
        <v>1844</v>
      </c>
    </row>
    <row r="60" spans="1:3">
      <c r="A60" s="150"/>
      <c r="B60" s="153"/>
    </row>
    <row r="61" spans="1:3">
      <c r="A61" s="150" t="s">
        <v>443</v>
      </c>
      <c r="B61" s="154" t="s">
        <v>182</v>
      </c>
    </row>
    <row r="62" spans="1:3" ht="57">
      <c r="A62" s="150"/>
      <c r="B62" s="152" t="s">
        <v>545</v>
      </c>
    </row>
    <row r="63" spans="1:3">
      <c r="A63" s="150"/>
      <c r="B63" s="153"/>
    </row>
    <row r="64" spans="1:3">
      <c r="A64" s="150">
        <v>8.11</v>
      </c>
      <c r="B64" s="154" t="s">
        <v>537</v>
      </c>
    </row>
    <row r="65" spans="1:2" ht="28.5">
      <c r="A65" s="150"/>
      <c r="B65" s="152" t="s">
        <v>183</v>
      </c>
    </row>
    <row r="66" spans="1:2">
      <c r="A66" s="150" t="s">
        <v>13</v>
      </c>
      <c r="B66" s="157" t="s">
        <v>245</v>
      </c>
    </row>
    <row r="67" spans="1:2" ht="28.5">
      <c r="A67" s="164"/>
      <c r="B67" s="390" t="s">
        <v>1845</v>
      </c>
    </row>
    <row r="68" spans="1:2">
      <c r="A68" s="164"/>
      <c r="B68" s="156"/>
    </row>
    <row r="69" spans="1:2">
      <c r="A69" s="164"/>
      <c r="B69" s="156"/>
    </row>
    <row r="70" spans="1:2">
      <c r="A70" s="165"/>
      <c r="B70" s="153"/>
    </row>
  </sheetData>
  <phoneticPr fontId="6"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C75"/>
  <sheetViews>
    <sheetView view="pageBreakPreview" zoomScaleNormal="100" workbookViewId="0">
      <selection activeCell="B1" sqref="B1"/>
    </sheetView>
  </sheetViews>
  <sheetFormatPr defaultColWidth="9" defaultRowHeight="14.25"/>
  <cols>
    <col min="1" max="1" width="7.140625" style="166" customWidth="1"/>
    <col min="2" max="2" width="80.42578125" style="49" customWidth="1"/>
    <col min="3" max="3" width="2" style="49" customWidth="1"/>
    <col min="4" max="16384" width="9" style="41"/>
  </cols>
  <sheetData>
    <row r="1" spans="1:3" ht="28.5">
      <c r="A1" s="148">
        <v>9</v>
      </c>
      <c r="B1" s="149" t="s">
        <v>444</v>
      </c>
      <c r="C1" s="48"/>
    </row>
    <row r="2" spans="1:3">
      <c r="A2" s="150">
        <v>9.1</v>
      </c>
      <c r="B2" s="151" t="s">
        <v>104</v>
      </c>
      <c r="C2" s="48"/>
    </row>
    <row r="3" spans="1:3">
      <c r="A3" s="150"/>
      <c r="B3" s="152"/>
    </row>
    <row r="4" spans="1:3" s="240" customFormat="1">
      <c r="A4" s="150"/>
      <c r="B4" s="136" t="s">
        <v>624</v>
      </c>
      <c r="C4" s="49"/>
    </row>
    <row r="5" spans="1:3" s="240" customFormat="1">
      <c r="A5" s="150"/>
      <c r="B5" s="138" t="s">
        <v>675</v>
      </c>
      <c r="C5" s="49"/>
    </row>
    <row r="6" spans="1:3" s="240" customFormat="1">
      <c r="A6" s="150"/>
      <c r="B6" s="138" t="s">
        <v>626</v>
      </c>
      <c r="C6" s="49"/>
    </row>
    <row r="7" spans="1:3" s="240" customFormat="1">
      <c r="A7" s="150"/>
      <c r="B7" s="138" t="s">
        <v>627</v>
      </c>
      <c r="C7" s="49"/>
    </row>
    <row r="8" spans="1:3" s="240" customFormat="1">
      <c r="A8" s="150"/>
      <c r="B8" s="138" t="s">
        <v>628</v>
      </c>
      <c r="C8" s="49"/>
    </row>
    <row r="9" spans="1:3" s="240" customFormat="1">
      <c r="A9" s="150"/>
      <c r="B9" s="138" t="s">
        <v>628</v>
      </c>
      <c r="C9" s="49"/>
    </row>
    <row r="10" spans="1:3" s="240" customFormat="1">
      <c r="A10" s="150"/>
      <c r="B10" s="138" t="s">
        <v>629</v>
      </c>
      <c r="C10" s="49"/>
    </row>
    <row r="11" spans="1:3" s="240" customFormat="1">
      <c r="A11" s="150"/>
      <c r="B11" s="138" t="s">
        <v>630</v>
      </c>
      <c r="C11" s="49"/>
    </row>
    <row r="12" spans="1:3" s="240" customFormat="1">
      <c r="A12" s="150"/>
      <c r="B12" s="138" t="s">
        <v>674</v>
      </c>
      <c r="C12" s="49"/>
    </row>
    <row r="13" spans="1:3" s="240" customFormat="1">
      <c r="A13" s="150"/>
      <c r="B13" s="138"/>
      <c r="C13" s="49"/>
    </row>
    <row r="14" spans="1:3" s="240" customFormat="1">
      <c r="A14" s="150" t="s">
        <v>663</v>
      </c>
      <c r="B14" s="240" t="s">
        <v>658</v>
      </c>
      <c r="C14" s="49"/>
    </row>
    <row r="15" spans="1:3" s="240" customFormat="1">
      <c r="A15" s="150"/>
      <c r="C15" s="49"/>
    </row>
    <row r="16" spans="1:3" s="240" customFormat="1">
      <c r="A16" s="150" t="s">
        <v>664</v>
      </c>
      <c r="B16" s="240" t="s">
        <v>657</v>
      </c>
      <c r="C16" s="49"/>
    </row>
    <row r="17" spans="1:3">
      <c r="A17" s="150"/>
      <c r="B17" s="153"/>
    </row>
    <row r="18" spans="1:3">
      <c r="A18" s="150">
        <v>9.1999999999999993</v>
      </c>
      <c r="B18" s="154" t="s">
        <v>105</v>
      </c>
      <c r="C18" s="48"/>
    </row>
    <row r="19" spans="1:3" ht="56.25" customHeight="1">
      <c r="A19" s="150"/>
      <c r="B19" s="167" t="s">
        <v>601</v>
      </c>
    </row>
    <row r="20" spans="1:3" s="240" customFormat="1" ht="15.75" customHeight="1">
      <c r="A20" s="150"/>
      <c r="B20" s="241"/>
      <c r="C20" s="49"/>
    </row>
    <row r="21" spans="1:3">
      <c r="A21" s="150"/>
      <c r="B21" s="153"/>
    </row>
    <row r="22" spans="1:3">
      <c r="A22" s="150">
        <v>9.3000000000000007</v>
      </c>
      <c r="B22" s="154" t="s">
        <v>106</v>
      </c>
      <c r="C22" s="48"/>
    </row>
    <row r="23" spans="1:3">
      <c r="A23" s="150"/>
      <c r="B23" s="155" t="s">
        <v>149</v>
      </c>
      <c r="C23" s="48"/>
    </row>
    <row r="24" spans="1:3">
      <c r="A24" s="150"/>
      <c r="B24" s="156" t="s">
        <v>432</v>
      </c>
    </row>
    <row r="25" spans="1:3">
      <c r="A25" s="150"/>
      <c r="B25" s="156" t="s">
        <v>433</v>
      </c>
    </row>
    <row r="26" spans="1:3">
      <c r="A26" s="150"/>
      <c r="B26" s="156" t="s">
        <v>434</v>
      </c>
    </row>
    <row r="27" spans="1:3">
      <c r="A27" s="150"/>
      <c r="B27" s="156" t="s">
        <v>107</v>
      </c>
    </row>
    <row r="28" spans="1:3">
      <c r="A28" s="150"/>
      <c r="B28" s="156"/>
    </row>
    <row r="29" spans="1:3">
      <c r="A29" s="150" t="s">
        <v>17</v>
      </c>
      <c r="B29" s="157" t="s">
        <v>33</v>
      </c>
      <c r="C29" s="48"/>
    </row>
    <row r="30" spans="1:3">
      <c r="A30" s="150"/>
      <c r="B30" s="156"/>
    </row>
    <row r="31" spans="1:3">
      <c r="A31" s="150"/>
      <c r="B31" s="153"/>
    </row>
    <row r="32" spans="1:3">
      <c r="A32" s="150">
        <v>9.4</v>
      </c>
      <c r="B32" s="154" t="s">
        <v>666</v>
      </c>
      <c r="C32" s="51"/>
    </row>
    <row r="33" spans="1:3" ht="171">
      <c r="A33" s="150" t="s">
        <v>239</v>
      </c>
      <c r="B33" s="136" t="s">
        <v>665</v>
      </c>
      <c r="C33" s="169"/>
    </row>
    <row r="34" spans="1:3" ht="57">
      <c r="A34" s="150" t="s">
        <v>671</v>
      </c>
      <c r="B34" s="264" t="s">
        <v>667</v>
      </c>
      <c r="C34" s="51"/>
    </row>
    <row r="35" spans="1:3">
      <c r="A35" s="150"/>
      <c r="B35" s="136"/>
      <c r="C35" s="51"/>
    </row>
    <row r="36" spans="1:3">
      <c r="A36" s="150"/>
      <c r="B36" s="159" t="s">
        <v>118</v>
      </c>
      <c r="C36" s="53"/>
    </row>
    <row r="37" spans="1:3">
      <c r="A37" s="150"/>
      <c r="B37" s="158"/>
    </row>
    <row r="38" spans="1:3" ht="85.5">
      <c r="A38" s="150"/>
      <c r="B38" s="158" t="s">
        <v>132</v>
      </c>
      <c r="C38" s="48"/>
    </row>
    <row r="39" spans="1:3">
      <c r="A39" s="150"/>
      <c r="B39" s="161" t="s">
        <v>133</v>
      </c>
    </row>
    <row r="40" spans="1:3">
      <c r="A40" s="150"/>
      <c r="B40" s="161"/>
    </row>
    <row r="41" spans="1:3">
      <c r="A41" s="150" t="s">
        <v>672</v>
      </c>
      <c r="B41" s="157" t="s">
        <v>668</v>
      </c>
    </row>
    <row r="42" spans="1:3" ht="99.75">
      <c r="A42" s="150"/>
      <c r="B42" s="265" t="s">
        <v>581</v>
      </c>
    </row>
    <row r="43" spans="1:3">
      <c r="A43" s="150"/>
      <c r="B43" s="153"/>
      <c r="C43" s="48"/>
    </row>
    <row r="44" spans="1:3">
      <c r="A44" s="150">
        <v>9.5</v>
      </c>
      <c r="B44" s="154" t="s">
        <v>108</v>
      </c>
      <c r="C44" s="53"/>
    </row>
    <row r="45" spans="1:3">
      <c r="A45" s="150"/>
      <c r="B45" s="162" t="s">
        <v>121</v>
      </c>
      <c r="C45" s="53"/>
    </row>
    <row r="46" spans="1:3">
      <c r="A46" s="150"/>
      <c r="B46" s="161" t="s">
        <v>122</v>
      </c>
      <c r="C46" s="53"/>
    </row>
    <row r="47" spans="1:3">
      <c r="A47" s="150"/>
      <c r="B47" s="161" t="s">
        <v>123</v>
      </c>
      <c r="C47" s="43"/>
    </row>
    <row r="48" spans="1:3">
      <c r="A48" s="150"/>
      <c r="B48" s="161" t="s">
        <v>435</v>
      </c>
      <c r="C48" s="42"/>
    </row>
    <row r="49" spans="1:3">
      <c r="A49" s="150"/>
      <c r="B49" s="161" t="s">
        <v>582</v>
      </c>
      <c r="C49" s="44"/>
    </row>
    <row r="50" spans="1:3">
      <c r="A50" s="150"/>
      <c r="B50" s="156"/>
      <c r="C50" s="43"/>
    </row>
    <row r="51" spans="1:3">
      <c r="A51" s="150"/>
      <c r="B51" s="153"/>
      <c r="C51" s="48"/>
    </row>
    <row r="52" spans="1:3">
      <c r="A52" s="150">
        <v>9.6</v>
      </c>
      <c r="B52" s="154" t="s">
        <v>110</v>
      </c>
      <c r="C52" s="53"/>
    </row>
    <row r="53" spans="1:3" ht="28.5">
      <c r="A53" s="150"/>
      <c r="B53" s="152" t="s">
        <v>180</v>
      </c>
      <c r="C53" s="137"/>
    </row>
    <row r="54" spans="1:3">
      <c r="A54" s="150"/>
      <c r="B54" s="153"/>
      <c r="C54" s="132"/>
    </row>
    <row r="55" spans="1:3">
      <c r="A55" s="150">
        <v>9.6999999999999993</v>
      </c>
      <c r="B55" s="154" t="s">
        <v>240</v>
      </c>
      <c r="C55" s="137"/>
    </row>
    <row r="56" spans="1:3" ht="28.5">
      <c r="A56" s="150"/>
      <c r="B56" s="162" t="s">
        <v>113</v>
      </c>
      <c r="C56" s="137"/>
    </row>
    <row r="57" spans="1:3" ht="28.5">
      <c r="A57" s="150"/>
      <c r="B57" s="161" t="s">
        <v>58</v>
      </c>
      <c r="C57" s="132"/>
    </row>
    <row r="58" spans="1:3">
      <c r="A58" s="150"/>
      <c r="B58" s="161" t="s">
        <v>114</v>
      </c>
      <c r="C58" s="137"/>
    </row>
    <row r="59" spans="1:3">
      <c r="A59" s="150"/>
      <c r="B59" s="156"/>
      <c r="C59" s="132"/>
    </row>
    <row r="60" spans="1:3">
      <c r="A60" s="163" t="s">
        <v>445</v>
      </c>
      <c r="B60" s="154" t="s">
        <v>111</v>
      </c>
      <c r="C60" s="137"/>
    </row>
    <row r="61" spans="1:3" ht="42.75">
      <c r="A61" s="150"/>
      <c r="B61" s="162" t="s">
        <v>620</v>
      </c>
      <c r="C61" s="137"/>
    </row>
    <row r="62" spans="1:3">
      <c r="A62" s="150"/>
      <c r="B62" s="153"/>
      <c r="C62" s="137"/>
    </row>
    <row r="63" spans="1:3" ht="57">
      <c r="A63" s="150" t="s">
        <v>446</v>
      </c>
      <c r="B63" s="154" t="s">
        <v>538</v>
      </c>
      <c r="C63" s="137"/>
    </row>
    <row r="64" spans="1:3" ht="28.5">
      <c r="A64" s="150"/>
      <c r="B64" s="162" t="s">
        <v>181</v>
      </c>
    </row>
    <row r="65" spans="1:2">
      <c r="A65" s="150"/>
      <c r="B65" s="153"/>
    </row>
    <row r="66" spans="1:2">
      <c r="A66" s="150" t="s">
        <v>270</v>
      </c>
      <c r="B66" s="154" t="s">
        <v>182</v>
      </c>
    </row>
    <row r="67" spans="1:2" ht="57">
      <c r="A67" s="150"/>
      <c r="B67" s="152" t="s">
        <v>545</v>
      </c>
    </row>
    <row r="68" spans="1:2">
      <c r="A68" s="150"/>
      <c r="B68" s="153"/>
    </row>
    <row r="69" spans="1:2">
      <c r="A69" s="150">
        <v>9.11</v>
      </c>
      <c r="B69" s="154" t="s">
        <v>537</v>
      </c>
    </row>
    <row r="70" spans="1:2" ht="28.5">
      <c r="A70" s="150"/>
      <c r="B70" s="152" t="s">
        <v>183</v>
      </c>
    </row>
    <row r="71" spans="1:2">
      <c r="A71" s="150" t="s">
        <v>13</v>
      </c>
      <c r="B71" s="157" t="s">
        <v>245</v>
      </c>
    </row>
    <row r="72" spans="1:2" ht="25.5">
      <c r="A72" s="164" t="s">
        <v>43</v>
      </c>
      <c r="B72" s="156"/>
    </row>
    <row r="73" spans="1:2">
      <c r="A73" s="164"/>
      <c r="B73" s="156"/>
    </row>
    <row r="74" spans="1:2" ht="25.5">
      <c r="A74" s="164" t="s">
        <v>431</v>
      </c>
      <c r="B74" s="156"/>
    </row>
    <row r="75" spans="1:2">
      <c r="A75" s="165" t="s">
        <v>148</v>
      </c>
      <c r="B75" s="153"/>
    </row>
  </sheetData>
  <phoneticPr fontId="6"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AD13D-AA0A-43E2-B34E-8BCAF16416F4}">
  <sheetPr>
    <tabColor rgb="FFFFFF00"/>
  </sheetPr>
  <dimension ref="A1:IV1401"/>
  <sheetViews>
    <sheetView view="pageBreakPreview" zoomScale="85" zoomScaleNormal="75" zoomScaleSheetLayoutView="85" workbookViewId="0"/>
  </sheetViews>
  <sheetFormatPr defaultColWidth="5.140625" defaultRowHeight="32.25" customHeight="1"/>
  <cols>
    <col min="1" max="1" width="13.28515625" style="406" customWidth="1"/>
    <col min="2" max="2" width="14.140625" style="407" customWidth="1"/>
    <col min="3" max="3" width="5.7109375" style="406" customWidth="1"/>
    <col min="4" max="4" width="79.28515625" style="418" customWidth="1"/>
    <col min="5" max="5" width="9.42578125" style="408" bestFit="1" customWidth="1"/>
    <col min="6" max="6" width="9.140625" style="409" customWidth="1"/>
    <col min="7" max="7" width="5.140625" style="437" customWidth="1"/>
    <col min="8" max="8" width="9" style="437" customWidth="1"/>
    <col min="9" max="31" width="9" style="453" customWidth="1"/>
    <col min="32" max="248" width="9" style="437" customWidth="1"/>
    <col min="249" max="249" width="6.85546875" style="437" customWidth="1"/>
    <col min="250" max="250" width="5.7109375" style="437" customWidth="1"/>
    <col min="251" max="251" width="79.28515625" style="437" customWidth="1"/>
    <col min="252" max="252" width="30.5703125" style="437" customWidth="1"/>
    <col min="253" max="253" width="35.140625" style="437" customWidth="1"/>
    <col min="254" max="254" width="9.42578125" style="437" bestFit="1" customWidth="1"/>
    <col min="255" max="255" width="9.140625" style="437" customWidth="1"/>
    <col min="256" max="16384" width="5.140625" style="437"/>
  </cols>
  <sheetData>
    <row r="1" spans="1:256" ht="15" customHeight="1">
      <c r="A1" s="462"/>
      <c r="B1" s="602"/>
      <c r="C1" s="56" t="s">
        <v>961</v>
      </c>
      <c r="D1" s="55"/>
      <c r="E1" s="438"/>
      <c r="F1" s="464"/>
      <c r="G1" s="45"/>
      <c r="H1" s="603"/>
      <c r="I1" s="603"/>
      <c r="J1" s="603"/>
      <c r="K1" s="603"/>
      <c r="L1" s="603"/>
      <c r="M1" s="603"/>
      <c r="N1" s="603"/>
      <c r="O1" s="603"/>
      <c r="P1" s="603"/>
      <c r="Q1" s="603"/>
      <c r="R1" s="603"/>
      <c r="S1" s="603"/>
      <c r="T1" s="603"/>
      <c r="U1" s="603"/>
      <c r="V1" s="603"/>
      <c r="W1" s="603"/>
      <c r="X1" s="603"/>
      <c r="Y1" s="603"/>
      <c r="Z1" s="603"/>
      <c r="AA1" s="603"/>
      <c r="AB1" s="603"/>
      <c r="AC1" s="603"/>
      <c r="AD1" s="603"/>
      <c r="AE1" s="603"/>
      <c r="AF1" s="464"/>
      <c r="AG1" s="464"/>
      <c r="AH1" s="464"/>
      <c r="AI1" s="464"/>
      <c r="AJ1" s="464"/>
      <c r="AK1" s="464"/>
      <c r="AL1" s="464"/>
      <c r="AM1" s="464"/>
      <c r="AN1" s="464"/>
      <c r="AO1" s="464"/>
      <c r="AP1" s="464"/>
      <c r="AQ1" s="464"/>
      <c r="AR1" s="464"/>
      <c r="AS1" s="464"/>
      <c r="AT1" s="464"/>
      <c r="AU1" s="464"/>
      <c r="AV1" s="464"/>
      <c r="AW1" s="464"/>
      <c r="AX1" s="464"/>
      <c r="AY1" s="464"/>
      <c r="AZ1" s="464"/>
      <c r="BA1" s="464"/>
      <c r="BB1" s="464"/>
      <c r="BC1" s="464"/>
      <c r="BD1" s="464"/>
      <c r="BE1" s="464"/>
      <c r="BF1" s="464"/>
      <c r="BG1" s="464"/>
      <c r="BH1" s="464"/>
      <c r="BI1" s="464"/>
      <c r="BJ1" s="464"/>
      <c r="BK1" s="464"/>
      <c r="BL1" s="464"/>
      <c r="BM1" s="464"/>
      <c r="BN1" s="464"/>
      <c r="BO1" s="464"/>
      <c r="BP1" s="464"/>
      <c r="BQ1" s="464"/>
      <c r="BR1" s="464"/>
      <c r="BS1" s="464"/>
      <c r="BT1" s="464"/>
      <c r="BU1" s="464"/>
      <c r="BV1" s="464"/>
      <c r="BW1" s="464"/>
      <c r="BX1" s="464"/>
      <c r="BY1" s="464"/>
      <c r="BZ1" s="464"/>
      <c r="CA1" s="464"/>
      <c r="CB1" s="464"/>
      <c r="CC1" s="464"/>
      <c r="CD1" s="464"/>
      <c r="CE1" s="464"/>
      <c r="CF1" s="464"/>
      <c r="CG1" s="464"/>
      <c r="CH1" s="464"/>
      <c r="CI1" s="464"/>
      <c r="CJ1" s="464"/>
      <c r="CK1" s="464"/>
      <c r="CL1" s="464"/>
      <c r="CM1" s="464"/>
      <c r="CN1" s="464"/>
      <c r="CO1" s="464"/>
      <c r="CP1" s="464"/>
      <c r="CQ1" s="464"/>
      <c r="CR1" s="464"/>
      <c r="CS1" s="464"/>
      <c r="CT1" s="464"/>
      <c r="CU1" s="464"/>
      <c r="CV1" s="464"/>
      <c r="CW1" s="464"/>
      <c r="CX1" s="464"/>
      <c r="CY1" s="464"/>
      <c r="CZ1" s="464"/>
      <c r="DA1" s="464"/>
      <c r="DB1" s="464"/>
      <c r="DC1" s="464"/>
      <c r="DD1" s="464"/>
      <c r="DE1" s="464"/>
      <c r="DF1" s="464"/>
      <c r="DG1" s="464"/>
      <c r="DH1" s="464"/>
      <c r="DI1" s="464"/>
      <c r="DJ1" s="464"/>
      <c r="DK1" s="464"/>
      <c r="DL1" s="464"/>
      <c r="DM1" s="464"/>
      <c r="DN1" s="464"/>
      <c r="DO1" s="464"/>
      <c r="DP1" s="464"/>
      <c r="DQ1" s="464"/>
      <c r="DR1" s="464"/>
      <c r="DS1" s="464"/>
      <c r="DT1" s="464"/>
      <c r="DU1" s="464"/>
      <c r="DV1" s="464"/>
      <c r="DW1" s="464"/>
      <c r="DX1" s="464"/>
      <c r="DY1" s="464"/>
      <c r="DZ1" s="464"/>
      <c r="EA1" s="464"/>
      <c r="EB1" s="464"/>
      <c r="EC1" s="464"/>
      <c r="ED1" s="464"/>
      <c r="EE1" s="464"/>
      <c r="EF1" s="464"/>
      <c r="EG1" s="464"/>
      <c r="EH1" s="464"/>
      <c r="EI1" s="464"/>
      <c r="EJ1" s="464"/>
      <c r="EK1" s="464"/>
      <c r="EL1" s="464"/>
      <c r="EM1" s="464"/>
      <c r="EN1" s="464"/>
      <c r="EO1" s="464"/>
      <c r="EP1" s="464"/>
      <c r="EQ1" s="464"/>
      <c r="ER1" s="464"/>
      <c r="ES1" s="464"/>
      <c r="ET1" s="464"/>
      <c r="EU1" s="464"/>
      <c r="EV1" s="464"/>
      <c r="EW1" s="464"/>
      <c r="EX1" s="464"/>
      <c r="EY1" s="464"/>
      <c r="EZ1" s="464"/>
      <c r="FA1" s="464"/>
      <c r="FB1" s="464"/>
      <c r="FC1" s="464"/>
      <c r="FD1" s="464"/>
      <c r="FE1" s="464"/>
      <c r="FF1" s="464"/>
      <c r="FG1" s="464"/>
      <c r="FH1" s="464"/>
      <c r="FI1" s="464"/>
      <c r="FJ1" s="464"/>
      <c r="FK1" s="464"/>
      <c r="FL1" s="464"/>
      <c r="FM1" s="464"/>
      <c r="FN1" s="464"/>
      <c r="FO1" s="464"/>
      <c r="FP1" s="464"/>
      <c r="FQ1" s="464"/>
      <c r="FR1" s="464"/>
      <c r="FS1" s="464"/>
      <c r="FT1" s="464"/>
      <c r="FU1" s="464"/>
      <c r="FV1" s="464"/>
      <c r="FW1" s="464"/>
      <c r="FX1" s="464"/>
      <c r="FY1" s="464"/>
      <c r="FZ1" s="464"/>
      <c r="GA1" s="464"/>
      <c r="GB1" s="464"/>
      <c r="GC1" s="464"/>
      <c r="GD1" s="464"/>
      <c r="GE1" s="464"/>
      <c r="GF1" s="464"/>
      <c r="GG1" s="464"/>
      <c r="GH1" s="464"/>
      <c r="GI1" s="464"/>
      <c r="GJ1" s="464"/>
      <c r="GK1" s="464"/>
      <c r="GL1" s="464"/>
      <c r="GM1" s="464"/>
      <c r="GN1" s="464"/>
      <c r="GO1" s="464"/>
      <c r="GP1" s="464"/>
      <c r="GQ1" s="464"/>
      <c r="GR1" s="464"/>
      <c r="GS1" s="464"/>
      <c r="GT1" s="464"/>
      <c r="GU1" s="464"/>
      <c r="GV1" s="464"/>
      <c r="GW1" s="464"/>
      <c r="GX1" s="464"/>
      <c r="GY1" s="464"/>
      <c r="GZ1" s="464"/>
      <c r="HA1" s="464"/>
      <c r="HB1" s="464"/>
      <c r="HC1" s="464"/>
      <c r="HD1" s="464"/>
      <c r="HE1" s="464"/>
      <c r="HF1" s="464"/>
      <c r="HG1" s="464"/>
      <c r="HH1" s="464"/>
      <c r="HI1" s="464"/>
      <c r="HJ1" s="464"/>
      <c r="HK1" s="464"/>
      <c r="HL1" s="464"/>
      <c r="HM1" s="464"/>
      <c r="HN1" s="464"/>
      <c r="HO1" s="464"/>
      <c r="HP1" s="464"/>
      <c r="HQ1" s="464"/>
      <c r="HR1" s="464"/>
      <c r="HS1" s="464"/>
      <c r="HT1" s="464"/>
      <c r="HU1" s="464"/>
      <c r="HV1" s="464"/>
      <c r="HW1" s="464"/>
      <c r="HX1" s="464"/>
      <c r="HY1" s="464"/>
      <c r="HZ1" s="464"/>
      <c r="IA1" s="464"/>
      <c r="IB1" s="464"/>
      <c r="IC1" s="464"/>
      <c r="ID1" s="464"/>
      <c r="IE1" s="464"/>
      <c r="IF1" s="464"/>
      <c r="IG1" s="464"/>
      <c r="IH1" s="464"/>
      <c r="II1" s="464"/>
      <c r="IJ1" s="464"/>
      <c r="IK1" s="464"/>
      <c r="IL1" s="464"/>
      <c r="IM1" s="464"/>
      <c r="IN1" s="464"/>
      <c r="IO1" s="464"/>
      <c r="IP1" s="464"/>
      <c r="IQ1" s="464"/>
      <c r="IR1" s="464"/>
      <c r="IS1" s="464"/>
      <c r="IT1" s="464"/>
      <c r="IU1" s="464"/>
      <c r="IV1" s="464"/>
    </row>
    <row r="2" spans="1:256" ht="15.75">
      <c r="C2" s="59"/>
      <c r="D2" s="40"/>
    </row>
    <row r="3" spans="1:256" ht="15.75">
      <c r="C3" s="59"/>
      <c r="D3" s="60" t="s">
        <v>375</v>
      </c>
      <c r="G3" s="604"/>
    </row>
    <row r="4" spans="1:256" ht="15.75">
      <c r="C4" s="59"/>
      <c r="D4" s="61" t="s">
        <v>962</v>
      </c>
      <c r="G4" s="604"/>
    </row>
    <row r="5" spans="1:256" ht="15.75">
      <c r="C5" s="59"/>
      <c r="D5" s="60" t="s">
        <v>368</v>
      </c>
      <c r="G5" s="604"/>
    </row>
    <row r="6" spans="1:256" ht="15.75">
      <c r="C6" s="59"/>
      <c r="D6" s="61" t="s">
        <v>768</v>
      </c>
      <c r="G6" s="605"/>
    </row>
    <row r="7" spans="1:256" ht="15.75">
      <c r="C7" s="59"/>
      <c r="D7" s="60" t="s">
        <v>411</v>
      </c>
      <c r="G7" s="604"/>
    </row>
    <row r="8" spans="1:256" ht="15.75">
      <c r="C8" s="59"/>
      <c r="D8" s="62"/>
      <c r="G8" s="605"/>
    </row>
    <row r="9" spans="1:256" ht="15.75">
      <c r="C9" s="59"/>
      <c r="D9" s="203" t="s">
        <v>963</v>
      </c>
      <c r="G9" s="604"/>
    </row>
    <row r="10" spans="1:256" ht="15.75">
      <c r="C10" s="59"/>
      <c r="D10" s="203"/>
      <c r="G10" s="604"/>
    </row>
    <row r="11" spans="1:256" s="240" customFormat="1" ht="16.5" customHeight="1">
      <c r="A11" s="462"/>
      <c r="B11" s="406"/>
      <c r="C11" s="463"/>
      <c r="D11" s="438"/>
      <c r="E11" s="464"/>
      <c r="F11"/>
      <c r="G11" s="465" t="s">
        <v>125</v>
      </c>
      <c r="H11" s="465" t="s">
        <v>198</v>
      </c>
      <c r="I11" s="465" t="s">
        <v>10</v>
      </c>
      <c r="J11" s="465" t="s">
        <v>11</v>
      </c>
      <c r="K11" s="465" t="s">
        <v>12</v>
      </c>
      <c r="L11" s="465" t="s">
        <v>1457</v>
      </c>
    </row>
    <row r="12" spans="1:256" s="240" customFormat="1" ht="16.5" customHeight="1">
      <c r="A12" s="404" t="s">
        <v>965</v>
      </c>
      <c r="B12" s="406"/>
      <c r="C12" s="407"/>
      <c r="D12" s="408"/>
      <c r="E12" s="409"/>
      <c r="F12"/>
      <c r="G12" s="466"/>
      <c r="H12" s="466"/>
      <c r="I12" s="466"/>
      <c r="J12" s="466"/>
      <c r="K12" s="466"/>
      <c r="L12" s="466"/>
    </row>
    <row r="13" spans="1:256" s="240" customFormat="1" ht="16.5" customHeight="1">
      <c r="A13" s="405">
        <v>1</v>
      </c>
      <c r="B13" s="702" t="s">
        <v>969</v>
      </c>
      <c r="C13" s="703"/>
      <c r="D13" s="410"/>
      <c r="E13" s="411"/>
      <c r="F13"/>
      <c r="G13" s="467" t="s">
        <v>1458</v>
      </c>
      <c r="H13" s="466"/>
      <c r="I13" s="467" t="s">
        <v>1458</v>
      </c>
      <c r="J13" s="466"/>
      <c r="K13" s="466"/>
      <c r="L13" s="467" t="s">
        <v>1458</v>
      </c>
    </row>
    <row r="14" spans="1:256" s="240" customFormat="1" ht="16.5" customHeight="1">
      <c r="A14" s="405">
        <v>2</v>
      </c>
      <c r="B14" s="702" t="s">
        <v>1014</v>
      </c>
      <c r="C14" s="703"/>
      <c r="D14" s="410"/>
      <c r="E14" s="411"/>
      <c r="F14"/>
      <c r="G14" s="467" t="s">
        <v>1458</v>
      </c>
      <c r="H14" s="467" t="s">
        <v>1458</v>
      </c>
      <c r="I14" s="466"/>
      <c r="J14" s="466"/>
      <c r="K14" s="467"/>
      <c r="L14" s="467" t="s">
        <v>1458</v>
      </c>
    </row>
    <row r="15" spans="1:256" s="240" customFormat="1" ht="16.5" customHeight="1">
      <c r="A15" s="405">
        <v>3</v>
      </c>
      <c r="B15" s="702" t="s">
        <v>1195</v>
      </c>
      <c r="C15" s="703"/>
      <c r="D15" s="410"/>
      <c r="E15" s="411"/>
      <c r="F15"/>
      <c r="G15" s="467" t="s">
        <v>1458</v>
      </c>
      <c r="H15" s="466"/>
      <c r="I15" s="467" t="s">
        <v>1458</v>
      </c>
      <c r="J15" s="466"/>
      <c r="K15" s="466"/>
      <c r="L15" s="467" t="s">
        <v>1458</v>
      </c>
    </row>
    <row r="16" spans="1:256" s="240" customFormat="1" ht="16.5" customHeight="1">
      <c r="A16" s="405">
        <v>4</v>
      </c>
      <c r="B16" s="702" t="s">
        <v>1301</v>
      </c>
      <c r="C16" s="703"/>
      <c r="D16" s="410"/>
      <c r="E16" s="412"/>
      <c r="F16"/>
      <c r="G16" s="467" t="s">
        <v>1458</v>
      </c>
      <c r="H16" s="466"/>
      <c r="I16" s="466"/>
      <c r="J16" s="467" t="s">
        <v>1458</v>
      </c>
      <c r="K16" s="466"/>
      <c r="L16" s="467" t="s">
        <v>1458</v>
      </c>
    </row>
    <row r="17" spans="1:256" s="240" customFormat="1" ht="33.75" customHeight="1">
      <c r="A17" s="405">
        <v>5</v>
      </c>
      <c r="B17" s="702" t="s">
        <v>1397</v>
      </c>
      <c r="C17" s="703"/>
      <c r="D17" s="410"/>
      <c r="E17" s="411"/>
      <c r="F17"/>
      <c r="G17" s="467" t="s">
        <v>1458</v>
      </c>
      <c r="H17" s="467"/>
      <c r="I17" s="466"/>
      <c r="J17" s="466"/>
      <c r="K17" s="467" t="s">
        <v>1458</v>
      </c>
      <c r="L17" s="467" t="s">
        <v>1458</v>
      </c>
    </row>
    <row r="18" spans="1:256" ht="15.75">
      <c r="C18" s="59"/>
      <c r="D18" s="203"/>
      <c r="F18" s="615"/>
      <c r="G18" s="604"/>
    </row>
    <row r="19" spans="1:256" ht="28.5">
      <c r="B19" s="63" t="s">
        <v>369</v>
      </c>
      <c r="C19" s="64"/>
      <c r="D19" s="65" t="s">
        <v>376</v>
      </c>
      <c r="E19" s="65" t="s">
        <v>370</v>
      </c>
      <c r="F19" s="615"/>
      <c r="G19" s="604"/>
    </row>
    <row r="20" spans="1:256" ht="43.5" thickBot="1">
      <c r="B20" s="56" t="s">
        <v>371</v>
      </c>
      <c r="C20" s="57"/>
      <c r="D20" s="468" t="s">
        <v>377</v>
      </c>
      <c r="E20" s="55"/>
      <c r="F20" s="615"/>
      <c r="G20" s="604"/>
    </row>
    <row r="21" spans="1:256" ht="14.25">
      <c r="B21" s="56"/>
      <c r="C21" s="57" t="s">
        <v>125</v>
      </c>
      <c r="D21" s="55" t="s">
        <v>372</v>
      </c>
      <c r="E21" s="55" t="s">
        <v>373</v>
      </c>
      <c r="F21" s="615"/>
      <c r="G21" s="604"/>
    </row>
    <row r="22" spans="1:256" ht="14.25">
      <c r="B22" s="56"/>
      <c r="C22" s="57" t="s">
        <v>198</v>
      </c>
      <c r="D22" s="55"/>
      <c r="E22" s="55"/>
      <c r="F22" s="615"/>
      <c r="G22" s="604"/>
    </row>
    <row r="23" spans="1:256" ht="14.25">
      <c r="B23" s="56"/>
      <c r="C23" s="57" t="s">
        <v>10</v>
      </c>
      <c r="D23" s="55" t="s">
        <v>372</v>
      </c>
      <c r="E23" s="55" t="s">
        <v>373</v>
      </c>
      <c r="F23" s="615"/>
      <c r="G23" s="604"/>
    </row>
    <row r="24" spans="1:256" ht="14.25">
      <c r="B24" s="56"/>
      <c r="C24" s="57" t="s">
        <v>11</v>
      </c>
      <c r="D24" s="55" t="s">
        <v>372</v>
      </c>
      <c r="E24" s="55" t="s">
        <v>373</v>
      </c>
      <c r="F24" s="615"/>
      <c r="G24" s="605"/>
    </row>
    <row r="25" spans="1:256" ht="14.25">
      <c r="A25" s="407"/>
      <c r="B25" s="56"/>
      <c r="C25" s="57" t="s">
        <v>12</v>
      </c>
      <c r="D25" s="55"/>
      <c r="E25" s="55"/>
      <c r="F25" s="616"/>
      <c r="G25" s="407"/>
      <c r="H25" s="407"/>
    </row>
    <row r="26" spans="1:256" ht="14.25">
      <c r="A26" s="614"/>
      <c r="B26" s="58"/>
      <c r="C26" s="59"/>
      <c r="D26" s="40"/>
      <c r="E26" s="40"/>
      <c r="F26" s="614"/>
      <c r="AF26" s="606"/>
      <c r="AG26" s="606"/>
      <c r="AH26" s="606"/>
      <c r="AI26" s="606"/>
      <c r="AJ26" s="606"/>
      <c r="AK26" s="606"/>
      <c r="AL26" s="606"/>
      <c r="AM26" s="606"/>
      <c r="AN26" s="606"/>
      <c r="AO26" s="606"/>
      <c r="AP26" s="606"/>
      <c r="AQ26" s="606"/>
      <c r="AR26" s="606"/>
      <c r="AS26" s="606"/>
      <c r="AT26" s="606"/>
      <c r="AU26" s="606"/>
      <c r="AV26" s="606"/>
      <c r="AW26" s="606"/>
      <c r="AX26" s="606"/>
      <c r="AY26" s="606"/>
      <c r="AZ26" s="606"/>
      <c r="BA26" s="606"/>
      <c r="BB26" s="606"/>
      <c r="BC26" s="606"/>
      <c r="BD26" s="606"/>
      <c r="BE26" s="606"/>
      <c r="BF26" s="606"/>
      <c r="BG26" s="606"/>
      <c r="BH26" s="606"/>
      <c r="BI26" s="606"/>
      <c r="BJ26" s="606"/>
      <c r="BK26" s="606"/>
      <c r="BL26" s="606"/>
      <c r="BM26" s="606"/>
      <c r="BN26" s="606"/>
      <c r="BO26" s="606"/>
      <c r="BP26" s="606"/>
      <c r="BQ26" s="606"/>
      <c r="BR26" s="606"/>
      <c r="BS26" s="606"/>
      <c r="BT26" s="606"/>
      <c r="BU26" s="606"/>
      <c r="BV26" s="606"/>
      <c r="BW26" s="606"/>
      <c r="BX26" s="606"/>
      <c r="BY26" s="606"/>
      <c r="BZ26" s="606"/>
      <c r="CA26" s="606"/>
      <c r="CB26" s="606"/>
      <c r="CC26" s="606"/>
      <c r="CD26" s="606"/>
      <c r="CE26" s="606"/>
      <c r="CF26" s="606"/>
      <c r="CG26" s="606"/>
      <c r="CH26" s="606"/>
      <c r="CI26" s="606"/>
      <c r="CJ26" s="606"/>
      <c r="CK26" s="606"/>
      <c r="CL26" s="606"/>
      <c r="CM26" s="606"/>
      <c r="CN26" s="606"/>
      <c r="CO26" s="606"/>
      <c r="CP26" s="606"/>
      <c r="CQ26" s="606"/>
      <c r="CR26" s="606"/>
      <c r="CS26" s="606"/>
      <c r="CT26" s="606"/>
      <c r="CU26" s="606"/>
      <c r="CV26" s="606"/>
      <c r="CW26" s="606"/>
      <c r="CX26" s="606"/>
      <c r="CY26" s="606"/>
      <c r="CZ26" s="606"/>
      <c r="DA26" s="606"/>
      <c r="DB26" s="606"/>
      <c r="DC26" s="606"/>
      <c r="DD26" s="606"/>
      <c r="DE26" s="606"/>
      <c r="DF26" s="606"/>
      <c r="DG26" s="606"/>
      <c r="DH26" s="606"/>
      <c r="DI26" s="606"/>
      <c r="DJ26" s="606"/>
      <c r="DK26" s="606"/>
      <c r="DL26" s="606"/>
      <c r="DM26" s="606"/>
      <c r="DN26" s="606"/>
      <c r="DO26" s="606"/>
      <c r="DP26" s="606"/>
      <c r="DQ26" s="606"/>
      <c r="DR26" s="606"/>
      <c r="DS26" s="606"/>
      <c r="DT26" s="606"/>
      <c r="DU26" s="606"/>
      <c r="DV26" s="606"/>
      <c r="DW26" s="606"/>
      <c r="DX26" s="606"/>
      <c r="DY26" s="606"/>
      <c r="DZ26" s="606"/>
      <c r="EA26" s="606"/>
      <c r="EB26" s="606"/>
      <c r="EC26" s="606"/>
      <c r="ED26" s="606"/>
      <c r="EE26" s="606"/>
      <c r="EF26" s="606"/>
      <c r="EG26" s="606"/>
      <c r="EH26" s="606"/>
      <c r="EI26" s="606"/>
      <c r="EJ26" s="606"/>
      <c r="EK26" s="606"/>
      <c r="EL26" s="606"/>
      <c r="EM26" s="606"/>
      <c r="EN26" s="606"/>
      <c r="EO26" s="606"/>
      <c r="EP26" s="606"/>
      <c r="EQ26" s="606"/>
      <c r="ER26" s="606"/>
      <c r="ES26" s="606"/>
      <c r="ET26" s="606"/>
      <c r="EU26" s="606"/>
      <c r="EV26" s="606"/>
      <c r="EW26" s="606"/>
      <c r="EX26" s="606"/>
      <c r="EY26" s="606"/>
      <c r="EZ26" s="606"/>
      <c r="FA26" s="606"/>
      <c r="FB26" s="606"/>
      <c r="FC26" s="606"/>
      <c r="FD26" s="606"/>
      <c r="FE26" s="606"/>
      <c r="FF26" s="606"/>
      <c r="FG26" s="606"/>
      <c r="FH26" s="606"/>
      <c r="FI26" s="606"/>
      <c r="FJ26" s="606"/>
      <c r="FK26" s="606"/>
      <c r="FL26" s="606"/>
      <c r="FM26" s="606"/>
      <c r="FN26" s="606"/>
      <c r="FO26" s="606"/>
      <c r="FP26" s="606"/>
      <c r="FQ26" s="606"/>
      <c r="FR26" s="606"/>
      <c r="FS26" s="606"/>
      <c r="FT26" s="606"/>
      <c r="FU26" s="606"/>
      <c r="FV26" s="606"/>
      <c r="FW26" s="606"/>
      <c r="FX26" s="606"/>
      <c r="FY26" s="606"/>
      <c r="FZ26" s="606"/>
      <c r="GA26" s="606"/>
      <c r="GB26" s="606"/>
      <c r="GC26" s="606"/>
      <c r="GD26" s="606"/>
      <c r="GE26" s="606"/>
      <c r="GF26" s="606"/>
      <c r="GG26" s="606"/>
      <c r="GH26" s="606"/>
      <c r="GI26" s="606"/>
      <c r="GJ26" s="606"/>
      <c r="GK26" s="606"/>
      <c r="GL26" s="606"/>
      <c r="GM26" s="606"/>
      <c r="GN26" s="606"/>
      <c r="GO26" s="606"/>
      <c r="GP26" s="606"/>
      <c r="GQ26" s="606"/>
      <c r="GR26" s="606"/>
      <c r="GS26" s="606"/>
      <c r="GT26" s="606"/>
      <c r="GU26" s="606"/>
      <c r="GV26" s="606"/>
      <c r="GW26" s="606"/>
      <c r="GX26" s="606"/>
      <c r="GY26" s="606"/>
      <c r="GZ26" s="606"/>
      <c r="HA26" s="606"/>
      <c r="HB26" s="606"/>
      <c r="HC26" s="606"/>
      <c r="HD26" s="606"/>
      <c r="HE26" s="606"/>
      <c r="HF26" s="606"/>
      <c r="HG26" s="606"/>
      <c r="HH26" s="606"/>
      <c r="HI26" s="606"/>
      <c r="HJ26" s="606"/>
      <c r="HK26" s="606"/>
      <c r="HL26" s="606"/>
      <c r="HM26" s="606"/>
      <c r="HN26" s="606"/>
      <c r="HO26" s="606"/>
      <c r="HP26" s="606"/>
      <c r="HQ26" s="606"/>
      <c r="HR26" s="606"/>
      <c r="HS26" s="606"/>
      <c r="HT26" s="606"/>
      <c r="HU26" s="606"/>
      <c r="HV26" s="606"/>
      <c r="HW26" s="606"/>
      <c r="HX26" s="606"/>
      <c r="HY26" s="606"/>
      <c r="HZ26" s="606"/>
      <c r="IA26" s="606"/>
      <c r="IB26" s="606"/>
      <c r="IC26" s="606"/>
      <c r="ID26" s="606"/>
      <c r="IE26" s="606"/>
      <c r="IF26" s="606"/>
      <c r="IG26" s="606"/>
      <c r="IH26" s="606"/>
      <c r="II26" s="606"/>
      <c r="IJ26" s="606"/>
      <c r="IK26" s="606"/>
      <c r="IL26" s="606"/>
      <c r="IM26" s="606"/>
      <c r="IN26" s="606"/>
      <c r="IO26" s="606"/>
      <c r="IP26" s="606"/>
      <c r="IQ26" s="606"/>
      <c r="IR26" s="606"/>
      <c r="IS26" s="606"/>
      <c r="IT26" s="606"/>
      <c r="IU26" s="606"/>
      <c r="IV26" s="606"/>
    </row>
    <row r="27" spans="1:256" ht="42.75">
      <c r="A27" s="407"/>
      <c r="B27" s="56" t="s">
        <v>374</v>
      </c>
      <c r="C27" s="57"/>
      <c r="D27" s="469" t="s">
        <v>378</v>
      </c>
      <c r="E27" s="235"/>
      <c r="F27" s="617"/>
    </row>
    <row r="28" spans="1:256" ht="14.25">
      <c r="B28" s="56"/>
      <c r="C28" s="57" t="s">
        <v>125</v>
      </c>
      <c r="D28" s="236" t="s">
        <v>372</v>
      </c>
      <c r="E28" s="55" t="s">
        <v>373</v>
      </c>
      <c r="F28" s="618"/>
    </row>
    <row r="29" spans="1:256" ht="14.25">
      <c r="B29" s="56"/>
      <c r="C29" s="57" t="s">
        <v>198</v>
      </c>
      <c r="D29" s="55"/>
      <c r="E29" s="55"/>
      <c r="F29" s="618"/>
    </row>
    <row r="30" spans="1:256" ht="14.25">
      <c r="B30" s="56"/>
      <c r="C30" s="57" t="s">
        <v>10</v>
      </c>
      <c r="D30" s="55" t="s">
        <v>372</v>
      </c>
      <c r="E30" s="55" t="s">
        <v>373</v>
      </c>
      <c r="F30" s="618"/>
    </row>
    <row r="31" spans="1:256" ht="14.25">
      <c r="B31" s="56"/>
      <c r="C31" s="57" t="s">
        <v>11</v>
      </c>
      <c r="D31" s="55" t="s">
        <v>372</v>
      </c>
      <c r="E31" s="55" t="s">
        <v>373</v>
      </c>
      <c r="F31" s="618"/>
    </row>
    <row r="32" spans="1:256" ht="14.25">
      <c r="B32" s="56"/>
      <c r="C32" s="57" t="s">
        <v>12</v>
      </c>
      <c r="D32" s="55"/>
      <c r="E32" s="55"/>
      <c r="F32" s="619"/>
    </row>
    <row r="33" spans="1:256" ht="14.25">
      <c r="B33" s="58"/>
      <c r="C33" s="59"/>
      <c r="D33" s="66"/>
      <c r="E33" s="40"/>
      <c r="F33" s="619"/>
    </row>
    <row r="34" spans="1:256" ht="42.75">
      <c r="B34" s="403" t="s">
        <v>573</v>
      </c>
      <c r="C34" s="57"/>
      <c r="D34" s="469" t="s">
        <v>574</v>
      </c>
      <c r="E34" s="237"/>
      <c r="F34" s="619"/>
    </row>
    <row r="35" spans="1:256" ht="14.25">
      <c r="B35" s="56"/>
      <c r="C35" s="57" t="s">
        <v>125</v>
      </c>
      <c r="D35" s="470"/>
      <c r="E35" s="238"/>
      <c r="F35" s="619"/>
    </row>
    <row r="36" spans="1:256" ht="14.25">
      <c r="B36" s="56"/>
      <c r="C36" s="57" t="s">
        <v>198</v>
      </c>
      <c r="D36" s="470"/>
      <c r="E36" s="238"/>
      <c r="F36" s="619"/>
    </row>
    <row r="37" spans="1:256" ht="14.25">
      <c r="B37" s="56"/>
      <c r="C37" s="57" t="s">
        <v>10</v>
      </c>
      <c r="D37" s="470" t="s">
        <v>964</v>
      </c>
      <c r="E37" s="238" t="s">
        <v>373</v>
      </c>
      <c r="F37" s="615"/>
    </row>
    <row r="38" spans="1:256" ht="14.25">
      <c r="B38" s="56"/>
      <c r="C38" s="57" t="s">
        <v>11</v>
      </c>
      <c r="D38" s="470" t="s">
        <v>964</v>
      </c>
      <c r="E38" s="238" t="s">
        <v>373</v>
      </c>
      <c r="F38" s="618"/>
    </row>
    <row r="39" spans="1:256" ht="32.25" customHeight="1">
      <c r="B39" s="56"/>
      <c r="C39" s="57" t="s">
        <v>12</v>
      </c>
      <c r="D39" s="470"/>
      <c r="E39" s="238"/>
      <c r="F39" s="618"/>
    </row>
    <row r="40" spans="1:256" ht="32.25" customHeight="1">
      <c r="B40" s="620"/>
      <c r="C40" s="57"/>
      <c r="D40" s="621"/>
      <c r="E40" s="238"/>
      <c r="F40" s="618"/>
    </row>
    <row r="41" spans="1:256" s="240" customFormat="1" ht="25.5">
      <c r="A41" s="404" t="s">
        <v>965</v>
      </c>
      <c r="B41" s="404"/>
      <c r="C41" s="405" t="s">
        <v>966</v>
      </c>
      <c r="D41" s="404" t="s">
        <v>967</v>
      </c>
      <c r="E41" s="404" t="s">
        <v>450</v>
      </c>
      <c r="F41" s="404" t="s">
        <v>968</v>
      </c>
    </row>
    <row r="42" spans="1:256" s="50" customFormat="1" ht="14.25">
      <c r="A42" s="614"/>
      <c r="B42" s="614"/>
      <c r="C42" s="622"/>
      <c r="D42" s="623"/>
      <c r="E42" s="623"/>
      <c r="F42" s="623"/>
    </row>
    <row r="43" spans="1:256" ht="32.25" customHeight="1">
      <c r="A43" s="404" t="s">
        <v>965</v>
      </c>
      <c r="B43" s="404" t="s">
        <v>1922</v>
      </c>
      <c r="D43" s="407"/>
    </row>
    <row r="44" spans="1:256" ht="32.25" customHeight="1">
      <c r="A44" s="405">
        <v>1</v>
      </c>
      <c r="B44" s="404"/>
      <c r="C44" s="405"/>
      <c r="D44" s="404" t="s">
        <v>969</v>
      </c>
      <c r="E44" s="410"/>
      <c r="F44" s="411"/>
      <c r="AF44" s="606"/>
      <c r="AG44" s="606"/>
      <c r="AH44" s="606"/>
      <c r="AI44" s="606"/>
      <c r="AJ44" s="606"/>
      <c r="AK44" s="606"/>
      <c r="AL44" s="606"/>
      <c r="AM44" s="606"/>
      <c r="AN44" s="606"/>
      <c r="AO44" s="606"/>
      <c r="AP44" s="606"/>
      <c r="AQ44" s="606"/>
      <c r="AR44" s="606"/>
      <c r="AS44" s="606"/>
      <c r="AT44" s="606"/>
      <c r="AU44" s="606"/>
      <c r="AV44" s="606"/>
      <c r="AW44" s="606"/>
      <c r="AX44" s="606"/>
      <c r="AY44" s="606"/>
      <c r="AZ44" s="606"/>
      <c r="BA44" s="606"/>
      <c r="BB44" s="606"/>
      <c r="BC44" s="606"/>
      <c r="BD44" s="606"/>
      <c r="BE44" s="606"/>
      <c r="BF44" s="606"/>
      <c r="BG44" s="606"/>
      <c r="BH44" s="606"/>
      <c r="BI44" s="606"/>
      <c r="BJ44" s="606"/>
      <c r="BK44" s="606"/>
      <c r="BL44" s="606"/>
      <c r="BM44" s="606"/>
      <c r="BN44" s="606"/>
      <c r="BO44" s="606"/>
      <c r="BP44" s="606"/>
      <c r="BQ44" s="606"/>
      <c r="BR44" s="606"/>
      <c r="BS44" s="606"/>
      <c r="BT44" s="606"/>
      <c r="BU44" s="606"/>
      <c r="BV44" s="606"/>
      <c r="BW44" s="606"/>
      <c r="BX44" s="606"/>
      <c r="BY44" s="606"/>
      <c r="BZ44" s="606"/>
      <c r="CA44" s="606"/>
      <c r="CB44" s="606"/>
      <c r="CC44" s="606"/>
      <c r="CD44" s="606"/>
      <c r="CE44" s="606"/>
      <c r="CF44" s="606"/>
      <c r="CG44" s="606"/>
      <c r="CH44" s="606"/>
      <c r="CI44" s="606"/>
      <c r="CJ44" s="606"/>
      <c r="CK44" s="606"/>
      <c r="CL44" s="606"/>
      <c r="CM44" s="606"/>
      <c r="CN44" s="606"/>
      <c r="CO44" s="606"/>
      <c r="CP44" s="606"/>
      <c r="CQ44" s="606"/>
      <c r="CR44" s="606"/>
      <c r="CS44" s="606"/>
      <c r="CT44" s="606"/>
      <c r="CU44" s="606"/>
      <c r="CV44" s="606"/>
      <c r="CW44" s="606"/>
      <c r="CX44" s="606"/>
      <c r="CY44" s="606"/>
      <c r="CZ44" s="606"/>
      <c r="DA44" s="606"/>
      <c r="DB44" s="606"/>
      <c r="DC44" s="606"/>
      <c r="DD44" s="606"/>
      <c r="DE44" s="606"/>
      <c r="DF44" s="606"/>
      <c r="DG44" s="606"/>
      <c r="DH44" s="606"/>
      <c r="DI44" s="606"/>
      <c r="DJ44" s="606"/>
      <c r="DK44" s="606"/>
      <c r="DL44" s="606"/>
      <c r="DM44" s="606"/>
      <c r="DN44" s="606"/>
      <c r="DO44" s="606"/>
      <c r="DP44" s="606"/>
      <c r="DQ44" s="606"/>
      <c r="DR44" s="606"/>
      <c r="DS44" s="606"/>
      <c r="DT44" s="606"/>
      <c r="DU44" s="606"/>
      <c r="DV44" s="606"/>
      <c r="DW44" s="606"/>
      <c r="DX44" s="606"/>
      <c r="DY44" s="606"/>
      <c r="DZ44" s="606"/>
      <c r="EA44" s="606"/>
      <c r="EB44" s="606"/>
      <c r="EC44" s="606"/>
      <c r="ED44" s="606"/>
      <c r="EE44" s="606"/>
      <c r="EF44" s="606"/>
      <c r="EG44" s="606"/>
      <c r="EH44" s="606"/>
      <c r="EI44" s="606"/>
      <c r="EJ44" s="606"/>
      <c r="EK44" s="606"/>
      <c r="EL44" s="606"/>
      <c r="EM44" s="606"/>
      <c r="EN44" s="606"/>
      <c r="EO44" s="606"/>
      <c r="EP44" s="606"/>
      <c r="EQ44" s="606"/>
      <c r="ER44" s="606"/>
      <c r="ES44" s="606"/>
      <c r="ET44" s="606"/>
      <c r="EU44" s="606"/>
      <c r="EV44" s="606"/>
      <c r="EW44" s="606"/>
      <c r="EX44" s="606"/>
      <c r="EY44" s="606"/>
      <c r="EZ44" s="606"/>
      <c r="FA44" s="606"/>
      <c r="FB44" s="606"/>
      <c r="FC44" s="606"/>
      <c r="FD44" s="606"/>
      <c r="FE44" s="606"/>
      <c r="FF44" s="606"/>
      <c r="FG44" s="606"/>
      <c r="FH44" s="606"/>
      <c r="FI44" s="606"/>
      <c r="FJ44" s="606"/>
      <c r="FK44" s="606"/>
      <c r="FL44" s="606"/>
      <c r="FM44" s="606"/>
      <c r="FN44" s="606"/>
      <c r="FO44" s="606"/>
      <c r="FP44" s="606"/>
      <c r="FQ44" s="606"/>
      <c r="FR44" s="606"/>
      <c r="FS44" s="606"/>
      <c r="FT44" s="606"/>
      <c r="FU44" s="606"/>
      <c r="FV44" s="606"/>
      <c r="FW44" s="606"/>
      <c r="FX44" s="606"/>
      <c r="FY44" s="606"/>
      <c r="FZ44" s="606"/>
      <c r="GA44" s="606"/>
      <c r="GB44" s="606"/>
      <c r="GC44" s="606"/>
      <c r="GD44" s="606"/>
      <c r="GE44" s="606"/>
      <c r="GF44" s="606"/>
      <c r="GG44" s="606"/>
      <c r="GH44" s="606"/>
      <c r="GI44" s="606"/>
      <c r="GJ44" s="606"/>
      <c r="GK44" s="606"/>
      <c r="GL44" s="606"/>
      <c r="GM44" s="606"/>
      <c r="GN44" s="606"/>
      <c r="GO44" s="606"/>
      <c r="GP44" s="606"/>
      <c r="GQ44" s="606"/>
      <c r="GR44" s="606"/>
      <c r="GS44" s="606"/>
      <c r="GT44" s="606"/>
      <c r="GU44" s="606"/>
      <c r="GV44" s="606"/>
      <c r="GW44" s="606"/>
      <c r="GX44" s="606"/>
      <c r="GY44" s="606"/>
      <c r="GZ44" s="606"/>
      <c r="HA44" s="606"/>
      <c r="HB44" s="606"/>
      <c r="HC44" s="606"/>
      <c r="HD44" s="606"/>
      <c r="HE44" s="606"/>
      <c r="HF44" s="606"/>
      <c r="HG44" s="606"/>
      <c r="HH44" s="606"/>
      <c r="HI44" s="606"/>
      <c r="HJ44" s="606"/>
      <c r="HK44" s="606"/>
      <c r="HL44" s="606"/>
      <c r="HM44" s="606"/>
      <c r="HN44" s="606"/>
      <c r="HO44" s="606"/>
      <c r="HP44" s="606"/>
      <c r="HQ44" s="606"/>
      <c r="HR44" s="606"/>
      <c r="HS44" s="606"/>
      <c r="HT44" s="606"/>
      <c r="HU44" s="606"/>
      <c r="HV44" s="606"/>
      <c r="HW44" s="606"/>
      <c r="HX44" s="606"/>
      <c r="HY44" s="606"/>
      <c r="HZ44" s="606"/>
      <c r="IA44" s="606"/>
      <c r="IB44" s="606"/>
      <c r="IC44" s="606"/>
      <c r="ID44" s="606"/>
      <c r="IE44" s="606"/>
      <c r="IF44" s="606"/>
      <c r="IG44" s="606"/>
      <c r="IH44" s="606"/>
      <c r="II44" s="606"/>
      <c r="IJ44" s="606"/>
      <c r="IK44" s="606"/>
      <c r="IL44" s="606"/>
      <c r="IM44" s="606"/>
      <c r="IN44" s="606"/>
      <c r="IO44" s="606"/>
      <c r="IP44" s="606"/>
      <c r="IQ44" s="606"/>
      <c r="IR44" s="606"/>
      <c r="IS44" s="606"/>
      <c r="IT44" s="606"/>
      <c r="IU44" s="606"/>
      <c r="IV44" s="606"/>
    </row>
    <row r="45" spans="1:256" ht="32.25" customHeight="1">
      <c r="A45" s="405">
        <v>1.1000000000000001</v>
      </c>
      <c r="B45" s="404"/>
      <c r="C45" s="405"/>
      <c r="D45" s="404" t="s">
        <v>970</v>
      </c>
      <c r="E45" s="410"/>
      <c r="F45" s="412"/>
      <c r="AF45" s="606"/>
      <c r="AG45" s="606"/>
      <c r="AH45" s="606"/>
      <c r="AI45" s="606"/>
      <c r="AJ45" s="606"/>
      <c r="AK45" s="606"/>
      <c r="AL45" s="606"/>
      <c r="AM45" s="606"/>
      <c r="AN45" s="606"/>
      <c r="AO45" s="606"/>
      <c r="AP45" s="606"/>
      <c r="AQ45" s="606"/>
      <c r="AR45" s="606"/>
      <c r="AS45" s="606"/>
      <c r="AT45" s="606"/>
      <c r="AU45" s="606"/>
      <c r="AV45" s="606"/>
      <c r="AW45" s="606"/>
      <c r="AX45" s="606"/>
      <c r="AY45" s="606"/>
      <c r="AZ45" s="606"/>
      <c r="BA45" s="606"/>
      <c r="BB45" s="606"/>
      <c r="BC45" s="606"/>
      <c r="BD45" s="606"/>
      <c r="BE45" s="606"/>
      <c r="BF45" s="606"/>
      <c r="BG45" s="606"/>
      <c r="BH45" s="606"/>
      <c r="BI45" s="606"/>
      <c r="BJ45" s="606"/>
      <c r="BK45" s="606"/>
      <c r="BL45" s="606"/>
      <c r="BM45" s="606"/>
      <c r="BN45" s="606"/>
      <c r="BO45" s="606"/>
      <c r="BP45" s="606"/>
      <c r="BQ45" s="606"/>
      <c r="BR45" s="606"/>
      <c r="BS45" s="606"/>
      <c r="BT45" s="606"/>
      <c r="BU45" s="606"/>
      <c r="BV45" s="606"/>
      <c r="BW45" s="606"/>
      <c r="BX45" s="606"/>
      <c r="BY45" s="606"/>
      <c r="BZ45" s="606"/>
      <c r="CA45" s="606"/>
      <c r="CB45" s="606"/>
      <c r="CC45" s="606"/>
      <c r="CD45" s="606"/>
      <c r="CE45" s="606"/>
      <c r="CF45" s="606"/>
      <c r="CG45" s="606"/>
      <c r="CH45" s="606"/>
      <c r="CI45" s="606"/>
      <c r="CJ45" s="606"/>
      <c r="CK45" s="606"/>
      <c r="CL45" s="606"/>
      <c r="CM45" s="606"/>
      <c r="CN45" s="606"/>
      <c r="CO45" s="606"/>
      <c r="CP45" s="606"/>
      <c r="CQ45" s="606"/>
      <c r="CR45" s="606"/>
      <c r="CS45" s="606"/>
      <c r="CT45" s="606"/>
      <c r="CU45" s="606"/>
      <c r="CV45" s="606"/>
      <c r="CW45" s="606"/>
      <c r="CX45" s="606"/>
      <c r="CY45" s="606"/>
      <c r="CZ45" s="606"/>
      <c r="DA45" s="606"/>
      <c r="DB45" s="606"/>
      <c r="DC45" s="606"/>
      <c r="DD45" s="606"/>
      <c r="DE45" s="606"/>
      <c r="DF45" s="606"/>
      <c r="DG45" s="606"/>
      <c r="DH45" s="606"/>
      <c r="DI45" s="606"/>
      <c r="DJ45" s="606"/>
      <c r="DK45" s="606"/>
      <c r="DL45" s="606"/>
      <c r="DM45" s="606"/>
      <c r="DN45" s="606"/>
      <c r="DO45" s="606"/>
      <c r="DP45" s="606"/>
      <c r="DQ45" s="606"/>
      <c r="DR45" s="606"/>
      <c r="DS45" s="606"/>
      <c r="DT45" s="606"/>
      <c r="DU45" s="606"/>
      <c r="DV45" s="606"/>
      <c r="DW45" s="606"/>
      <c r="DX45" s="606"/>
      <c r="DY45" s="606"/>
      <c r="DZ45" s="606"/>
      <c r="EA45" s="606"/>
      <c r="EB45" s="606"/>
      <c r="EC45" s="606"/>
      <c r="ED45" s="606"/>
      <c r="EE45" s="606"/>
      <c r="EF45" s="606"/>
      <c r="EG45" s="606"/>
      <c r="EH45" s="606"/>
      <c r="EI45" s="606"/>
      <c r="EJ45" s="606"/>
      <c r="EK45" s="606"/>
      <c r="EL45" s="606"/>
      <c r="EM45" s="606"/>
      <c r="EN45" s="606"/>
      <c r="EO45" s="606"/>
      <c r="EP45" s="606"/>
      <c r="EQ45" s="606"/>
      <c r="ER45" s="606"/>
      <c r="ES45" s="606"/>
      <c r="ET45" s="606"/>
      <c r="EU45" s="606"/>
      <c r="EV45" s="606"/>
      <c r="EW45" s="606"/>
      <c r="EX45" s="606"/>
      <c r="EY45" s="606"/>
      <c r="EZ45" s="606"/>
      <c r="FA45" s="606"/>
      <c r="FB45" s="606"/>
      <c r="FC45" s="606"/>
      <c r="FD45" s="606"/>
      <c r="FE45" s="606"/>
      <c r="FF45" s="606"/>
      <c r="FG45" s="606"/>
      <c r="FH45" s="606"/>
      <c r="FI45" s="606"/>
      <c r="FJ45" s="606"/>
      <c r="FK45" s="606"/>
      <c r="FL45" s="606"/>
      <c r="FM45" s="606"/>
      <c r="FN45" s="606"/>
      <c r="FO45" s="606"/>
      <c r="FP45" s="606"/>
      <c r="FQ45" s="606"/>
      <c r="FR45" s="606"/>
      <c r="FS45" s="606"/>
      <c r="FT45" s="606"/>
      <c r="FU45" s="606"/>
      <c r="FV45" s="606"/>
      <c r="FW45" s="606"/>
      <c r="FX45" s="606"/>
      <c r="FY45" s="606"/>
      <c r="FZ45" s="606"/>
      <c r="GA45" s="606"/>
      <c r="GB45" s="606"/>
      <c r="GC45" s="606"/>
      <c r="GD45" s="606"/>
      <c r="GE45" s="606"/>
      <c r="GF45" s="606"/>
      <c r="GG45" s="606"/>
      <c r="GH45" s="606"/>
      <c r="GI45" s="606"/>
      <c r="GJ45" s="606"/>
      <c r="GK45" s="606"/>
      <c r="GL45" s="606"/>
      <c r="GM45" s="606"/>
      <c r="GN45" s="606"/>
      <c r="GO45" s="606"/>
      <c r="GP45" s="606"/>
      <c r="GQ45" s="606"/>
      <c r="GR45" s="606"/>
      <c r="GS45" s="606"/>
      <c r="GT45" s="606"/>
      <c r="GU45" s="606"/>
      <c r="GV45" s="606"/>
      <c r="GW45" s="606"/>
      <c r="GX45" s="606"/>
      <c r="GY45" s="606"/>
      <c r="GZ45" s="606"/>
      <c r="HA45" s="606"/>
      <c r="HB45" s="606"/>
      <c r="HC45" s="606"/>
      <c r="HD45" s="606"/>
      <c r="HE45" s="606"/>
      <c r="HF45" s="606"/>
      <c r="HG45" s="606"/>
      <c r="HH45" s="606"/>
      <c r="HI45" s="606"/>
      <c r="HJ45" s="606"/>
      <c r="HK45" s="606"/>
      <c r="HL45" s="606"/>
      <c r="HM45" s="606"/>
      <c r="HN45" s="606"/>
      <c r="HO45" s="606"/>
      <c r="HP45" s="606"/>
      <c r="HQ45" s="606"/>
      <c r="HR45" s="606"/>
      <c r="HS45" s="606"/>
      <c r="HT45" s="606"/>
      <c r="HU45" s="606"/>
      <c r="HV45" s="606"/>
      <c r="HW45" s="606"/>
      <c r="HX45" s="606"/>
      <c r="HY45" s="606"/>
      <c r="HZ45" s="606"/>
      <c r="IA45" s="606"/>
      <c r="IB45" s="606"/>
      <c r="IC45" s="606"/>
      <c r="ID45" s="606"/>
      <c r="IE45" s="606"/>
      <c r="IF45" s="606"/>
      <c r="IG45" s="606"/>
      <c r="IH45" s="606"/>
      <c r="II45" s="606"/>
      <c r="IJ45" s="606"/>
      <c r="IK45" s="606"/>
      <c r="IL45" s="606"/>
      <c r="IM45" s="606"/>
      <c r="IN45" s="606"/>
      <c r="IO45" s="606"/>
      <c r="IP45" s="606"/>
      <c r="IQ45" s="606"/>
      <c r="IR45" s="606"/>
      <c r="IS45" s="606"/>
      <c r="IT45" s="606"/>
      <c r="IU45" s="606"/>
      <c r="IV45" s="606"/>
    </row>
    <row r="46" spans="1:256" ht="32.25" customHeight="1">
      <c r="A46" s="413" t="s">
        <v>60</v>
      </c>
      <c r="B46" s="414" t="s">
        <v>75</v>
      </c>
      <c r="C46" s="413"/>
      <c r="D46" s="414" t="s">
        <v>971</v>
      </c>
      <c r="E46" s="415"/>
      <c r="F46" s="416"/>
    </row>
    <row r="47" spans="1:256" ht="32.25" customHeight="1">
      <c r="A47" s="413"/>
      <c r="B47" s="414"/>
      <c r="C47" s="413" t="s">
        <v>517</v>
      </c>
      <c r="D47" s="417"/>
      <c r="E47" s="415"/>
      <c r="F47" s="416"/>
    </row>
    <row r="48" spans="1:256" ht="32.25" customHeight="1">
      <c r="A48" s="413"/>
      <c r="B48" s="414"/>
      <c r="C48" s="414" t="s">
        <v>125</v>
      </c>
      <c r="D48" s="417"/>
      <c r="E48" s="415"/>
      <c r="F48" s="416"/>
    </row>
    <row r="49" spans="1:6" ht="59.25" customHeight="1">
      <c r="A49" s="413"/>
      <c r="B49" s="414"/>
      <c r="C49" s="414" t="s">
        <v>198</v>
      </c>
      <c r="D49" s="417" t="s">
        <v>972</v>
      </c>
      <c r="E49" s="415" t="s">
        <v>973</v>
      </c>
      <c r="F49" s="416"/>
    </row>
    <row r="50" spans="1:6" ht="32.25" customHeight="1">
      <c r="A50" s="413"/>
      <c r="B50" s="414"/>
      <c r="C50" s="414" t="s">
        <v>10</v>
      </c>
      <c r="D50" s="417"/>
      <c r="E50" s="415"/>
      <c r="F50" s="416"/>
    </row>
    <row r="51" spans="1:6" ht="32.25" customHeight="1">
      <c r="A51" s="413"/>
      <c r="B51" s="414"/>
      <c r="C51" s="414" t="s">
        <v>11</v>
      </c>
      <c r="D51" s="417"/>
      <c r="E51" s="415"/>
      <c r="F51" s="416"/>
    </row>
    <row r="52" spans="1:6" ht="32.25" customHeight="1">
      <c r="A52" s="413"/>
      <c r="B52" s="414"/>
      <c r="C52" s="414" t="s">
        <v>12</v>
      </c>
      <c r="D52" s="417"/>
      <c r="E52" s="415"/>
      <c r="F52" s="416"/>
    </row>
    <row r="54" spans="1:6" ht="32.25" customHeight="1">
      <c r="A54" s="413" t="s">
        <v>521</v>
      </c>
      <c r="B54" s="414" t="s">
        <v>76</v>
      </c>
      <c r="C54" s="413"/>
      <c r="D54" s="414" t="s">
        <v>974</v>
      </c>
      <c r="E54" s="415"/>
      <c r="F54" s="416"/>
    </row>
    <row r="55" spans="1:6" ht="15.75">
      <c r="A55" s="413"/>
      <c r="B55" s="414"/>
      <c r="C55" s="413" t="s">
        <v>517</v>
      </c>
      <c r="D55" s="417"/>
      <c r="E55" s="415"/>
      <c r="F55" s="416"/>
    </row>
    <row r="56" spans="1:6" ht="32.25" customHeight="1">
      <c r="A56" s="413"/>
      <c r="B56" s="414"/>
      <c r="C56" s="413" t="str">
        <f>C$48</f>
        <v>MA</v>
      </c>
      <c r="D56" s="417"/>
      <c r="E56" s="415"/>
      <c r="F56" s="416"/>
    </row>
    <row r="57" spans="1:6" ht="288.75" customHeight="1">
      <c r="A57" s="413"/>
      <c r="B57" s="414"/>
      <c r="C57" s="413" t="str">
        <f>C$49</f>
        <v>S1</v>
      </c>
      <c r="D57" s="419" t="s">
        <v>975</v>
      </c>
      <c r="E57" s="420" t="s">
        <v>976</v>
      </c>
      <c r="F57" s="421">
        <v>2017.6</v>
      </c>
    </row>
    <row r="58" spans="1:6" ht="15.75">
      <c r="A58" s="413"/>
      <c r="B58" s="414"/>
      <c r="C58" s="413" t="str">
        <f>C$50</f>
        <v>S2</v>
      </c>
      <c r="D58" s="417"/>
      <c r="E58" s="415"/>
      <c r="F58" s="416"/>
    </row>
    <row r="59" spans="1:6" ht="15.75">
      <c r="A59" s="413"/>
      <c r="B59" s="414"/>
      <c r="C59" s="413" t="str">
        <f>C$51</f>
        <v>S3</v>
      </c>
      <c r="D59" s="417"/>
      <c r="E59" s="415"/>
      <c r="F59" s="416"/>
    </row>
    <row r="60" spans="1:6" ht="32.25" customHeight="1">
      <c r="A60" s="413"/>
      <c r="B60" s="414"/>
      <c r="C60" s="413" t="str">
        <f>C$52</f>
        <v>S4</v>
      </c>
      <c r="D60" s="417"/>
      <c r="E60" s="415"/>
      <c r="F60" s="416"/>
    </row>
    <row r="62" spans="1:6" ht="102">
      <c r="A62" s="413" t="s">
        <v>977</v>
      </c>
      <c r="B62" s="414" t="s">
        <v>60</v>
      </c>
      <c r="C62" s="413"/>
      <c r="D62" s="414" t="s">
        <v>978</v>
      </c>
      <c r="E62" s="415"/>
      <c r="F62" s="416"/>
    </row>
    <row r="63" spans="1:6" ht="15.75">
      <c r="A63" s="413"/>
      <c r="B63" s="414"/>
      <c r="C63" s="413" t="s">
        <v>517</v>
      </c>
      <c r="D63" s="417"/>
      <c r="E63" s="415"/>
      <c r="F63" s="416"/>
    </row>
    <row r="64" spans="1:6" ht="15.75">
      <c r="A64" s="413"/>
      <c r="B64" s="414"/>
      <c r="C64" s="413" t="str">
        <f>C$48</f>
        <v>MA</v>
      </c>
      <c r="D64" s="417"/>
      <c r="E64" s="415"/>
      <c r="F64" s="416"/>
    </row>
    <row r="65" spans="1:6" ht="51">
      <c r="A65" s="413"/>
      <c r="B65" s="414"/>
      <c r="C65" s="413" t="str">
        <f>C$49</f>
        <v>S1</v>
      </c>
      <c r="D65" s="417" t="s">
        <v>979</v>
      </c>
      <c r="E65" s="422" t="s">
        <v>973</v>
      </c>
      <c r="F65" s="416"/>
    </row>
    <row r="66" spans="1:6" ht="15.75">
      <c r="A66" s="413"/>
      <c r="B66" s="414"/>
      <c r="C66" s="413" t="str">
        <f>C$50</f>
        <v>S2</v>
      </c>
      <c r="D66" s="417"/>
      <c r="E66" s="415"/>
      <c r="F66" s="416"/>
    </row>
    <row r="67" spans="1:6" ht="15.75">
      <c r="A67" s="413"/>
      <c r="B67" s="414"/>
      <c r="C67" s="413" t="str">
        <f>C$51</f>
        <v>S3</v>
      </c>
      <c r="D67" s="417"/>
      <c r="E67" s="415"/>
      <c r="F67" s="416"/>
    </row>
    <row r="68" spans="1:6" ht="15.75">
      <c r="A68" s="413"/>
      <c r="B68" s="414"/>
      <c r="C68" s="413" t="str">
        <f>C$52</f>
        <v>S4</v>
      </c>
      <c r="D68" s="417"/>
      <c r="E68" s="415"/>
      <c r="F68" s="416"/>
    </row>
    <row r="69" spans="1:6" ht="15.75"/>
    <row r="70" spans="1:6" ht="89.25">
      <c r="A70" s="413" t="s">
        <v>980</v>
      </c>
      <c r="B70" s="414" t="s">
        <v>62</v>
      </c>
      <c r="C70" s="413"/>
      <c r="D70" s="414" t="s">
        <v>981</v>
      </c>
      <c r="E70" s="415"/>
      <c r="F70" s="416"/>
    </row>
    <row r="71" spans="1:6" ht="15.75">
      <c r="A71" s="413"/>
      <c r="B71" s="414"/>
      <c r="C71" s="413" t="s">
        <v>517</v>
      </c>
      <c r="D71" s="417"/>
      <c r="E71" s="415"/>
      <c r="F71" s="416"/>
    </row>
    <row r="72" spans="1:6" ht="15.75">
      <c r="A72" s="413"/>
      <c r="B72" s="414"/>
      <c r="C72" s="413" t="str">
        <f>C$48</f>
        <v>MA</v>
      </c>
      <c r="D72" s="417"/>
      <c r="E72" s="415"/>
      <c r="F72" s="416"/>
    </row>
    <row r="73" spans="1:6" ht="51">
      <c r="A73" s="413"/>
      <c r="B73" s="414"/>
      <c r="C73" s="413" t="str">
        <f>C$49</f>
        <v>S1</v>
      </c>
      <c r="D73" s="417" t="s">
        <v>979</v>
      </c>
      <c r="E73" s="422" t="s">
        <v>973</v>
      </c>
      <c r="F73" s="416"/>
    </row>
    <row r="74" spans="1:6" ht="15.75">
      <c r="A74" s="413"/>
      <c r="B74" s="414"/>
      <c r="C74" s="413" t="str">
        <f>C$50</f>
        <v>S2</v>
      </c>
      <c r="D74" s="417"/>
      <c r="E74" s="415"/>
      <c r="F74" s="416"/>
    </row>
    <row r="75" spans="1:6" ht="15.75">
      <c r="A75" s="413"/>
      <c r="B75" s="414"/>
      <c r="C75" s="413" t="str">
        <f>C$51</f>
        <v>S3</v>
      </c>
      <c r="D75" s="417"/>
      <c r="E75" s="415"/>
      <c r="F75" s="416"/>
    </row>
    <row r="76" spans="1:6" ht="15.75">
      <c r="A76" s="413"/>
      <c r="B76" s="414"/>
      <c r="C76" s="413" t="str">
        <f>C$52</f>
        <v>S4</v>
      </c>
      <c r="D76" s="417"/>
      <c r="E76" s="415"/>
      <c r="F76" s="416"/>
    </row>
    <row r="77" spans="1:6" ht="15.75"/>
    <row r="78" spans="1:6" ht="89.25">
      <c r="A78" s="413" t="s">
        <v>982</v>
      </c>
      <c r="B78" s="414" t="s">
        <v>73</v>
      </c>
      <c r="C78" s="413"/>
      <c r="D78" s="414" t="s">
        <v>983</v>
      </c>
      <c r="E78" s="415"/>
      <c r="F78" s="416"/>
    </row>
    <row r="79" spans="1:6" ht="15.75">
      <c r="A79" s="413"/>
      <c r="B79" s="414"/>
      <c r="C79" s="413" t="s">
        <v>517</v>
      </c>
      <c r="D79" s="417"/>
      <c r="E79" s="415"/>
      <c r="F79" s="416"/>
    </row>
    <row r="80" spans="1:6" ht="15.75">
      <c r="A80" s="413"/>
      <c r="B80" s="414"/>
      <c r="C80" s="413" t="str">
        <f>C$48</f>
        <v>MA</v>
      </c>
      <c r="D80" s="417"/>
      <c r="E80" s="415"/>
      <c r="F80" s="416"/>
    </row>
    <row r="81" spans="1:6" ht="51">
      <c r="A81" s="413"/>
      <c r="B81" s="414"/>
      <c r="C81" s="413" t="str">
        <f>C$49</f>
        <v>S1</v>
      </c>
      <c r="D81" s="417" t="s">
        <v>979</v>
      </c>
      <c r="E81" s="422" t="s">
        <v>973</v>
      </c>
      <c r="F81" s="416"/>
    </row>
    <row r="82" spans="1:6" ht="15.75">
      <c r="A82" s="413"/>
      <c r="B82" s="414"/>
      <c r="C82" s="413" t="str">
        <f>C$50</f>
        <v>S2</v>
      </c>
      <c r="D82" s="417"/>
      <c r="E82" s="415"/>
      <c r="F82" s="416"/>
    </row>
    <row r="83" spans="1:6" ht="15.75">
      <c r="A83" s="413"/>
      <c r="B83" s="414"/>
      <c r="C83" s="413" t="str">
        <f>C$51</f>
        <v>S3</v>
      </c>
      <c r="D83" s="417"/>
      <c r="E83" s="415"/>
      <c r="F83" s="416"/>
    </row>
    <row r="84" spans="1:6" ht="15.75">
      <c r="A84" s="413"/>
      <c r="B84" s="414"/>
      <c r="C84" s="413" t="str">
        <f>C$52</f>
        <v>S4</v>
      </c>
      <c r="D84" s="417"/>
      <c r="E84" s="415"/>
      <c r="F84" s="416"/>
    </row>
    <row r="85" spans="1:6" ht="15.75"/>
    <row r="86" spans="1:6" ht="89.25">
      <c r="A86" s="413" t="s">
        <v>984</v>
      </c>
      <c r="B86" s="414" t="s">
        <v>521</v>
      </c>
      <c r="C86" s="413"/>
      <c r="D86" s="414" t="s">
        <v>985</v>
      </c>
      <c r="E86" s="415"/>
      <c r="F86" s="416"/>
    </row>
    <row r="87" spans="1:6" ht="15.75">
      <c r="A87" s="413"/>
      <c r="B87" s="414"/>
      <c r="C87" s="413" t="s">
        <v>517</v>
      </c>
      <c r="D87" s="417"/>
      <c r="E87" s="415"/>
      <c r="F87" s="416"/>
    </row>
    <row r="88" spans="1:6" ht="15.75">
      <c r="A88" s="413"/>
      <c r="B88" s="414"/>
      <c r="C88" s="413" t="str">
        <f>C$48</f>
        <v>MA</v>
      </c>
      <c r="D88" s="417"/>
      <c r="E88" s="415"/>
      <c r="F88" s="416"/>
    </row>
    <row r="89" spans="1:6" ht="51">
      <c r="A89" s="413"/>
      <c r="B89" s="414"/>
      <c r="C89" s="413" t="str">
        <f>C$49</f>
        <v>S1</v>
      </c>
      <c r="D89" s="417" t="s">
        <v>979</v>
      </c>
      <c r="E89" s="422" t="s">
        <v>973</v>
      </c>
      <c r="F89" s="416"/>
    </row>
    <row r="90" spans="1:6" ht="15.75">
      <c r="A90" s="413"/>
      <c r="B90" s="414"/>
      <c r="C90" s="413" t="str">
        <f>C$50</f>
        <v>S2</v>
      </c>
      <c r="D90" s="417"/>
      <c r="E90" s="415"/>
      <c r="F90" s="416"/>
    </row>
    <row r="91" spans="1:6" ht="15.75">
      <c r="A91" s="413"/>
      <c r="B91" s="414"/>
      <c r="C91" s="413" t="str">
        <f>C$51</f>
        <v>S3</v>
      </c>
      <c r="D91" s="417"/>
      <c r="E91" s="415"/>
      <c r="F91" s="416"/>
    </row>
    <row r="92" spans="1:6" ht="15.75">
      <c r="A92" s="413"/>
      <c r="B92" s="414"/>
      <c r="C92" s="413" t="str">
        <f>C$52</f>
        <v>S4</v>
      </c>
      <c r="D92" s="417"/>
      <c r="E92" s="415"/>
      <c r="F92" s="416"/>
    </row>
    <row r="93" spans="1:6" ht="15.75"/>
    <row r="94" spans="1:6" ht="89.25">
      <c r="A94" s="413" t="s">
        <v>986</v>
      </c>
      <c r="B94" s="414" t="s">
        <v>1923</v>
      </c>
      <c r="C94" s="413"/>
      <c r="D94" s="414" t="s">
        <v>987</v>
      </c>
      <c r="E94" s="415"/>
      <c r="F94" s="416"/>
    </row>
    <row r="95" spans="1:6" ht="15.75">
      <c r="A95" s="413"/>
      <c r="B95" s="414"/>
      <c r="C95" s="413" t="s">
        <v>517</v>
      </c>
      <c r="D95" s="417"/>
      <c r="E95" s="415"/>
      <c r="F95" s="416"/>
    </row>
    <row r="96" spans="1:6" ht="15.75">
      <c r="A96" s="413"/>
      <c r="B96" s="414"/>
      <c r="C96" s="413" t="str">
        <f>C$48</f>
        <v>MA</v>
      </c>
      <c r="D96" s="417"/>
      <c r="E96" s="415"/>
      <c r="F96" s="416"/>
    </row>
    <row r="97" spans="1:6" ht="38.25">
      <c r="A97" s="413"/>
      <c r="B97" s="414"/>
      <c r="C97" s="413" t="str">
        <f>C$49</f>
        <v>S1</v>
      </c>
      <c r="D97" s="417" t="s">
        <v>988</v>
      </c>
      <c r="E97" s="422" t="s">
        <v>973</v>
      </c>
      <c r="F97" s="416"/>
    </row>
    <row r="98" spans="1:6" ht="15.75">
      <c r="A98" s="413"/>
      <c r="B98" s="414"/>
      <c r="C98" s="413" t="str">
        <f>C$50</f>
        <v>S2</v>
      </c>
      <c r="D98" s="417"/>
      <c r="E98" s="415"/>
      <c r="F98" s="416"/>
    </row>
    <row r="99" spans="1:6" ht="15.75">
      <c r="A99" s="413"/>
      <c r="B99" s="414"/>
      <c r="C99" s="413" t="str">
        <f>C$51</f>
        <v>S3</v>
      </c>
      <c r="D99" s="417"/>
      <c r="E99" s="415"/>
      <c r="F99" s="416"/>
    </row>
    <row r="100" spans="1:6" ht="15.75">
      <c r="A100" s="413"/>
      <c r="B100" s="414"/>
      <c r="C100" s="413" t="str">
        <f>C$52</f>
        <v>S4</v>
      </c>
      <c r="D100" s="417"/>
      <c r="E100" s="415"/>
      <c r="F100" s="416"/>
    </row>
    <row r="101" spans="1:6" ht="15.75"/>
    <row r="102" spans="1:6" ht="63.75">
      <c r="A102" s="413" t="s">
        <v>989</v>
      </c>
      <c r="B102" s="414" t="s">
        <v>1924</v>
      </c>
      <c r="C102" s="413"/>
      <c r="D102" s="414" t="s">
        <v>990</v>
      </c>
      <c r="E102" s="415"/>
      <c r="F102" s="416"/>
    </row>
    <row r="103" spans="1:6" ht="15.75">
      <c r="A103" s="413"/>
      <c r="B103" s="414"/>
      <c r="C103" s="413" t="s">
        <v>517</v>
      </c>
      <c r="D103" s="417"/>
      <c r="E103" s="415"/>
      <c r="F103" s="416"/>
    </row>
    <row r="104" spans="1:6" ht="15.75">
      <c r="A104" s="413"/>
      <c r="B104" s="414"/>
      <c r="C104" s="413" t="str">
        <f>C$48</f>
        <v>MA</v>
      </c>
      <c r="D104" s="417"/>
      <c r="E104" s="415"/>
      <c r="F104" s="416"/>
    </row>
    <row r="105" spans="1:6" ht="25.5">
      <c r="A105" s="413"/>
      <c r="B105" s="414"/>
      <c r="C105" s="413" t="str">
        <f>C$49</f>
        <v>S1</v>
      </c>
      <c r="D105" s="417" t="s">
        <v>991</v>
      </c>
      <c r="E105" s="422" t="s">
        <v>973</v>
      </c>
      <c r="F105" s="416"/>
    </row>
    <row r="106" spans="1:6" ht="15.75">
      <c r="A106" s="413"/>
      <c r="B106" s="414"/>
      <c r="C106" s="413" t="str">
        <f>C$50</f>
        <v>S2</v>
      </c>
      <c r="D106" s="417"/>
      <c r="E106" s="415"/>
      <c r="F106" s="416"/>
    </row>
    <row r="107" spans="1:6" ht="15.75">
      <c r="A107" s="413"/>
      <c r="B107" s="414"/>
      <c r="C107" s="413" t="str">
        <f>C$51</f>
        <v>S3</v>
      </c>
      <c r="D107" s="417"/>
      <c r="E107" s="415"/>
      <c r="F107" s="416"/>
    </row>
    <row r="108" spans="1:6" ht="15.75">
      <c r="A108" s="413"/>
      <c r="B108" s="414"/>
      <c r="C108" s="413" t="str">
        <f>C$52</f>
        <v>S4</v>
      </c>
      <c r="D108" s="417"/>
      <c r="E108" s="415"/>
      <c r="F108" s="416"/>
    </row>
    <row r="109" spans="1:6" ht="15.75"/>
    <row r="110" spans="1:6" ht="76.5">
      <c r="A110" s="413" t="s">
        <v>992</v>
      </c>
      <c r="B110" s="414" t="s">
        <v>1925</v>
      </c>
      <c r="C110" s="413"/>
      <c r="D110" s="414" t="s">
        <v>993</v>
      </c>
      <c r="E110" s="415"/>
      <c r="F110" s="416"/>
    </row>
    <row r="111" spans="1:6" ht="15.75">
      <c r="A111" s="413"/>
      <c r="B111" s="414"/>
      <c r="C111" s="413" t="s">
        <v>517</v>
      </c>
      <c r="D111" s="417"/>
      <c r="E111" s="415"/>
      <c r="F111" s="416"/>
    </row>
    <row r="112" spans="1:6" ht="15.75">
      <c r="A112" s="413"/>
      <c r="B112" s="414"/>
      <c r="C112" s="413" t="str">
        <f>C$48</f>
        <v>MA</v>
      </c>
      <c r="D112" s="417"/>
      <c r="E112" s="415"/>
      <c r="F112" s="416"/>
    </row>
    <row r="113" spans="1:6" ht="25.5">
      <c r="A113" s="413"/>
      <c r="B113" s="414"/>
      <c r="C113" s="413" t="str">
        <f>C$49</f>
        <v>S1</v>
      </c>
      <c r="D113" s="417" t="s">
        <v>991</v>
      </c>
      <c r="E113" s="415" t="s">
        <v>973</v>
      </c>
      <c r="F113" s="416"/>
    </row>
    <row r="114" spans="1:6" ht="15.75">
      <c r="A114" s="413"/>
      <c r="B114" s="414"/>
      <c r="C114" s="413" t="str">
        <f>C$50</f>
        <v>S2</v>
      </c>
      <c r="D114" s="417"/>
      <c r="E114" s="415"/>
      <c r="F114" s="416"/>
    </row>
    <row r="115" spans="1:6" ht="15.75">
      <c r="A115" s="413"/>
      <c r="B115" s="414"/>
      <c r="C115" s="413" t="str">
        <f>C$51</f>
        <v>S3</v>
      </c>
      <c r="D115" s="417"/>
      <c r="E115" s="415"/>
      <c r="F115" s="416"/>
    </row>
    <row r="116" spans="1:6" ht="15.75">
      <c r="A116" s="413"/>
      <c r="B116" s="414"/>
      <c r="C116" s="413" t="str">
        <f>C$52</f>
        <v>S4</v>
      </c>
      <c r="D116" s="417"/>
      <c r="E116" s="415"/>
      <c r="F116" s="416"/>
    </row>
    <row r="117" spans="1:6" ht="15.75"/>
    <row r="118" spans="1:6" ht="127.5">
      <c r="A118" s="413" t="s">
        <v>994</v>
      </c>
      <c r="B118" s="414" t="s">
        <v>1926</v>
      </c>
      <c r="C118" s="413"/>
      <c r="D118" s="414" t="s">
        <v>995</v>
      </c>
      <c r="E118" s="415"/>
      <c r="F118" s="416"/>
    </row>
    <row r="119" spans="1:6" ht="15.75">
      <c r="A119" s="413"/>
      <c r="B119" s="414"/>
      <c r="C119" s="413" t="s">
        <v>517</v>
      </c>
      <c r="D119" s="417"/>
      <c r="E119" s="415"/>
      <c r="F119" s="416"/>
    </row>
    <row r="120" spans="1:6" ht="15.75">
      <c r="A120" s="413"/>
      <c r="B120" s="414"/>
      <c r="C120" s="413" t="str">
        <f>C$48</f>
        <v>MA</v>
      </c>
      <c r="D120" s="417"/>
      <c r="E120" s="415"/>
      <c r="F120" s="416"/>
    </row>
    <row r="121" spans="1:6" ht="38.25">
      <c r="A121" s="413"/>
      <c r="B121" s="414"/>
      <c r="C121" s="413" t="str">
        <f>C$49</f>
        <v>S1</v>
      </c>
      <c r="D121" s="417" t="s">
        <v>996</v>
      </c>
      <c r="E121" s="415" t="s">
        <v>973</v>
      </c>
      <c r="F121" s="416"/>
    </row>
    <row r="122" spans="1:6" ht="15.75">
      <c r="A122" s="413"/>
      <c r="B122" s="414"/>
      <c r="C122" s="413" t="str">
        <f>C$50</f>
        <v>S2</v>
      </c>
      <c r="D122" s="417"/>
      <c r="E122" s="415"/>
      <c r="F122" s="416"/>
    </row>
    <row r="123" spans="1:6" ht="15.75">
      <c r="A123" s="413"/>
      <c r="B123" s="414"/>
      <c r="C123" s="413" t="str">
        <f>C$51</f>
        <v>S3</v>
      </c>
      <c r="D123" s="417"/>
      <c r="E123" s="415"/>
      <c r="F123" s="416"/>
    </row>
    <row r="124" spans="1:6" ht="15.75">
      <c r="A124" s="413"/>
      <c r="B124" s="414"/>
      <c r="C124" s="413" t="str">
        <f>C$52</f>
        <v>S4</v>
      </c>
      <c r="D124" s="417"/>
      <c r="E124" s="415"/>
      <c r="F124" s="416"/>
    </row>
    <row r="125" spans="1:6" ht="15.75"/>
    <row r="126" spans="1:6" ht="102">
      <c r="A126" s="413" t="s">
        <v>997</v>
      </c>
      <c r="B126" s="414" t="s">
        <v>1927</v>
      </c>
      <c r="C126" s="413"/>
      <c r="D126" s="414" t="s">
        <v>998</v>
      </c>
      <c r="E126" s="415"/>
      <c r="F126" s="416"/>
    </row>
    <row r="127" spans="1:6" ht="15.75">
      <c r="A127" s="413"/>
      <c r="B127" s="414"/>
      <c r="C127" s="413" t="s">
        <v>517</v>
      </c>
      <c r="D127" s="417"/>
      <c r="E127" s="415"/>
      <c r="F127" s="416"/>
    </row>
    <row r="128" spans="1:6" ht="15.75">
      <c r="A128" s="413"/>
      <c r="B128" s="414"/>
      <c r="C128" s="413" t="str">
        <f>C$48</f>
        <v>MA</v>
      </c>
      <c r="D128" s="417"/>
      <c r="E128" s="415"/>
      <c r="F128" s="416"/>
    </row>
    <row r="129" spans="1:6" ht="28.5" customHeight="1">
      <c r="A129" s="413"/>
      <c r="B129" s="414"/>
      <c r="C129" s="413" t="str">
        <f>C$49</f>
        <v>S1</v>
      </c>
      <c r="D129" s="417" t="s">
        <v>999</v>
      </c>
      <c r="E129" s="422" t="s">
        <v>973</v>
      </c>
      <c r="F129" s="416"/>
    </row>
    <row r="130" spans="1:6" ht="15.75">
      <c r="A130" s="413"/>
      <c r="B130" s="414"/>
      <c r="C130" s="413" t="str">
        <f>C$50</f>
        <v>S2</v>
      </c>
      <c r="D130" s="417"/>
      <c r="E130" s="415"/>
      <c r="F130" s="416"/>
    </row>
    <row r="131" spans="1:6" ht="15.75">
      <c r="A131" s="413"/>
      <c r="B131" s="414"/>
      <c r="C131" s="413" t="str">
        <f>C$51</f>
        <v>S3</v>
      </c>
      <c r="D131" s="417"/>
      <c r="E131" s="415"/>
      <c r="F131" s="416"/>
    </row>
    <row r="132" spans="1:6" ht="15.75">
      <c r="A132" s="413"/>
      <c r="B132" s="414"/>
      <c r="C132" s="413" t="str">
        <f>C$52</f>
        <v>S4</v>
      </c>
      <c r="D132" s="417"/>
      <c r="E132" s="415"/>
      <c r="F132" s="416"/>
    </row>
    <row r="134" spans="1:6" ht="32.25" customHeight="1">
      <c r="A134" s="413" t="s">
        <v>1000</v>
      </c>
      <c r="B134" s="414" t="s">
        <v>1928</v>
      </c>
      <c r="C134" s="413"/>
      <c r="D134" s="414" t="s">
        <v>1001</v>
      </c>
      <c r="E134" s="415"/>
      <c r="F134" s="416"/>
    </row>
    <row r="135" spans="1:6" ht="15.75">
      <c r="A135" s="413"/>
      <c r="B135" s="414"/>
      <c r="C135" s="413" t="s">
        <v>517</v>
      </c>
      <c r="D135" s="417"/>
      <c r="E135" s="415"/>
      <c r="F135" s="416"/>
    </row>
    <row r="136" spans="1:6" ht="32.25" customHeight="1">
      <c r="A136" s="413"/>
      <c r="B136" s="414"/>
      <c r="C136" s="413" t="str">
        <f>C$48</f>
        <v>MA</v>
      </c>
      <c r="D136" s="417"/>
      <c r="E136" s="415"/>
      <c r="F136" s="416"/>
    </row>
    <row r="137" spans="1:6" ht="42" customHeight="1">
      <c r="A137" s="413"/>
      <c r="B137" s="414"/>
      <c r="C137" s="413" t="str">
        <f>C$49</f>
        <v>S1</v>
      </c>
      <c r="D137" s="417" t="s">
        <v>972</v>
      </c>
      <c r="E137" s="415" t="s">
        <v>973</v>
      </c>
      <c r="F137" s="416"/>
    </row>
    <row r="138" spans="1:6" ht="32.25" customHeight="1">
      <c r="A138" s="413"/>
      <c r="B138" s="414"/>
      <c r="C138" s="413" t="str">
        <f>C$50</f>
        <v>S2</v>
      </c>
      <c r="D138" s="417"/>
      <c r="E138" s="415"/>
      <c r="F138" s="416"/>
    </row>
    <row r="139" spans="1:6" ht="32.25" customHeight="1">
      <c r="A139" s="413"/>
      <c r="B139" s="414"/>
      <c r="C139" s="413" t="str">
        <f>C$51</f>
        <v>S3</v>
      </c>
      <c r="D139" s="417"/>
      <c r="E139" s="415"/>
      <c r="F139" s="416"/>
    </row>
    <row r="140" spans="1:6" ht="32.25" customHeight="1">
      <c r="A140" s="413"/>
      <c r="B140" s="414"/>
      <c r="C140" s="413" t="str">
        <f>C$52</f>
        <v>S4</v>
      </c>
      <c r="D140" s="417"/>
      <c r="E140" s="415"/>
      <c r="F140" s="416"/>
    </row>
    <row r="142" spans="1:6" ht="48" customHeight="1">
      <c r="A142" s="413" t="s">
        <v>1002</v>
      </c>
      <c r="B142" s="414" t="s">
        <v>1929</v>
      </c>
      <c r="C142" s="413"/>
      <c r="D142" s="414" t="s">
        <v>1003</v>
      </c>
      <c r="E142" s="415"/>
      <c r="F142" s="416"/>
    </row>
    <row r="143" spans="1:6" ht="15.75">
      <c r="A143" s="413"/>
      <c r="B143" s="414"/>
      <c r="C143" s="413" t="s">
        <v>517</v>
      </c>
      <c r="D143" s="417"/>
      <c r="E143" s="415"/>
      <c r="F143" s="416"/>
    </row>
    <row r="144" spans="1:6" ht="32.25" customHeight="1">
      <c r="A144" s="413"/>
      <c r="B144" s="414"/>
      <c r="C144" s="413" t="str">
        <f>C$48</f>
        <v>MA</v>
      </c>
      <c r="D144" s="417"/>
      <c r="E144" s="415"/>
      <c r="F144" s="416"/>
    </row>
    <row r="145" spans="1:6" ht="32.25" customHeight="1">
      <c r="A145" s="413"/>
      <c r="B145" s="414"/>
      <c r="C145" s="413" t="str">
        <f>C$49</f>
        <v>S1</v>
      </c>
      <c r="D145" s="417" t="s">
        <v>1004</v>
      </c>
      <c r="E145" s="415" t="s">
        <v>973</v>
      </c>
      <c r="F145" s="416"/>
    </row>
    <row r="146" spans="1:6" ht="15.75">
      <c r="A146" s="413"/>
      <c r="B146" s="414"/>
      <c r="C146" s="413" t="str">
        <f>C$50</f>
        <v>S2</v>
      </c>
      <c r="D146" s="417"/>
      <c r="E146" s="415"/>
      <c r="F146" s="416"/>
    </row>
    <row r="147" spans="1:6" ht="15.75">
      <c r="A147" s="413"/>
      <c r="B147" s="414"/>
      <c r="C147" s="413" t="str">
        <f>C$51</f>
        <v>S3</v>
      </c>
      <c r="D147" s="417"/>
      <c r="E147" s="415"/>
      <c r="F147" s="416"/>
    </row>
    <row r="148" spans="1:6" ht="15.75">
      <c r="A148" s="413"/>
      <c r="B148" s="414"/>
      <c r="C148" s="413" t="str">
        <f>C$52</f>
        <v>S4</v>
      </c>
      <c r="D148" s="417"/>
      <c r="E148" s="415"/>
      <c r="F148" s="416"/>
    </row>
    <row r="150" spans="1:6" ht="122.25" customHeight="1">
      <c r="A150" s="413" t="s">
        <v>1005</v>
      </c>
      <c r="B150" s="414" t="s">
        <v>1930</v>
      </c>
      <c r="C150" s="413"/>
      <c r="D150" s="414" t="s">
        <v>1006</v>
      </c>
      <c r="E150" s="415"/>
      <c r="F150" s="416"/>
    </row>
    <row r="151" spans="1:6" ht="15.75">
      <c r="A151" s="413"/>
      <c r="B151" s="414"/>
      <c r="C151" s="413" t="s">
        <v>517</v>
      </c>
      <c r="D151" s="417"/>
      <c r="E151" s="415"/>
      <c r="F151" s="416"/>
    </row>
    <row r="152" spans="1:6" ht="32.25" customHeight="1">
      <c r="A152" s="413"/>
      <c r="B152" s="414"/>
      <c r="C152" s="413" t="str">
        <f>C$48</f>
        <v>MA</v>
      </c>
      <c r="D152" s="417"/>
      <c r="E152" s="415"/>
      <c r="F152" s="416"/>
    </row>
    <row r="153" spans="1:6" ht="81.75" customHeight="1">
      <c r="A153" s="413"/>
      <c r="B153" s="414"/>
      <c r="C153" s="413" t="str">
        <f>C$49</f>
        <v>S1</v>
      </c>
      <c r="D153" s="417" t="s">
        <v>1007</v>
      </c>
      <c r="E153" s="415" t="s">
        <v>973</v>
      </c>
      <c r="F153" s="416"/>
    </row>
    <row r="154" spans="1:6" ht="15.75">
      <c r="A154" s="413"/>
      <c r="B154" s="414"/>
      <c r="C154" s="413" t="str">
        <f>C$50</f>
        <v>S2</v>
      </c>
      <c r="D154" s="417"/>
      <c r="E154" s="415"/>
      <c r="F154" s="416"/>
    </row>
    <row r="155" spans="1:6" ht="15.75">
      <c r="A155" s="413"/>
      <c r="B155" s="414"/>
      <c r="C155" s="413" t="str">
        <f>C$51</f>
        <v>S3</v>
      </c>
      <c r="D155" s="417"/>
      <c r="E155" s="415"/>
      <c r="F155" s="416"/>
    </row>
    <row r="156" spans="1:6" ht="15.75">
      <c r="A156" s="413"/>
      <c r="B156" s="414"/>
      <c r="C156" s="413" t="str">
        <f>C$52</f>
        <v>S4</v>
      </c>
      <c r="D156" s="417"/>
      <c r="E156" s="415"/>
      <c r="F156" s="416"/>
    </row>
    <row r="158" spans="1:6" ht="32.25" customHeight="1">
      <c r="A158" s="405">
        <v>1.2</v>
      </c>
      <c r="B158" s="404"/>
      <c r="C158" s="405"/>
      <c r="D158" s="404" t="s">
        <v>1008</v>
      </c>
      <c r="E158" s="410"/>
      <c r="F158" s="412"/>
    </row>
    <row r="159" spans="1:6" ht="32.25" customHeight="1">
      <c r="A159" s="413" t="s">
        <v>62</v>
      </c>
      <c r="B159" s="414" t="s">
        <v>88</v>
      </c>
      <c r="C159" s="413"/>
      <c r="D159" s="414" t="s">
        <v>1009</v>
      </c>
      <c r="E159" s="415"/>
      <c r="F159" s="416"/>
    </row>
    <row r="160" spans="1:6" ht="15.75">
      <c r="A160" s="413"/>
      <c r="B160" s="414"/>
      <c r="C160" s="413" t="s">
        <v>517</v>
      </c>
      <c r="D160" s="417"/>
      <c r="E160" s="415"/>
      <c r="F160" s="416"/>
    </row>
    <row r="161" spans="1:256" ht="32.25" customHeight="1">
      <c r="A161" s="413"/>
      <c r="B161" s="414"/>
      <c r="C161" s="413" t="str">
        <f>C$48</f>
        <v>MA</v>
      </c>
      <c r="D161" s="417"/>
      <c r="E161" s="415"/>
      <c r="F161" s="416"/>
    </row>
    <row r="162" spans="1:256" ht="62.25" customHeight="1">
      <c r="A162" s="413"/>
      <c r="B162" s="414"/>
      <c r="C162" s="413" t="str">
        <f>C$49</f>
        <v>S1</v>
      </c>
      <c r="D162" s="417" t="s">
        <v>1010</v>
      </c>
      <c r="E162" s="415" t="s">
        <v>973</v>
      </c>
      <c r="F162" s="416"/>
    </row>
    <row r="163" spans="1:256" ht="15.75">
      <c r="A163" s="413"/>
      <c r="B163" s="414"/>
      <c r="C163" s="413" t="str">
        <f>C$50</f>
        <v>S2</v>
      </c>
      <c r="D163" s="417"/>
      <c r="E163" s="415"/>
      <c r="F163" s="416"/>
    </row>
    <row r="164" spans="1:256" ht="15.75">
      <c r="A164" s="413"/>
      <c r="B164" s="414"/>
      <c r="C164" s="413" t="str">
        <f>C$51</f>
        <v>S3</v>
      </c>
      <c r="D164" s="417"/>
      <c r="E164" s="415"/>
      <c r="F164" s="416"/>
    </row>
    <row r="165" spans="1:256" ht="15.75">
      <c r="A165" s="413"/>
      <c r="B165" s="414"/>
      <c r="C165" s="413" t="str">
        <f>C$52</f>
        <v>S4</v>
      </c>
      <c r="D165" s="417"/>
      <c r="E165" s="415"/>
      <c r="F165" s="416"/>
    </row>
    <row r="167" spans="1:256" ht="15.75">
      <c r="A167" s="405">
        <v>1.3</v>
      </c>
      <c r="B167" s="404"/>
      <c r="C167" s="405"/>
      <c r="D167" s="404" t="s">
        <v>1011</v>
      </c>
      <c r="E167" s="410"/>
      <c r="F167" s="412"/>
    </row>
    <row r="168" spans="1:256" ht="76.5">
      <c r="A168" s="413" t="s">
        <v>73</v>
      </c>
      <c r="B168" s="414" t="s">
        <v>1931</v>
      </c>
      <c r="C168" s="413"/>
      <c r="D168" s="414" t="s">
        <v>1012</v>
      </c>
      <c r="E168" s="415"/>
      <c r="F168" s="416"/>
    </row>
    <row r="169" spans="1:256" ht="15.75">
      <c r="A169" s="413"/>
      <c r="B169" s="414"/>
      <c r="C169" s="413" t="s">
        <v>517</v>
      </c>
      <c r="D169" s="417"/>
      <c r="E169" s="415"/>
      <c r="F169" s="416"/>
    </row>
    <row r="170" spans="1:256" ht="15.75">
      <c r="A170" s="413"/>
      <c r="B170" s="414"/>
      <c r="C170" s="413" t="str">
        <f>C$48</f>
        <v>MA</v>
      </c>
      <c r="D170" s="417"/>
      <c r="E170" s="415"/>
      <c r="F170" s="416"/>
    </row>
    <row r="171" spans="1:256" ht="38.25">
      <c r="A171" s="413"/>
      <c r="B171" s="414"/>
      <c r="C171" s="413" t="str">
        <f>C$49</f>
        <v>S1</v>
      </c>
      <c r="D171" s="417" t="s">
        <v>1013</v>
      </c>
      <c r="E171" s="415" t="s">
        <v>973</v>
      </c>
      <c r="F171" s="416"/>
    </row>
    <row r="172" spans="1:256" ht="15.75">
      <c r="A172" s="413"/>
      <c r="B172" s="414"/>
      <c r="C172" s="413" t="str">
        <f>C$50</f>
        <v>S2</v>
      </c>
      <c r="D172" s="417"/>
      <c r="E172" s="415"/>
      <c r="F172" s="416"/>
    </row>
    <row r="173" spans="1:256" ht="15.75">
      <c r="A173" s="413"/>
      <c r="B173" s="414"/>
      <c r="C173" s="413" t="str">
        <f>C$51</f>
        <v>S3</v>
      </c>
      <c r="D173" s="417"/>
      <c r="E173" s="415"/>
      <c r="F173" s="416"/>
    </row>
    <row r="174" spans="1:256" ht="15.75">
      <c r="A174" s="413"/>
      <c r="B174" s="414"/>
      <c r="C174" s="413" t="str">
        <f>C$52</f>
        <v>S4</v>
      </c>
      <c r="D174" s="417"/>
      <c r="E174" s="415"/>
      <c r="F174" s="416"/>
    </row>
    <row r="175" spans="1:256" ht="15.75"/>
    <row r="176" spans="1:256" ht="15.75">
      <c r="A176" s="405">
        <v>2</v>
      </c>
      <c r="B176" s="404"/>
      <c r="C176" s="405"/>
      <c r="D176" s="404" t="s">
        <v>1014</v>
      </c>
      <c r="E176" s="410"/>
      <c r="F176" s="411"/>
      <c r="AF176" s="606"/>
      <c r="AG176" s="606"/>
      <c r="AH176" s="606"/>
      <c r="AI176" s="606"/>
      <c r="AJ176" s="606"/>
      <c r="AK176" s="606"/>
      <c r="AL176" s="606"/>
      <c r="AM176" s="606"/>
      <c r="AN176" s="606"/>
      <c r="AO176" s="606"/>
      <c r="AP176" s="606"/>
      <c r="AQ176" s="606"/>
      <c r="AR176" s="606"/>
      <c r="AS176" s="606"/>
      <c r="AT176" s="606"/>
      <c r="AU176" s="606"/>
      <c r="AV176" s="606"/>
      <c r="AW176" s="606"/>
      <c r="AX176" s="606"/>
      <c r="AY176" s="606"/>
      <c r="AZ176" s="606"/>
      <c r="BA176" s="606"/>
      <c r="BB176" s="606"/>
      <c r="BC176" s="606"/>
      <c r="BD176" s="606"/>
      <c r="BE176" s="606"/>
      <c r="BF176" s="606"/>
      <c r="BG176" s="606"/>
      <c r="BH176" s="606"/>
      <c r="BI176" s="606"/>
      <c r="BJ176" s="606"/>
      <c r="BK176" s="606"/>
      <c r="BL176" s="606"/>
      <c r="BM176" s="606"/>
      <c r="BN176" s="606"/>
      <c r="BO176" s="606"/>
      <c r="BP176" s="606"/>
      <c r="BQ176" s="606"/>
      <c r="BR176" s="606"/>
      <c r="BS176" s="606"/>
      <c r="BT176" s="606"/>
      <c r="BU176" s="606"/>
      <c r="BV176" s="606"/>
      <c r="BW176" s="606"/>
      <c r="BX176" s="606"/>
      <c r="BY176" s="606"/>
      <c r="BZ176" s="606"/>
      <c r="CA176" s="606"/>
      <c r="CB176" s="606"/>
      <c r="CC176" s="606"/>
      <c r="CD176" s="606"/>
      <c r="CE176" s="606"/>
      <c r="CF176" s="606"/>
      <c r="CG176" s="606"/>
      <c r="CH176" s="606"/>
      <c r="CI176" s="606"/>
      <c r="CJ176" s="606"/>
      <c r="CK176" s="606"/>
      <c r="CL176" s="606"/>
      <c r="CM176" s="606"/>
      <c r="CN176" s="606"/>
      <c r="CO176" s="606"/>
      <c r="CP176" s="606"/>
      <c r="CQ176" s="606"/>
      <c r="CR176" s="606"/>
      <c r="CS176" s="606"/>
      <c r="CT176" s="606"/>
      <c r="CU176" s="606"/>
      <c r="CV176" s="606"/>
      <c r="CW176" s="606"/>
      <c r="CX176" s="606"/>
      <c r="CY176" s="606"/>
      <c r="CZ176" s="606"/>
      <c r="DA176" s="606"/>
      <c r="DB176" s="606"/>
      <c r="DC176" s="606"/>
      <c r="DD176" s="606"/>
      <c r="DE176" s="606"/>
      <c r="DF176" s="606"/>
      <c r="DG176" s="606"/>
      <c r="DH176" s="606"/>
      <c r="DI176" s="606"/>
      <c r="DJ176" s="606"/>
      <c r="DK176" s="606"/>
      <c r="DL176" s="606"/>
      <c r="DM176" s="606"/>
      <c r="DN176" s="606"/>
      <c r="DO176" s="606"/>
      <c r="DP176" s="606"/>
      <c r="DQ176" s="606"/>
      <c r="DR176" s="606"/>
      <c r="DS176" s="606"/>
      <c r="DT176" s="606"/>
      <c r="DU176" s="606"/>
      <c r="DV176" s="606"/>
      <c r="DW176" s="606"/>
      <c r="DX176" s="606"/>
      <c r="DY176" s="606"/>
      <c r="DZ176" s="606"/>
      <c r="EA176" s="606"/>
      <c r="EB176" s="606"/>
      <c r="EC176" s="606"/>
      <c r="ED176" s="606"/>
      <c r="EE176" s="606"/>
      <c r="EF176" s="606"/>
      <c r="EG176" s="606"/>
      <c r="EH176" s="606"/>
      <c r="EI176" s="606"/>
      <c r="EJ176" s="606"/>
      <c r="EK176" s="606"/>
      <c r="EL176" s="606"/>
      <c r="EM176" s="606"/>
      <c r="EN176" s="606"/>
      <c r="EO176" s="606"/>
      <c r="EP176" s="606"/>
      <c r="EQ176" s="606"/>
      <c r="ER176" s="606"/>
      <c r="ES176" s="606"/>
      <c r="ET176" s="606"/>
      <c r="EU176" s="606"/>
      <c r="EV176" s="606"/>
      <c r="EW176" s="606"/>
      <c r="EX176" s="606"/>
      <c r="EY176" s="606"/>
      <c r="EZ176" s="606"/>
      <c r="FA176" s="606"/>
      <c r="FB176" s="606"/>
      <c r="FC176" s="606"/>
      <c r="FD176" s="606"/>
      <c r="FE176" s="606"/>
      <c r="FF176" s="606"/>
      <c r="FG176" s="606"/>
      <c r="FH176" s="606"/>
      <c r="FI176" s="606"/>
      <c r="FJ176" s="606"/>
      <c r="FK176" s="606"/>
      <c r="FL176" s="606"/>
      <c r="FM176" s="606"/>
      <c r="FN176" s="606"/>
      <c r="FO176" s="606"/>
      <c r="FP176" s="606"/>
      <c r="FQ176" s="606"/>
      <c r="FR176" s="606"/>
      <c r="FS176" s="606"/>
      <c r="FT176" s="606"/>
      <c r="FU176" s="606"/>
      <c r="FV176" s="606"/>
      <c r="FW176" s="606"/>
      <c r="FX176" s="606"/>
      <c r="FY176" s="606"/>
      <c r="FZ176" s="606"/>
      <c r="GA176" s="606"/>
      <c r="GB176" s="606"/>
      <c r="GC176" s="606"/>
      <c r="GD176" s="606"/>
      <c r="GE176" s="606"/>
      <c r="GF176" s="606"/>
      <c r="GG176" s="606"/>
      <c r="GH176" s="606"/>
      <c r="GI176" s="606"/>
      <c r="GJ176" s="606"/>
      <c r="GK176" s="606"/>
      <c r="GL176" s="606"/>
      <c r="GM176" s="606"/>
      <c r="GN176" s="606"/>
      <c r="GO176" s="606"/>
      <c r="GP176" s="606"/>
      <c r="GQ176" s="606"/>
      <c r="GR176" s="606"/>
      <c r="GS176" s="606"/>
      <c r="GT176" s="606"/>
      <c r="GU176" s="606"/>
      <c r="GV176" s="606"/>
      <c r="GW176" s="606"/>
      <c r="GX176" s="606"/>
      <c r="GY176" s="606"/>
      <c r="GZ176" s="606"/>
      <c r="HA176" s="606"/>
      <c r="HB176" s="606"/>
      <c r="HC176" s="606"/>
      <c r="HD176" s="606"/>
      <c r="HE176" s="606"/>
      <c r="HF176" s="606"/>
      <c r="HG176" s="606"/>
      <c r="HH176" s="606"/>
      <c r="HI176" s="606"/>
      <c r="HJ176" s="606"/>
      <c r="HK176" s="606"/>
      <c r="HL176" s="606"/>
      <c r="HM176" s="606"/>
      <c r="HN176" s="606"/>
      <c r="HO176" s="606"/>
      <c r="HP176" s="606"/>
      <c r="HQ176" s="606"/>
      <c r="HR176" s="606"/>
      <c r="HS176" s="606"/>
      <c r="HT176" s="606"/>
      <c r="HU176" s="606"/>
      <c r="HV176" s="606"/>
      <c r="HW176" s="606"/>
      <c r="HX176" s="606"/>
      <c r="HY176" s="606"/>
      <c r="HZ176" s="606"/>
      <c r="IA176" s="606"/>
      <c r="IB176" s="606"/>
      <c r="IC176" s="606"/>
      <c r="ID176" s="606"/>
      <c r="IE176" s="606"/>
      <c r="IF176" s="606"/>
      <c r="IG176" s="606"/>
      <c r="IH176" s="606"/>
      <c r="II176" s="606"/>
      <c r="IJ176" s="606"/>
      <c r="IK176" s="606"/>
      <c r="IL176" s="606"/>
      <c r="IM176" s="606"/>
      <c r="IN176" s="606"/>
      <c r="IO176" s="606"/>
      <c r="IP176" s="606"/>
      <c r="IQ176" s="606"/>
      <c r="IR176" s="606"/>
      <c r="IS176" s="606"/>
      <c r="IT176" s="606"/>
      <c r="IU176" s="606"/>
      <c r="IV176" s="606"/>
    </row>
    <row r="177" spans="1:256" ht="25.5">
      <c r="A177" s="405">
        <v>2.1</v>
      </c>
      <c r="B177" s="404"/>
      <c r="C177" s="405"/>
      <c r="D177" s="404" t="s">
        <v>1015</v>
      </c>
      <c r="E177" s="410"/>
      <c r="F177" s="412"/>
      <c r="AF177" s="606"/>
      <c r="AG177" s="606"/>
      <c r="AH177" s="606"/>
      <c r="AI177" s="606"/>
      <c r="AJ177" s="606"/>
      <c r="AK177" s="606"/>
      <c r="AL177" s="606"/>
      <c r="AM177" s="606"/>
      <c r="AN177" s="606"/>
      <c r="AO177" s="606"/>
      <c r="AP177" s="606"/>
      <c r="AQ177" s="606"/>
      <c r="AR177" s="606"/>
      <c r="AS177" s="606"/>
      <c r="AT177" s="606"/>
      <c r="AU177" s="606"/>
      <c r="AV177" s="606"/>
      <c r="AW177" s="606"/>
      <c r="AX177" s="606"/>
      <c r="AY177" s="606"/>
      <c r="AZ177" s="606"/>
      <c r="BA177" s="606"/>
      <c r="BB177" s="606"/>
      <c r="BC177" s="606"/>
      <c r="BD177" s="606"/>
      <c r="BE177" s="606"/>
      <c r="BF177" s="606"/>
      <c r="BG177" s="606"/>
      <c r="BH177" s="606"/>
      <c r="BI177" s="606"/>
      <c r="BJ177" s="606"/>
      <c r="BK177" s="606"/>
      <c r="BL177" s="606"/>
      <c r="BM177" s="606"/>
      <c r="BN177" s="606"/>
      <c r="BO177" s="606"/>
      <c r="BP177" s="606"/>
      <c r="BQ177" s="606"/>
      <c r="BR177" s="606"/>
      <c r="BS177" s="606"/>
      <c r="BT177" s="606"/>
      <c r="BU177" s="606"/>
      <c r="BV177" s="606"/>
      <c r="BW177" s="606"/>
      <c r="BX177" s="606"/>
      <c r="BY177" s="606"/>
      <c r="BZ177" s="606"/>
      <c r="CA177" s="606"/>
      <c r="CB177" s="606"/>
      <c r="CC177" s="606"/>
      <c r="CD177" s="606"/>
      <c r="CE177" s="606"/>
      <c r="CF177" s="606"/>
      <c r="CG177" s="606"/>
      <c r="CH177" s="606"/>
      <c r="CI177" s="606"/>
      <c r="CJ177" s="606"/>
      <c r="CK177" s="606"/>
      <c r="CL177" s="606"/>
      <c r="CM177" s="606"/>
      <c r="CN177" s="606"/>
      <c r="CO177" s="606"/>
      <c r="CP177" s="606"/>
      <c r="CQ177" s="606"/>
      <c r="CR177" s="606"/>
      <c r="CS177" s="606"/>
      <c r="CT177" s="606"/>
      <c r="CU177" s="606"/>
      <c r="CV177" s="606"/>
      <c r="CW177" s="606"/>
      <c r="CX177" s="606"/>
      <c r="CY177" s="606"/>
      <c r="CZ177" s="606"/>
      <c r="DA177" s="606"/>
      <c r="DB177" s="606"/>
      <c r="DC177" s="606"/>
      <c r="DD177" s="606"/>
      <c r="DE177" s="606"/>
      <c r="DF177" s="606"/>
      <c r="DG177" s="606"/>
      <c r="DH177" s="606"/>
      <c r="DI177" s="606"/>
      <c r="DJ177" s="606"/>
      <c r="DK177" s="606"/>
      <c r="DL177" s="606"/>
      <c r="DM177" s="606"/>
      <c r="DN177" s="606"/>
      <c r="DO177" s="606"/>
      <c r="DP177" s="606"/>
      <c r="DQ177" s="606"/>
      <c r="DR177" s="606"/>
      <c r="DS177" s="606"/>
      <c r="DT177" s="606"/>
      <c r="DU177" s="606"/>
      <c r="DV177" s="606"/>
      <c r="DW177" s="606"/>
      <c r="DX177" s="606"/>
      <c r="DY177" s="606"/>
      <c r="DZ177" s="606"/>
      <c r="EA177" s="606"/>
      <c r="EB177" s="606"/>
      <c r="EC177" s="606"/>
      <c r="ED177" s="606"/>
      <c r="EE177" s="606"/>
      <c r="EF177" s="606"/>
      <c r="EG177" s="606"/>
      <c r="EH177" s="606"/>
      <c r="EI177" s="606"/>
      <c r="EJ177" s="606"/>
      <c r="EK177" s="606"/>
      <c r="EL177" s="606"/>
      <c r="EM177" s="606"/>
      <c r="EN177" s="606"/>
      <c r="EO177" s="606"/>
      <c r="EP177" s="606"/>
      <c r="EQ177" s="606"/>
      <c r="ER177" s="606"/>
      <c r="ES177" s="606"/>
      <c r="ET177" s="606"/>
      <c r="EU177" s="606"/>
      <c r="EV177" s="606"/>
      <c r="EW177" s="606"/>
      <c r="EX177" s="606"/>
      <c r="EY177" s="606"/>
      <c r="EZ177" s="606"/>
      <c r="FA177" s="606"/>
      <c r="FB177" s="606"/>
      <c r="FC177" s="606"/>
      <c r="FD177" s="606"/>
      <c r="FE177" s="606"/>
      <c r="FF177" s="606"/>
      <c r="FG177" s="606"/>
      <c r="FH177" s="606"/>
      <c r="FI177" s="606"/>
      <c r="FJ177" s="606"/>
      <c r="FK177" s="606"/>
      <c r="FL177" s="606"/>
      <c r="FM177" s="606"/>
      <c r="FN177" s="606"/>
      <c r="FO177" s="606"/>
      <c r="FP177" s="606"/>
      <c r="FQ177" s="606"/>
      <c r="FR177" s="606"/>
      <c r="FS177" s="606"/>
      <c r="FT177" s="606"/>
      <c r="FU177" s="606"/>
      <c r="FV177" s="606"/>
      <c r="FW177" s="606"/>
      <c r="FX177" s="606"/>
      <c r="FY177" s="606"/>
      <c r="FZ177" s="606"/>
      <c r="GA177" s="606"/>
      <c r="GB177" s="606"/>
      <c r="GC177" s="606"/>
      <c r="GD177" s="606"/>
      <c r="GE177" s="606"/>
      <c r="GF177" s="606"/>
      <c r="GG177" s="606"/>
      <c r="GH177" s="606"/>
      <c r="GI177" s="606"/>
      <c r="GJ177" s="606"/>
      <c r="GK177" s="606"/>
      <c r="GL177" s="606"/>
      <c r="GM177" s="606"/>
      <c r="GN177" s="606"/>
      <c r="GO177" s="606"/>
      <c r="GP177" s="606"/>
      <c r="GQ177" s="606"/>
      <c r="GR177" s="606"/>
      <c r="GS177" s="606"/>
      <c r="GT177" s="606"/>
      <c r="GU177" s="606"/>
      <c r="GV177" s="606"/>
      <c r="GW177" s="606"/>
      <c r="GX177" s="606"/>
      <c r="GY177" s="606"/>
      <c r="GZ177" s="606"/>
      <c r="HA177" s="606"/>
      <c r="HB177" s="606"/>
      <c r="HC177" s="606"/>
      <c r="HD177" s="606"/>
      <c r="HE177" s="606"/>
      <c r="HF177" s="606"/>
      <c r="HG177" s="606"/>
      <c r="HH177" s="606"/>
      <c r="HI177" s="606"/>
      <c r="HJ177" s="606"/>
      <c r="HK177" s="606"/>
      <c r="HL177" s="606"/>
      <c r="HM177" s="606"/>
      <c r="HN177" s="606"/>
      <c r="HO177" s="606"/>
      <c r="HP177" s="606"/>
      <c r="HQ177" s="606"/>
      <c r="HR177" s="606"/>
      <c r="HS177" s="606"/>
      <c r="HT177" s="606"/>
      <c r="HU177" s="606"/>
      <c r="HV177" s="606"/>
      <c r="HW177" s="606"/>
      <c r="HX177" s="606"/>
      <c r="HY177" s="606"/>
      <c r="HZ177" s="606"/>
      <c r="IA177" s="606"/>
      <c r="IB177" s="606"/>
      <c r="IC177" s="606"/>
      <c r="ID177" s="606"/>
      <c r="IE177" s="606"/>
      <c r="IF177" s="606"/>
      <c r="IG177" s="606"/>
      <c r="IH177" s="606"/>
      <c r="II177" s="606"/>
      <c r="IJ177" s="606"/>
      <c r="IK177" s="606"/>
      <c r="IL177" s="606"/>
      <c r="IM177" s="606"/>
      <c r="IN177" s="606"/>
      <c r="IO177" s="606"/>
      <c r="IP177" s="606"/>
      <c r="IQ177" s="606"/>
      <c r="IR177" s="606"/>
      <c r="IS177" s="606"/>
      <c r="IT177" s="606"/>
      <c r="IU177" s="606"/>
      <c r="IV177" s="606"/>
    </row>
    <row r="178" spans="1:256" ht="89.25">
      <c r="A178" s="413" t="s">
        <v>1016</v>
      </c>
      <c r="B178" s="414" t="s">
        <v>1932</v>
      </c>
      <c r="C178" s="413"/>
      <c r="D178" s="414" t="s">
        <v>1017</v>
      </c>
      <c r="E178" s="415"/>
      <c r="F178" s="416"/>
    </row>
    <row r="179" spans="1:256" ht="15.75">
      <c r="A179" s="413"/>
      <c r="B179" s="414"/>
      <c r="C179" s="413" t="s">
        <v>517</v>
      </c>
      <c r="D179" s="417"/>
      <c r="E179" s="415"/>
      <c r="F179" s="416"/>
    </row>
    <row r="180" spans="1:256" ht="15.75">
      <c r="A180" s="413"/>
      <c r="B180" s="414"/>
      <c r="C180" s="413" t="str">
        <f>C$48</f>
        <v>MA</v>
      </c>
      <c r="D180" s="417"/>
      <c r="E180" s="415"/>
      <c r="F180" s="416"/>
    </row>
    <row r="181" spans="1:256" ht="15.75">
      <c r="A181" s="413"/>
      <c r="B181" s="414"/>
      <c r="C181" s="413" t="str">
        <f>C$49</f>
        <v>S1</v>
      </c>
      <c r="D181" s="417"/>
      <c r="E181" s="415"/>
      <c r="F181" s="416"/>
    </row>
    <row r="182" spans="1:256" ht="15.75">
      <c r="A182" s="413"/>
      <c r="B182" s="414"/>
      <c r="C182" s="413" t="str">
        <f>C$50</f>
        <v>S2</v>
      </c>
      <c r="D182" s="417"/>
      <c r="E182" s="415"/>
      <c r="F182" s="416"/>
    </row>
    <row r="183" spans="1:256" ht="25.5">
      <c r="A183" s="413"/>
      <c r="B183" s="414"/>
      <c r="C183" s="413" t="str">
        <f>C$51</f>
        <v>S3</v>
      </c>
      <c r="D183" s="417" t="s">
        <v>1933</v>
      </c>
      <c r="E183" s="415" t="s">
        <v>973</v>
      </c>
      <c r="F183" s="416"/>
    </row>
    <row r="184" spans="1:256" ht="15.75">
      <c r="A184" s="413"/>
      <c r="B184" s="414"/>
      <c r="C184" s="413" t="str">
        <f>C$52</f>
        <v>S4</v>
      </c>
      <c r="D184" s="417"/>
      <c r="E184" s="415"/>
      <c r="F184" s="416"/>
    </row>
    <row r="185" spans="1:256" ht="15.75"/>
    <row r="186" spans="1:256" ht="89.25">
      <c r="A186" s="413" t="s">
        <v>1018</v>
      </c>
      <c r="B186" s="414" t="s">
        <v>1934</v>
      </c>
      <c r="C186" s="413"/>
      <c r="D186" s="414" t="s">
        <v>1019</v>
      </c>
      <c r="E186" s="415"/>
      <c r="F186" s="416"/>
    </row>
    <row r="187" spans="1:256" ht="15.75">
      <c r="A187" s="413"/>
      <c r="B187" s="414"/>
      <c r="C187" s="413" t="s">
        <v>517</v>
      </c>
      <c r="D187" s="417"/>
      <c r="E187" s="415"/>
      <c r="F187" s="416"/>
    </row>
    <row r="188" spans="1:256" ht="15.75">
      <c r="A188" s="413"/>
      <c r="B188" s="414"/>
      <c r="C188" s="413" t="str">
        <f>C$48</f>
        <v>MA</v>
      </c>
      <c r="D188" s="417"/>
      <c r="E188" s="415"/>
      <c r="F188" s="416"/>
    </row>
    <row r="189" spans="1:256" ht="15.75">
      <c r="A189" s="413"/>
      <c r="B189" s="414"/>
      <c r="C189" s="413" t="str">
        <f>C$49</f>
        <v>S1</v>
      </c>
      <c r="D189" s="417"/>
      <c r="E189" s="415"/>
      <c r="F189" s="416"/>
    </row>
    <row r="190" spans="1:256" ht="15.75">
      <c r="A190" s="413"/>
      <c r="B190" s="414"/>
      <c r="C190" s="413" t="str">
        <f>C$50</f>
        <v>S2</v>
      </c>
      <c r="D190" s="417"/>
      <c r="E190" s="415"/>
      <c r="F190" s="416"/>
    </row>
    <row r="191" spans="1:256" ht="38.25">
      <c r="A191" s="413"/>
      <c r="B191" s="414"/>
      <c r="C191" s="413" t="str">
        <f>C$51</f>
        <v>S3</v>
      </c>
      <c r="D191" s="417" t="s">
        <v>1935</v>
      </c>
      <c r="E191" s="415" t="s">
        <v>973</v>
      </c>
      <c r="F191" s="416"/>
    </row>
    <row r="192" spans="1:256" ht="15.75">
      <c r="A192" s="413"/>
      <c r="B192" s="414"/>
      <c r="C192" s="413" t="str">
        <f>C$52</f>
        <v>S4</v>
      </c>
      <c r="D192" s="417"/>
      <c r="E192" s="415"/>
      <c r="F192" s="416"/>
    </row>
    <row r="193" spans="1:6" ht="15.75"/>
    <row r="194" spans="1:6" ht="102">
      <c r="A194" s="413" t="s">
        <v>1020</v>
      </c>
      <c r="B194" s="414" t="s">
        <v>533</v>
      </c>
      <c r="C194" s="413"/>
      <c r="D194" s="414" t="s">
        <v>1021</v>
      </c>
      <c r="E194" s="415"/>
      <c r="F194" s="416"/>
    </row>
    <row r="195" spans="1:6" ht="15.75">
      <c r="A195" s="413"/>
      <c r="B195" s="414"/>
      <c r="C195" s="413" t="s">
        <v>517</v>
      </c>
      <c r="D195" s="417"/>
      <c r="E195" s="415"/>
      <c r="F195" s="416"/>
    </row>
    <row r="196" spans="1:6" ht="15.75">
      <c r="A196" s="413"/>
      <c r="B196" s="414"/>
      <c r="C196" s="413" t="str">
        <f>C$48</f>
        <v>MA</v>
      </c>
      <c r="D196" s="417"/>
      <c r="E196" s="415"/>
      <c r="F196" s="416"/>
    </row>
    <row r="197" spans="1:6" ht="15.75">
      <c r="A197" s="413"/>
      <c r="B197" s="414"/>
      <c r="C197" s="413" t="str">
        <f>C$49</f>
        <v>S1</v>
      </c>
      <c r="D197" s="417"/>
      <c r="E197" s="415"/>
      <c r="F197" s="416"/>
    </row>
    <row r="198" spans="1:6" ht="15.75">
      <c r="A198" s="413"/>
      <c r="B198" s="414"/>
      <c r="C198" s="413" t="str">
        <f>C$50</f>
        <v>S2</v>
      </c>
      <c r="D198" s="417"/>
      <c r="E198" s="415"/>
      <c r="F198" s="416"/>
    </row>
    <row r="199" spans="1:6" ht="102">
      <c r="A199" s="413"/>
      <c r="B199" s="414"/>
      <c r="C199" s="413" t="str">
        <f>C$51</f>
        <v>S3</v>
      </c>
      <c r="D199" s="417" t="s">
        <v>1936</v>
      </c>
      <c r="E199" s="415" t="s">
        <v>973</v>
      </c>
      <c r="F199" s="416"/>
    </row>
    <row r="200" spans="1:6" ht="15.75">
      <c r="A200" s="413"/>
      <c r="B200" s="414"/>
      <c r="C200" s="413" t="str">
        <f>C$52</f>
        <v>S4</v>
      </c>
      <c r="D200" s="417"/>
      <c r="E200" s="415"/>
      <c r="F200" s="416"/>
    </row>
    <row r="201" spans="1:6" ht="15.75"/>
    <row r="202" spans="1:6" ht="114.75">
      <c r="A202" s="413" t="s">
        <v>1022</v>
      </c>
      <c r="B202" s="414" t="s">
        <v>531</v>
      </c>
      <c r="C202" s="413"/>
      <c r="D202" s="414" t="s">
        <v>1023</v>
      </c>
      <c r="E202" s="415"/>
      <c r="F202" s="416"/>
    </row>
    <row r="203" spans="1:6" ht="15.75">
      <c r="A203" s="413"/>
      <c r="B203" s="414"/>
      <c r="C203" s="413" t="s">
        <v>517</v>
      </c>
      <c r="D203" s="417"/>
      <c r="E203" s="415"/>
      <c r="F203" s="416"/>
    </row>
    <row r="204" spans="1:6" ht="15.75">
      <c r="A204" s="413"/>
      <c r="B204" s="414"/>
      <c r="C204" s="413" t="str">
        <f>C$48</f>
        <v>MA</v>
      </c>
      <c r="D204" s="417"/>
      <c r="E204" s="415"/>
      <c r="F204" s="416"/>
    </row>
    <row r="205" spans="1:6" ht="15.75">
      <c r="A205" s="413"/>
      <c r="B205" s="414"/>
      <c r="C205" s="413" t="str">
        <f>C$49</f>
        <v>S1</v>
      </c>
      <c r="D205" s="417"/>
      <c r="E205" s="415"/>
      <c r="F205" s="416"/>
    </row>
    <row r="206" spans="1:6" ht="15.75">
      <c r="A206" s="413"/>
      <c r="B206" s="414"/>
      <c r="C206" s="413" t="str">
        <f>C$50</f>
        <v>S2</v>
      </c>
      <c r="D206" s="417"/>
      <c r="E206" s="415"/>
      <c r="F206" s="416"/>
    </row>
    <row r="207" spans="1:6" ht="38.25">
      <c r="A207" s="413"/>
      <c r="B207" s="414"/>
      <c r="C207" s="413" t="str">
        <f>C$51</f>
        <v>S3</v>
      </c>
      <c r="D207" s="417" t="s">
        <v>1937</v>
      </c>
      <c r="E207" s="415" t="s">
        <v>973</v>
      </c>
      <c r="F207" s="416"/>
    </row>
    <row r="208" spans="1:6" ht="15.75">
      <c r="A208" s="413"/>
      <c r="B208" s="414"/>
      <c r="C208" s="413" t="str">
        <f>C$52</f>
        <v>S4</v>
      </c>
      <c r="D208" s="417"/>
      <c r="E208" s="415"/>
      <c r="F208" s="416"/>
    </row>
    <row r="209" spans="1:256" ht="15.75"/>
    <row r="210" spans="1:256" ht="114.75">
      <c r="A210" s="413" t="s">
        <v>1024</v>
      </c>
      <c r="B210" s="414" t="s">
        <v>1437</v>
      </c>
      <c r="C210" s="413"/>
      <c r="D210" s="414" t="s">
        <v>1025</v>
      </c>
      <c r="E210" s="415"/>
      <c r="F210" s="416"/>
    </row>
    <row r="211" spans="1:256" ht="15.75">
      <c r="A211" s="413"/>
      <c r="B211" s="414"/>
      <c r="C211" s="413" t="s">
        <v>517</v>
      </c>
      <c r="D211" s="417"/>
      <c r="E211" s="415"/>
      <c r="F211" s="416"/>
    </row>
    <row r="212" spans="1:256" ht="15.75">
      <c r="A212" s="413"/>
      <c r="B212" s="414"/>
      <c r="C212" s="413" t="str">
        <f>C$48</f>
        <v>MA</v>
      </c>
      <c r="D212" s="417"/>
      <c r="E212" s="415"/>
      <c r="F212" s="416"/>
    </row>
    <row r="213" spans="1:256" ht="15.75">
      <c r="A213" s="413"/>
      <c r="B213" s="414"/>
      <c r="C213" s="413" t="str">
        <f>C$49</f>
        <v>S1</v>
      </c>
      <c r="D213" s="417"/>
      <c r="E213" s="415"/>
      <c r="F213" s="416"/>
    </row>
    <row r="214" spans="1:256" ht="15.75">
      <c r="A214" s="413"/>
      <c r="B214" s="414"/>
      <c r="C214" s="413" t="str">
        <f>C$50</f>
        <v>S2</v>
      </c>
      <c r="D214" s="417"/>
      <c r="E214" s="415"/>
      <c r="F214" s="416"/>
    </row>
    <row r="215" spans="1:256" ht="63.75">
      <c r="A215" s="413"/>
      <c r="B215" s="414"/>
      <c r="C215" s="413" t="str">
        <f>C$51</f>
        <v>S3</v>
      </c>
      <c r="D215" s="417" t="s">
        <v>1938</v>
      </c>
      <c r="E215" s="415" t="s">
        <v>973</v>
      </c>
      <c r="F215" s="416"/>
    </row>
    <row r="216" spans="1:256" ht="15.75">
      <c r="A216" s="413"/>
      <c r="B216" s="414"/>
      <c r="C216" s="413" t="str">
        <f>C$52</f>
        <v>S4</v>
      </c>
      <c r="D216" s="417"/>
      <c r="E216" s="415"/>
      <c r="F216" s="416"/>
    </row>
    <row r="217" spans="1:256" ht="15.75"/>
    <row r="218" spans="1:256" ht="32.25" customHeight="1">
      <c r="A218" s="405">
        <v>2.2000000000000002</v>
      </c>
      <c r="B218" s="404"/>
      <c r="C218" s="405"/>
      <c r="D218" s="404" t="s">
        <v>1026</v>
      </c>
      <c r="E218" s="410"/>
      <c r="F218" s="412"/>
      <c r="AF218" s="606"/>
      <c r="AG218" s="606"/>
      <c r="AH218" s="606"/>
      <c r="AI218" s="606"/>
      <c r="AJ218" s="606"/>
      <c r="AK218" s="606"/>
      <c r="AL218" s="606"/>
      <c r="AM218" s="606"/>
      <c r="AN218" s="606"/>
      <c r="AO218" s="606"/>
      <c r="AP218" s="606"/>
      <c r="AQ218" s="606"/>
      <c r="AR218" s="606"/>
      <c r="AS218" s="606"/>
      <c r="AT218" s="606"/>
      <c r="AU218" s="606"/>
      <c r="AV218" s="606"/>
      <c r="AW218" s="606"/>
      <c r="AX218" s="606"/>
      <c r="AY218" s="606"/>
      <c r="AZ218" s="606"/>
      <c r="BA218" s="606"/>
      <c r="BB218" s="606"/>
      <c r="BC218" s="606"/>
      <c r="BD218" s="606"/>
      <c r="BE218" s="606"/>
      <c r="BF218" s="606"/>
      <c r="BG218" s="606"/>
      <c r="BH218" s="606"/>
      <c r="BI218" s="606"/>
      <c r="BJ218" s="606"/>
      <c r="BK218" s="606"/>
      <c r="BL218" s="606"/>
      <c r="BM218" s="606"/>
      <c r="BN218" s="606"/>
      <c r="BO218" s="606"/>
      <c r="BP218" s="606"/>
      <c r="BQ218" s="606"/>
      <c r="BR218" s="606"/>
      <c r="BS218" s="606"/>
      <c r="BT218" s="606"/>
      <c r="BU218" s="606"/>
      <c r="BV218" s="606"/>
      <c r="BW218" s="606"/>
      <c r="BX218" s="606"/>
      <c r="BY218" s="606"/>
      <c r="BZ218" s="606"/>
      <c r="CA218" s="606"/>
      <c r="CB218" s="606"/>
      <c r="CC218" s="606"/>
      <c r="CD218" s="606"/>
      <c r="CE218" s="606"/>
      <c r="CF218" s="606"/>
      <c r="CG218" s="606"/>
      <c r="CH218" s="606"/>
      <c r="CI218" s="606"/>
      <c r="CJ218" s="606"/>
      <c r="CK218" s="606"/>
      <c r="CL218" s="606"/>
      <c r="CM218" s="606"/>
      <c r="CN218" s="606"/>
      <c r="CO218" s="606"/>
      <c r="CP218" s="606"/>
      <c r="CQ218" s="606"/>
      <c r="CR218" s="606"/>
      <c r="CS218" s="606"/>
      <c r="CT218" s="606"/>
      <c r="CU218" s="606"/>
      <c r="CV218" s="606"/>
      <c r="CW218" s="606"/>
      <c r="CX218" s="606"/>
      <c r="CY218" s="606"/>
      <c r="CZ218" s="606"/>
      <c r="DA218" s="606"/>
      <c r="DB218" s="606"/>
      <c r="DC218" s="606"/>
      <c r="DD218" s="606"/>
      <c r="DE218" s="606"/>
      <c r="DF218" s="606"/>
      <c r="DG218" s="606"/>
      <c r="DH218" s="606"/>
      <c r="DI218" s="606"/>
      <c r="DJ218" s="606"/>
      <c r="DK218" s="606"/>
      <c r="DL218" s="606"/>
      <c r="DM218" s="606"/>
      <c r="DN218" s="606"/>
      <c r="DO218" s="606"/>
      <c r="DP218" s="606"/>
      <c r="DQ218" s="606"/>
      <c r="DR218" s="606"/>
      <c r="DS218" s="606"/>
      <c r="DT218" s="606"/>
      <c r="DU218" s="606"/>
      <c r="DV218" s="606"/>
      <c r="DW218" s="606"/>
      <c r="DX218" s="606"/>
      <c r="DY218" s="606"/>
      <c r="DZ218" s="606"/>
      <c r="EA218" s="606"/>
      <c r="EB218" s="606"/>
      <c r="EC218" s="606"/>
      <c r="ED218" s="606"/>
      <c r="EE218" s="606"/>
      <c r="EF218" s="606"/>
      <c r="EG218" s="606"/>
      <c r="EH218" s="606"/>
      <c r="EI218" s="606"/>
      <c r="EJ218" s="606"/>
      <c r="EK218" s="606"/>
      <c r="EL218" s="606"/>
      <c r="EM218" s="606"/>
      <c r="EN218" s="606"/>
      <c r="EO218" s="606"/>
      <c r="EP218" s="606"/>
      <c r="EQ218" s="606"/>
      <c r="ER218" s="606"/>
      <c r="ES218" s="606"/>
      <c r="ET218" s="606"/>
      <c r="EU218" s="606"/>
      <c r="EV218" s="606"/>
      <c r="EW218" s="606"/>
      <c r="EX218" s="606"/>
      <c r="EY218" s="606"/>
      <c r="EZ218" s="606"/>
      <c r="FA218" s="606"/>
      <c r="FB218" s="606"/>
      <c r="FC218" s="606"/>
      <c r="FD218" s="606"/>
      <c r="FE218" s="606"/>
      <c r="FF218" s="606"/>
      <c r="FG218" s="606"/>
      <c r="FH218" s="606"/>
      <c r="FI218" s="606"/>
      <c r="FJ218" s="606"/>
      <c r="FK218" s="606"/>
      <c r="FL218" s="606"/>
      <c r="FM218" s="606"/>
      <c r="FN218" s="606"/>
      <c r="FO218" s="606"/>
      <c r="FP218" s="606"/>
      <c r="FQ218" s="606"/>
      <c r="FR218" s="606"/>
      <c r="FS218" s="606"/>
      <c r="FT218" s="606"/>
      <c r="FU218" s="606"/>
      <c r="FV218" s="606"/>
      <c r="FW218" s="606"/>
      <c r="FX218" s="606"/>
      <c r="FY218" s="606"/>
      <c r="FZ218" s="606"/>
      <c r="GA218" s="606"/>
      <c r="GB218" s="606"/>
      <c r="GC218" s="606"/>
      <c r="GD218" s="606"/>
      <c r="GE218" s="606"/>
      <c r="GF218" s="606"/>
      <c r="GG218" s="606"/>
      <c r="GH218" s="606"/>
      <c r="GI218" s="606"/>
      <c r="GJ218" s="606"/>
      <c r="GK218" s="606"/>
      <c r="GL218" s="606"/>
      <c r="GM218" s="606"/>
      <c r="GN218" s="606"/>
      <c r="GO218" s="606"/>
      <c r="GP218" s="606"/>
      <c r="GQ218" s="606"/>
      <c r="GR218" s="606"/>
      <c r="GS218" s="606"/>
      <c r="GT218" s="606"/>
      <c r="GU218" s="606"/>
      <c r="GV218" s="606"/>
      <c r="GW218" s="606"/>
      <c r="GX218" s="606"/>
      <c r="GY218" s="606"/>
      <c r="GZ218" s="606"/>
      <c r="HA218" s="606"/>
      <c r="HB218" s="606"/>
      <c r="HC218" s="606"/>
      <c r="HD218" s="606"/>
      <c r="HE218" s="606"/>
      <c r="HF218" s="606"/>
      <c r="HG218" s="606"/>
      <c r="HH218" s="606"/>
      <c r="HI218" s="606"/>
      <c r="HJ218" s="606"/>
      <c r="HK218" s="606"/>
      <c r="HL218" s="606"/>
      <c r="HM218" s="606"/>
      <c r="HN218" s="606"/>
      <c r="HO218" s="606"/>
      <c r="HP218" s="606"/>
      <c r="HQ218" s="606"/>
      <c r="HR218" s="606"/>
      <c r="HS218" s="606"/>
      <c r="HT218" s="606"/>
      <c r="HU218" s="606"/>
      <c r="HV218" s="606"/>
      <c r="HW218" s="606"/>
      <c r="HX218" s="606"/>
      <c r="HY218" s="606"/>
      <c r="HZ218" s="606"/>
      <c r="IA218" s="606"/>
      <c r="IB218" s="606"/>
      <c r="IC218" s="606"/>
      <c r="ID218" s="606"/>
      <c r="IE218" s="606"/>
      <c r="IF218" s="606"/>
      <c r="IG218" s="606"/>
      <c r="IH218" s="606"/>
      <c r="II218" s="606"/>
      <c r="IJ218" s="606"/>
      <c r="IK218" s="606"/>
      <c r="IL218" s="606"/>
      <c r="IM218" s="606"/>
      <c r="IN218" s="606"/>
      <c r="IO218" s="606"/>
      <c r="IP218" s="606"/>
      <c r="IQ218" s="606"/>
      <c r="IR218" s="606"/>
      <c r="IS218" s="606"/>
      <c r="IT218" s="606"/>
      <c r="IU218" s="606"/>
      <c r="IV218" s="606"/>
    </row>
    <row r="219" spans="1:256" ht="67.5" customHeight="1">
      <c r="A219" s="413" t="s">
        <v>1027</v>
      </c>
      <c r="B219" s="414" t="s">
        <v>1939</v>
      </c>
      <c r="C219" s="413"/>
      <c r="D219" s="414" t="s">
        <v>1028</v>
      </c>
      <c r="E219" s="415"/>
      <c r="F219" s="416"/>
    </row>
    <row r="220" spans="1:256" ht="15.75">
      <c r="A220" s="413"/>
      <c r="B220" s="414"/>
      <c r="C220" s="413" t="s">
        <v>517</v>
      </c>
      <c r="D220" s="417"/>
      <c r="E220" s="415"/>
      <c r="F220" s="416"/>
    </row>
    <row r="221" spans="1:256" ht="45.75" customHeight="1">
      <c r="A221" s="413"/>
      <c r="B221" s="414"/>
      <c r="C221" s="413" t="str">
        <f>C$48</f>
        <v>MA</v>
      </c>
      <c r="D221" s="417" t="s">
        <v>1029</v>
      </c>
      <c r="E221" s="415" t="s">
        <v>976</v>
      </c>
      <c r="F221" s="416" t="s">
        <v>1030</v>
      </c>
    </row>
    <row r="222" spans="1:256" ht="156" customHeight="1">
      <c r="A222" s="413"/>
      <c r="B222" s="414"/>
      <c r="C222" s="445" t="str">
        <f>C$49</f>
        <v>S1</v>
      </c>
      <c r="D222" s="423" t="s">
        <v>1031</v>
      </c>
      <c r="E222" s="420" t="s">
        <v>976</v>
      </c>
      <c r="F222" s="421" t="s">
        <v>1030</v>
      </c>
      <c r="I222" s="437"/>
      <c r="J222" s="437"/>
      <c r="K222" s="437"/>
      <c r="L222" s="437"/>
      <c r="M222" s="437"/>
      <c r="N222" s="437"/>
      <c r="O222" s="437"/>
      <c r="P222" s="437"/>
      <c r="Q222" s="437"/>
      <c r="R222" s="437"/>
      <c r="S222" s="437"/>
      <c r="T222" s="437"/>
      <c r="U222" s="437"/>
      <c r="V222" s="437"/>
      <c r="W222" s="437"/>
      <c r="X222" s="437"/>
      <c r="Y222" s="437"/>
      <c r="Z222" s="437"/>
      <c r="AA222" s="437"/>
      <c r="AB222" s="437"/>
      <c r="AC222" s="437"/>
      <c r="AD222" s="437"/>
      <c r="AE222" s="437"/>
    </row>
    <row r="223" spans="1:256" ht="15.75">
      <c r="A223" s="413"/>
      <c r="B223" s="414"/>
      <c r="C223" s="413" t="str">
        <f>C$50</f>
        <v>S2</v>
      </c>
      <c r="D223" s="417"/>
      <c r="E223" s="415"/>
      <c r="F223" s="416"/>
    </row>
    <row r="224" spans="1:256" ht="25.5">
      <c r="A224" s="413"/>
      <c r="B224" s="414"/>
      <c r="C224" s="413" t="str">
        <f>C$51</f>
        <v>S3</v>
      </c>
      <c r="D224" s="417" t="s">
        <v>1933</v>
      </c>
      <c r="E224" s="415" t="s">
        <v>973</v>
      </c>
      <c r="F224" s="416"/>
    </row>
    <row r="225" spans="1:6" ht="15.75">
      <c r="A225" s="413"/>
      <c r="B225" s="414"/>
      <c r="C225" s="413" t="str">
        <f>C$52</f>
        <v>S4</v>
      </c>
      <c r="D225" s="417"/>
      <c r="E225" s="415"/>
      <c r="F225" s="416"/>
    </row>
    <row r="226" spans="1:6" ht="15.75"/>
    <row r="227" spans="1:6" ht="124.5" customHeight="1">
      <c r="A227" s="413" t="s">
        <v>1032</v>
      </c>
      <c r="B227" s="414" t="s">
        <v>1940</v>
      </c>
      <c r="C227" s="413"/>
      <c r="D227" s="414" t="s">
        <v>1033</v>
      </c>
      <c r="E227" s="415"/>
      <c r="F227" s="416"/>
    </row>
    <row r="228" spans="1:6" ht="15.75">
      <c r="A228" s="413"/>
      <c r="B228" s="414"/>
      <c r="C228" s="413" t="s">
        <v>517</v>
      </c>
      <c r="D228" s="417"/>
      <c r="E228" s="415"/>
      <c r="F228" s="416"/>
    </row>
    <row r="229" spans="1:6" ht="15.75">
      <c r="A229" s="413"/>
      <c r="B229" s="414"/>
      <c r="C229" s="413" t="str">
        <f>C$48</f>
        <v>MA</v>
      </c>
      <c r="D229" s="417"/>
      <c r="E229" s="415"/>
      <c r="F229" s="416"/>
    </row>
    <row r="230" spans="1:6" ht="15.75">
      <c r="A230" s="413"/>
      <c r="B230" s="414"/>
      <c r="C230" s="413" t="str">
        <f>C$49</f>
        <v>S1</v>
      </c>
      <c r="D230" s="417"/>
      <c r="E230" s="415"/>
      <c r="F230" s="416"/>
    </row>
    <row r="231" spans="1:6" ht="15.75">
      <c r="A231" s="413"/>
      <c r="B231" s="414"/>
      <c r="C231" s="413" t="str">
        <f>C$50</f>
        <v>S2</v>
      </c>
      <c r="D231" s="417"/>
      <c r="E231" s="415"/>
      <c r="F231" s="416"/>
    </row>
    <row r="232" spans="1:6" ht="38.25">
      <c r="A232" s="413"/>
      <c r="B232" s="414"/>
      <c r="C232" s="413" t="str">
        <f>C$51</f>
        <v>S3</v>
      </c>
      <c r="D232" s="417" t="s">
        <v>1941</v>
      </c>
      <c r="E232" s="415" t="s">
        <v>973</v>
      </c>
      <c r="F232" s="416"/>
    </row>
    <row r="233" spans="1:6" ht="15.75">
      <c r="A233" s="413"/>
      <c r="B233" s="414"/>
      <c r="C233" s="413" t="str">
        <f>C$52</f>
        <v>S4</v>
      </c>
      <c r="D233" s="417"/>
      <c r="E233" s="415"/>
      <c r="F233" s="416"/>
    </row>
    <row r="234" spans="1:6" ht="15.75"/>
    <row r="235" spans="1:6" ht="89.25">
      <c r="A235" s="413" t="s">
        <v>1034</v>
      </c>
      <c r="B235" s="414" t="s">
        <v>1942</v>
      </c>
      <c r="C235" s="413"/>
      <c r="D235" s="414" t="s">
        <v>1035</v>
      </c>
      <c r="E235" s="415"/>
      <c r="F235" s="416"/>
    </row>
    <row r="236" spans="1:6" ht="15.75">
      <c r="A236" s="413"/>
      <c r="B236" s="414"/>
      <c r="C236" s="413" t="s">
        <v>517</v>
      </c>
      <c r="D236" s="417"/>
      <c r="E236" s="415"/>
      <c r="F236" s="416"/>
    </row>
    <row r="237" spans="1:6" ht="15.75">
      <c r="A237" s="413"/>
      <c r="B237" s="414"/>
      <c r="C237" s="413" t="str">
        <f>C$48</f>
        <v>MA</v>
      </c>
      <c r="D237" s="417"/>
      <c r="E237" s="415"/>
      <c r="F237" s="416"/>
    </row>
    <row r="238" spans="1:6" ht="15.75">
      <c r="A238" s="413"/>
      <c r="B238" s="414"/>
      <c r="C238" s="413" t="str">
        <f>C$49</f>
        <v>S1</v>
      </c>
      <c r="D238" s="417"/>
      <c r="E238" s="415"/>
      <c r="F238" s="416"/>
    </row>
    <row r="239" spans="1:6" ht="15.75">
      <c r="A239" s="413"/>
      <c r="B239" s="414"/>
      <c r="C239" s="413" t="str">
        <f>C$50</f>
        <v>S2</v>
      </c>
      <c r="D239" s="417"/>
      <c r="E239" s="415"/>
      <c r="F239" s="416"/>
    </row>
    <row r="240" spans="1:6" ht="178.5">
      <c r="A240" s="413"/>
      <c r="B240" s="414"/>
      <c r="C240" s="413" t="str">
        <f>C$51</f>
        <v>S3</v>
      </c>
      <c r="D240" s="417" t="s">
        <v>1943</v>
      </c>
      <c r="E240" s="415" t="s">
        <v>973</v>
      </c>
      <c r="F240" s="416"/>
    </row>
    <row r="241" spans="1:31" ht="15.75">
      <c r="A241" s="413"/>
      <c r="B241" s="414"/>
      <c r="C241" s="413" t="str">
        <f>C$52</f>
        <v>S4</v>
      </c>
      <c r="D241" s="417"/>
      <c r="E241" s="415"/>
      <c r="F241" s="416"/>
    </row>
    <row r="242" spans="1:31" ht="15.75"/>
    <row r="243" spans="1:31" ht="112.5" customHeight="1">
      <c r="A243" s="413" t="s">
        <v>1036</v>
      </c>
      <c r="B243" s="414" t="s">
        <v>1944</v>
      </c>
      <c r="C243" s="413"/>
      <c r="D243" s="414" t="s">
        <v>1037</v>
      </c>
      <c r="E243" s="415"/>
      <c r="F243" s="416"/>
    </row>
    <row r="244" spans="1:31" ht="15.75">
      <c r="A244" s="413"/>
      <c r="B244" s="414"/>
      <c r="C244" s="413" t="s">
        <v>517</v>
      </c>
      <c r="D244" s="417"/>
      <c r="E244" s="415"/>
      <c r="F244" s="416"/>
    </row>
    <row r="245" spans="1:31" ht="15.75">
      <c r="A245" s="413"/>
      <c r="B245" s="414"/>
      <c r="C245" s="413" t="str">
        <f>C$48</f>
        <v>MA</v>
      </c>
      <c r="D245" s="417"/>
      <c r="E245" s="415"/>
      <c r="F245" s="416"/>
    </row>
    <row r="246" spans="1:31" ht="68.25" customHeight="1">
      <c r="A246" s="413"/>
      <c r="B246" s="414"/>
      <c r="C246" s="451" t="str">
        <f>C$49</f>
        <v>S1</v>
      </c>
      <c r="D246" s="424" t="s">
        <v>1038</v>
      </c>
      <c r="E246" s="425" t="s">
        <v>976</v>
      </c>
      <c r="F246" s="426" t="s">
        <v>861</v>
      </c>
      <c r="I246" s="437"/>
      <c r="J246" s="437"/>
      <c r="K246" s="437"/>
      <c r="L246" s="437"/>
      <c r="M246" s="437"/>
      <c r="N246" s="437"/>
      <c r="O246" s="437"/>
      <c r="P246" s="437"/>
      <c r="Q246" s="437"/>
      <c r="R246" s="437"/>
      <c r="S246" s="437"/>
      <c r="T246" s="437"/>
      <c r="U246" s="437"/>
      <c r="V246" s="437"/>
      <c r="W246" s="437"/>
      <c r="X246" s="437"/>
      <c r="Y246" s="437"/>
      <c r="Z246" s="437"/>
      <c r="AA246" s="437"/>
      <c r="AB246" s="437"/>
      <c r="AC246" s="437"/>
      <c r="AD246" s="437"/>
      <c r="AE246" s="437"/>
    </row>
    <row r="247" spans="1:31" ht="15.75">
      <c r="A247" s="413"/>
      <c r="B247" s="414"/>
      <c r="C247" s="413" t="str">
        <f>C$50</f>
        <v>S2</v>
      </c>
      <c r="D247" s="417"/>
      <c r="E247" s="415"/>
      <c r="F247" s="416"/>
    </row>
    <row r="248" spans="1:31" ht="114.75">
      <c r="A248" s="413"/>
      <c r="B248" s="414"/>
      <c r="C248" s="413" t="str">
        <f>C$51</f>
        <v>S3</v>
      </c>
      <c r="D248" s="417" t="s">
        <v>1945</v>
      </c>
      <c r="E248" s="415" t="s">
        <v>973</v>
      </c>
      <c r="F248" s="416"/>
    </row>
    <row r="249" spans="1:31" ht="15.75">
      <c r="A249" s="413"/>
      <c r="B249" s="414"/>
      <c r="C249" s="413" t="str">
        <f>C$52</f>
        <v>S4</v>
      </c>
      <c r="D249" s="417"/>
      <c r="E249" s="415"/>
      <c r="F249" s="416"/>
    </row>
    <row r="250" spans="1:31" ht="15.75"/>
    <row r="251" spans="1:31" ht="89.25">
      <c r="A251" s="413" t="s">
        <v>1039</v>
      </c>
      <c r="B251" s="414" t="s">
        <v>1946</v>
      </c>
      <c r="C251" s="413"/>
      <c r="D251" s="414" t="s">
        <v>1040</v>
      </c>
      <c r="E251" s="415"/>
      <c r="F251" s="416"/>
    </row>
    <row r="252" spans="1:31" ht="15.75">
      <c r="A252" s="413"/>
      <c r="B252" s="414"/>
      <c r="C252" s="413" t="s">
        <v>517</v>
      </c>
      <c r="D252" s="417"/>
      <c r="E252" s="415"/>
      <c r="F252" s="416"/>
    </row>
    <row r="253" spans="1:31" ht="15.75">
      <c r="A253" s="413"/>
      <c r="B253" s="414"/>
      <c r="C253" s="413" t="str">
        <f>C$48</f>
        <v>MA</v>
      </c>
      <c r="D253" s="417"/>
      <c r="E253" s="415"/>
      <c r="F253" s="416"/>
    </row>
    <row r="254" spans="1:31" ht="15.75">
      <c r="A254" s="413"/>
      <c r="B254" s="414"/>
      <c r="C254" s="413" t="str">
        <f>C$49</f>
        <v>S1</v>
      </c>
      <c r="D254" s="417"/>
      <c r="E254" s="415"/>
      <c r="F254" s="416"/>
    </row>
    <row r="255" spans="1:31" ht="15.75">
      <c r="A255" s="413"/>
      <c r="B255" s="414"/>
      <c r="C255" s="413" t="str">
        <f>C$50</f>
        <v>S2</v>
      </c>
      <c r="D255" s="417"/>
      <c r="E255" s="415"/>
      <c r="F255" s="416"/>
    </row>
    <row r="256" spans="1:31" ht="140.25">
      <c r="A256" s="413"/>
      <c r="B256" s="414"/>
      <c r="C256" s="413" t="str">
        <f>C$51</f>
        <v>S3</v>
      </c>
      <c r="D256" s="417" t="s">
        <v>1947</v>
      </c>
      <c r="E256" s="415" t="s">
        <v>973</v>
      </c>
      <c r="F256" s="416"/>
    </row>
    <row r="257" spans="1:6" ht="15.75">
      <c r="A257" s="413"/>
      <c r="B257" s="414"/>
      <c r="C257" s="413" t="str">
        <f>C$52</f>
        <v>S4</v>
      </c>
      <c r="D257" s="417"/>
      <c r="E257" s="415"/>
      <c r="F257" s="416"/>
    </row>
    <row r="258" spans="1:6" ht="15.75"/>
    <row r="259" spans="1:6" ht="63.75">
      <c r="A259" s="413" t="s">
        <v>1041</v>
      </c>
      <c r="B259" s="414" t="s">
        <v>1948</v>
      </c>
      <c r="C259" s="413"/>
      <c r="D259" s="414" t="s">
        <v>1042</v>
      </c>
      <c r="E259" s="415"/>
      <c r="F259" s="416"/>
    </row>
    <row r="260" spans="1:6" ht="15.75">
      <c r="A260" s="413"/>
      <c r="B260" s="414"/>
      <c r="C260" s="413" t="s">
        <v>517</v>
      </c>
      <c r="D260" s="417"/>
      <c r="E260" s="415"/>
      <c r="F260" s="416"/>
    </row>
    <row r="261" spans="1:6" ht="15.75">
      <c r="A261" s="413"/>
      <c r="B261" s="414"/>
      <c r="C261" s="413" t="str">
        <f>C$48</f>
        <v>MA</v>
      </c>
      <c r="D261" s="417"/>
      <c r="E261" s="415"/>
      <c r="F261" s="416"/>
    </row>
    <row r="262" spans="1:6" ht="15.75">
      <c r="A262" s="413"/>
      <c r="B262" s="414"/>
      <c r="C262" s="413" t="str">
        <f>C$49</f>
        <v>S1</v>
      </c>
      <c r="D262" s="417"/>
      <c r="E262" s="415"/>
      <c r="F262" s="416"/>
    </row>
    <row r="263" spans="1:6" ht="15.75">
      <c r="A263" s="413"/>
      <c r="B263" s="414"/>
      <c r="C263" s="413" t="str">
        <f>C$50</f>
        <v>S2</v>
      </c>
      <c r="D263" s="417"/>
      <c r="E263" s="415"/>
      <c r="F263" s="416"/>
    </row>
    <row r="264" spans="1:6" ht="127.5">
      <c r="A264" s="413"/>
      <c r="B264" s="414"/>
      <c r="C264" s="413" t="str">
        <f>C$51</f>
        <v>S3</v>
      </c>
      <c r="D264" s="417" t="s">
        <v>1949</v>
      </c>
      <c r="E264" s="415" t="s">
        <v>973</v>
      </c>
      <c r="F264" s="416"/>
    </row>
    <row r="265" spans="1:6" ht="15.75">
      <c r="A265" s="413"/>
      <c r="B265" s="414"/>
      <c r="C265" s="413" t="str">
        <f>C$52</f>
        <v>S4</v>
      </c>
      <c r="D265" s="417"/>
      <c r="E265" s="415"/>
      <c r="F265" s="416"/>
    </row>
    <row r="266" spans="1:6" ht="15.75"/>
    <row r="267" spans="1:6" ht="63.75">
      <c r="A267" s="413" t="s">
        <v>1043</v>
      </c>
      <c r="B267" s="414" t="s">
        <v>1950</v>
      </c>
      <c r="C267" s="413"/>
      <c r="D267" s="414" t="s">
        <v>1044</v>
      </c>
      <c r="E267" s="415"/>
      <c r="F267" s="416"/>
    </row>
    <row r="268" spans="1:6" ht="15.75">
      <c r="A268" s="413"/>
      <c r="B268" s="414"/>
      <c r="C268" s="413" t="s">
        <v>517</v>
      </c>
      <c r="D268" s="417"/>
      <c r="E268" s="415"/>
      <c r="F268" s="416"/>
    </row>
    <row r="269" spans="1:6" ht="15.75">
      <c r="A269" s="413"/>
      <c r="B269" s="414"/>
      <c r="C269" s="413" t="str">
        <f>C$48</f>
        <v>MA</v>
      </c>
      <c r="D269" s="417"/>
      <c r="E269" s="415"/>
      <c r="F269" s="416"/>
    </row>
    <row r="270" spans="1:6" ht="15.75">
      <c r="A270" s="413"/>
      <c r="B270" s="414"/>
      <c r="C270" s="413" t="str">
        <f>C$49</f>
        <v>S1</v>
      </c>
      <c r="D270" s="417"/>
      <c r="E270" s="415"/>
      <c r="F270" s="416"/>
    </row>
    <row r="271" spans="1:6" ht="15.75">
      <c r="A271" s="413"/>
      <c r="B271" s="414"/>
      <c r="C271" s="413" t="str">
        <f>C$50</f>
        <v>S2</v>
      </c>
      <c r="D271" s="417"/>
      <c r="E271" s="415"/>
      <c r="F271" s="416"/>
    </row>
    <row r="272" spans="1:6" ht="76.5">
      <c r="A272" s="413"/>
      <c r="B272" s="414"/>
      <c r="C272" s="413" t="str">
        <f>C$51</f>
        <v>S3</v>
      </c>
      <c r="D272" s="417" t="s">
        <v>1951</v>
      </c>
      <c r="E272" s="415" t="s">
        <v>973</v>
      </c>
      <c r="F272" s="416"/>
    </row>
    <row r="273" spans="1:6" ht="15.75">
      <c r="A273" s="413"/>
      <c r="B273" s="414"/>
      <c r="C273" s="413" t="str">
        <f>C$52</f>
        <v>S4</v>
      </c>
      <c r="D273" s="417"/>
      <c r="E273" s="415"/>
      <c r="F273" s="416"/>
    </row>
    <row r="274" spans="1:6" ht="15.75"/>
    <row r="275" spans="1:6" ht="63.75">
      <c r="A275" s="413" t="s">
        <v>1045</v>
      </c>
      <c r="B275" s="414" t="s">
        <v>1952</v>
      </c>
      <c r="C275" s="413"/>
      <c r="D275" s="414" t="s">
        <v>1046</v>
      </c>
      <c r="E275" s="415"/>
      <c r="F275" s="416"/>
    </row>
    <row r="276" spans="1:6" ht="15.75">
      <c r="A276" s="413"/>
      <c r="B276" s="414"/>
      <c r="C276" s="413" t="s">
        <v>517</v>
      </c>
      <c r="D276" s="417"/>
      <c r="E276" s="415"/>
      <c r="F276" s="416"/>
    </row>
    <row r="277" spans="1:6" ht="15.75">
      <c r="A277" s="413"/>
      <c r="B277" s="414"/>
      <c r="C277" s="413" t="str">
        <f>C$48</f>
        <v>MA</v>
      </c>
      <c r="D277" s="417"/>
      <c r="E277" s="415"/>
      <c r="F277" s="416"/>
    </row>
    <row r="278" spans="1:6" ht="15.75">
      <c r="A278" s="413"/>
      <c r="B278" s="414"/>
      <c r="C278" s="413" t="str">
        <f>C$49</f>
        <v>S1</v>
      </c>
      <c r="D278" s="417"/>
      <c r="E278" s="415"/>
      <c r="F278" s="416"/>
    </row>
    <row r="279" spans="1:6" ht="15.75">
      <c r="A279" s="413"/>
      <c r="B279" s="414"/>
      <c r="C279" s="413" t="str">
        <f>C$50</f>
        <v>S2</v>
      </c>
      <c r="D279" s="417"/>
      <c r="E279" s="415"/>
      <c r="F279" s="416"/>
    </row>
    <row r="280" spans="1:6" ht="51">
      <c r="A280" s="413"/>
      <c r="B280" s="414"/>
      <c r="C280" s="413" t="str">
        <f>C$51</f>
        <v>S3</v>
      </c>
      <c r="D280" s="417" t="s">
        <v>1953</v>
      </c>
      <c r="E280" s="415" t="s">
        <v>973</v>
      </c>
      <c r="F280" s="416"/>
    </row>
    <row r="281" spans="1:6" ht="15.75">
      <c r="A281" s="413"/>
      <c r="B281" s="414"/>
      <c r="C281" s="413" t="str">
        <f>C$52</f>
        <v>S4</v>
      </c>
      <c r="D281" s="417"/>
      <c r="E281" s="415"/>
      <c r="F281" s="416"/>
    </row>
    <row r="282" spans="1:6" ht="15.75"/>
    <row r="283" spans="1:6" ht="63.75">
      <c r="A283" s="413" t="s">
        <v>1047</v>
      </c>
      <c r="B283" s="414" t="s">
        <v>1954</v>
      </c>
      <c r="C283" s="413"/>
      <c r="D283" s="414" t="s">
        <v>1048</v>
      </c>
      <c r="E283" s="415"/>
      <c r="F283" s="416"/>
    </row>
    <row r="284" spans="1:6" ht="15.75">
      <c r="A284" s="413"/>
      <c r="B284" s="414"/>
      <c r="C284" s="413" t="s">
        <v>517</v>
      </c>
      <c r="D284" s="417"/>
      <c r="E284" s="415"/>
      <c r="F284" s="416"/>
    </row>
    <row r="285" spans="1:6" ht="15.75">
      <c r="A285" s="413"/>
      <c r="B285" s="414"/>
      <c r="C285" s="413" t="str">
        <f>C$48</f>
        <v>MA</v>
      </c>
      <c r="D285" s="417"/>
      <c r="E285" s="415"/>
      <c r="F285" s="416"/>
    </row>
    <row r="286" spans="1:6" ht="15.75">
      <c r="A286" s="413"/>
      <c r="B286" s="414"/>
      <c r="C286" s="413" t="str">
        <f>C$49</f>
        <v>S1</v>
      </c>
      <c r="D286" s="417"/>
      <c r="E286" s="415"/>
      <c r="F286" s="416"/>
    </row>
    <row r="287" spans="1:6" ht="15.75">
      <c r="A287" s="413"/>
      <c r="B287" s="414"/>
      <c r="C287" s="413" t="str">
        <f>C$50</f>
        <v>S2</v>
      </c>
      <c r="D287" s="417"/>
      <c r="E287" s="415"/>
      <c r="F287" s="416"/>
    </row>
    <row r="288" spans="1:6" ht="38.25">
      <c r="A288" s="413"/>
      <c r="B288" s="414"/>
      <c r="C288" s="413" t="str">
        <f>C$51</f>
        <v>S3</v>
      </c>
      <c r="D288" s="417" t="s">
        <v>1955</v>
      </c>
      <c r="E288" s="415" t="s">
        <v>973</v>
      </c>
      <c r="F288" s="416"/>
    </row>
    <row r="289" spans="1:6" ht="15.75">
      <c r="A289" s="413"/>
      <c r="B289" s="414"/>
      <c r="C289" s="413" t="str">
        <f>C$52</f>
        <v>S4</v>
      </c>
      <c r="D289" s="417"/>
      <c r="E289" s="415"/>
      <c r="F289" s="416"/>
    </row>
    <row r="290" spans="1:6" ht="15.75"/>
    <row r="291" spans="1:6" ht="76.5">
      <c r="A291" s="413" t="s">
        <v>1049</v>
      </c>
      <c r="B291" s="414" t="s">
        <v>1956</v>
      </c>
      <c r="C291" s="413"/>
      <c r="D291" s="414" t="s">
        <v>1050</v>
      </c>
      <c r="E291" s="415"/>
      <c r="F291" s="416"/>
    </row>
    <row r="292" spans="1:6" ht="15.75">
      <c r="A292" s="413"/>
      <c r="B292" s="414"/>
      <c r="C292" s="413" t="s">
        <v>517</v>
      </c>
      <c r="D292" s="417"/>
      <c r="E292" s="415"/>
      <c r="F292" s="416"/>
    </row>
    <row r="293" spans="1:6" ht="15.75">
      <c r="A293" s="413"/>
      <c r="B293" s="414"/>
      <c r="C293" s="413" t="str">
        <f>C$48</f>
        <v>MA</v>
      </c>
      <c r="D293" s="417"/>
      <c r="E293" s="415"/>
      <c r="F293" s="416"/>
    </row>
    <row r="294" spans="1:6" ht="15.75">
      <c r="A294" s="413"/>
      <c r="B294" s="414"/>
      <c r="C294" s="413" t="str">
        <f>C$49</f>
        <v>S1</v>
      </c>
      <c r="D294" s="417"/>
      <c r="E294" s="415"/>
      <c r="F294" s="416"/>
    </row>
    <row r="295" spans="1:6" ht="15.75">
      <c r="A295" s="413"/>
      <c r="B295" s="414"/>
      <c r="C295" s="413" t="str">
        <f>C$50</f>
        <v>S2</v>
      </c>
      <c r="D295" s="417"/>
      <c r="E295" s="415"/>
      <c r="F295" s="416"/>
    </row>
    <row r="296" spans="1:6" ht="25.5">
      <c r="A296" s="413"/>
      <c r="B296" s="414"/>
      <c r="C296" s="413" t="str">
        <f>C$51</f>
        <v>S3</v>
      </c>
      <c r="D296" s="417" t="s">
        <v>1957</v>
      </c>
      <c r="E296" s="415" t="s">
        <v>973</v>
      </c>
      <c r="F296" s="416"/>
    </row>
    <row r="297" spans="1:6" ht="15.75">
      <c r="A297" s="413"/>
      <c r="B297" s="414"/>
      <c r="C297" s="413" t="str">
        <f>C$52</f>
        <v>S4</v>
      </c>
      <c r="D297" s="417"/>
      <c r="E297" s="415"/>
      <c r="F297" s="416"/>
    </row>
    <row r="298" spans="1:6" ht="15.75"/>
    <row r="299" spans="1:6" ht="63.75">
      <c r="A299" s="413" t="s">
        <v>1051</v>
      </c>
      <c r="B299" s="414" t="s">
        <v>1958</v>
      </c>
      <c r="C299" s="413"/>
      <c r="D299" s="414" t="s">
        <v>1052</v>
      </c>
      <c r="E299" s="415"/>
      <c r="F299" s="416"/>
    </row>
    <row r="300" spans="1:6" ht="15.75">
      <c r="A300" s="413"/>
      <c r="B300" s="414"/>
      <c r="C300" s="413" t="s">
        <v>517</v>
      </c>
      <c r="D300" s="417"/>
      <c r="E300" s="415"/>
      <c r="F300" s="416"/>
    </row>
    <row r="301" spans="1:6" ht="15.75">
      <c r="A301" s="413"/>
      <c r="B301" s="414"/>
      <c r="C301" s="413" t="str">
        <f>C$48</f>
        <v>MA</v>
      </c>
      <c r="D301" s="417"/>
      <c r="E301" s="415"/>
      <c r="F301" s="416"/>
    </row>
    <row r="302" spans="1:6" ht="15.75">
      <c r="A302" s="413"/>
      <c r="B302" s="414"/>
      <c r="C302" s="413" t="str">
        <f>C$49</f>
        <v>S1</v>
      </c>
      <c r="D302" s="417"/>
      <c r="E302" s="415"/>
      <c r="F302" s="416"/>
    </row>
    <row r="303" spans="1:6" ht="15.75">
      <c r="A303" s="413"/>
      <c r="B303" s="414"/>
      <c r="C303" s="413" t="str">
        <f>C$50</f>
        <v>S2</v>
      </c>
      <c r="D303" s="417"/>
      <c r="E303" s="415"/>
      <c r="F303" s="416"/>
    </row>
    <row r="304" spans="1:6" ht="102">
      <c r="A304" s="413"/>
      <c r="B304" s="414"/>
      <c r="C304" s="413" t="str">
        <f>C$51</f>
        <v>S3</v>
      </c>
      <c r="D304" s="417" t="s">
        <v>1959</v>
      </c>
      <c r="E304" s="415" t="s">
        <v>973</v>
      </c>
      <c r="F304" s="416"/>
    </row>
    <row r="305" spans="1:6" ht="15.75">
      <c r="A305" s="413"/>
      <c r="B305" s="414"/>
      <c r="C305" s="413" t="str">
        <f>C$52</f>
        <v>S4</v>
      </c>
      <c r="D305" s="417"/>
      <c r="E305" s="415"/>
      <c r="F305" s="416"/>
    </row>
    <row r="306" spans="1:6" ht="15.75"/>
    <row r="307" spans="1:6" ht="63.75">
      <c r="A307" s="413" t="s">
        <v>1053</v>
      </c>
      <c r="B307" s="414" t="s">
        <v>1960</v>
      </c>
      <c r="C307" s="413"/>
      <c r="D307" s="414" t="s">
        <v>1054</v>
      </c>
      <c r="E307" s="415"/>
      <c r="F307" s="416"/>
    </row>
    <row r="308" spans="1:6" ht="15.75">
      <c r="A308" s="413"/>
      <c r="B308" s="414"/>
      <c r="C308" s="413" t="s">
        <v>517</v>
      </c>
      <c r="D308" s="417"/>
      <c r="E308" s="415"/>
      <c r="F308" s="416"/>
    </row>
    <row r="309" spans="1:6" ht="15.75">
      <c r="A309" s="413"/>
      <c r="B309" s="414"/>
      <c r="C309" s="413" t="str">
        <f>C$48</f>
        <v>MA</v>
      </c>
      <c r="D309" s="417"/>
      <c r="E309" s="415"/>
      <c r="F309" s="416"/>
    </row>
    <row r="310" spans="1:6" ht="15.75">
      <c r="A310" s="413"/>
      <c r="B310" s="414"/>
      <c r="C310" s="413" t="str">
        <f>C$49</f>
        <v>S1</v>
      </c>
      <c r="D310" s="417"/>
      <c r="E310" s="415"/>
      <c r="F310" s="416"/>
    </row>
    <row r="311" spans="1:6" ht="15.75">
      <c r="A311" s="413"/>
      <c r="B311" s="414"/>
      <c r="C311" s="413" t="str">
        <f>C$50</f>
        <v>S2</v>
      </c>
      <c r="D311" s="417"/>
      <c r="E311" s="415"/>
      <c r="F311" s="416"/>
    </row>
    <row r="312" spans="1:6" ht="25.5">
      <c r="A312" s="413"/>
      <c r="B312" s="414"/>
      <c r="C312" s="413" t="str">
        <f>C$51</f>
        <v>S3</v>
      </c>
      <c r="D312" s="417" t="s">
        <v>1961</v>
      </c>
      <c r="E312" s="415" t="s">
        <v>973</v>
      </c>
      <c r="F312" s="416"/>
    </row>
    <row r="313" spans="1:6" ht="15.75">
      <c r="A313" s="413"/>
      <c r="B313" s="414"/>
      <c r="C313" s="413" t="str">
        <f>C$52</f>
        <v>S4</v>
      </c>
      <c r="D313" s="417"/>
      <c r="E313" s="415"/>
      <c r="F313" s="416"/>
    </row>
    <row r="314" spans="1:6" ht="15.75"/>
    <row r="315" spans="1:6" ht="63.75">
      <c r="A315" s="413" t="s">
        <v>1055</v>
      </c>
      <c r="B315" s="414" t="s">
        <v>1962</v>
      </c>
      <c r="C315" s="413"/>
      <c r="D315" s="414" t="s">
        <v>1056</v>
      </c>
      <c r="E315" s="415"/>
      <c r="F315" s="416"/>
    </row>
    <row r="316" spans="1:6" ht="15.75">
      <c r="A316" s="413"/>
      <c r="B316" s="414"/>
      <c r="C316" s="413" t="s">
        <v>517</v>
      </c>
      <c r="D316" s="417"/>
      <c r="E316" s="415"/>
      <c r="F316" s="416"/>
    </row>
    <row r="317" spans="1:6" ht="15.75">
      <c r="A317" s="413"/>
      <c r="B317" s="414"/>
      <c r="C317" s="413" t="str">
        <f>C$48</f>
        <v>MA</v>
      </c>
      <c r="D317" s="417"/>
      <c r="E317" s="415"/>
      <c r="F317" s="416"/>
    </row>
    <row r="318" spans="1:6" ht="15.75">
      <c r="A318" s="413"/>
      <c r="B318" s="414"/>
      <c r="C318" s="413" t="str">
        <f>C$49</f>
        <v>S1</v>
      </c>
      <c r="D318" s="417"/>
      <c r="E318" s="415"/>
      <c r="F318" s="416"/>
    </row>
    <row r="319" spans="1:6" ht="15.75">
      <c r="A319" s="413"/>
      <c r="B319" s="414"/>
      <c r="C319" s="413" t="str">
        <f>C$50</f>
        <v>S2</v>
      </c>
      <c r="D319" s="417"/>
      <c r="E319" s="415"/>
      <c r="F319" s="416"/>
    </row>
    <row r="320" spans="1:6" ht="25.5">
      <c r="A320" s="413"/>
      <c r="B320" s="414"/>
      <c r="C320" s="413" t="str">
        <f>C$51</f>
        <v>S3</v>
      </c>
      <c r="D320" s="417" t="s">
        <v>1963</v>
      </c>
      <c r="E320" s="415" t="s">
        <v>973</v>
      </c>
      <c r="F320" s="416"/>
    </row>
    <row r="321" spans="1:6" ht="15.75">
      <c r="A321" s="413"/>
      <c r="B321" s="414"/>
      <c r="C321" s="413" t="str">
        <f>C$52</f>
        <v>S4</v>
      </c>
      <c r="D321" s="417"/>
      <c r="E321" s="415"/>
      <c r="F321" s="416"/>
    </row>
    <row r="322" spans="1:6" ht="15.75"/>
    <row r="323" spans="1:6" ht="76.5">
      <c r="A323" s="413" t="s">
        <v>1057</v>
      </c>
      <c r="B323" s="414" t="s">
        <v>1964</v>
      </c>
      <c r="C323" s="413"/>
      <c r="D323" s="414" t="s">
        <v>1058</v>
      </c>
      <c r="E323" s="415"/>
      <c r="F323" s="416"/>
    </row>
    <row r="324" spans="1:6" ht="15.75">
      <c r="A324" s="413"/>
      <c r="B324" s="414"/>
      <c r="C324" s="413" t="s">
        <v>517</v>
      </c>
      <c r="D324" s="417"/>
      <c r="E324" s="415"/>
      <c r="F324" s="416"/>
    </row>
    <row r="325" spans="1:6" ht="15.75">
      <c r="A325" s="413"/>
      <c r="B325" s="414"/>
      <c r="C325" s="413" t="str">
        <f>C$48</f>
        <v>MA</v>
      </c>
      <c r="D325" s="417"/>
      <c r="E325" s="415"/>
      <c r="F325" s="416"/>
    </row>
    <row r="326" spans="1:6" ht="15.75">
      <c r="A326" s="413"/>
      <c r="B326" s="414"/>
      <c r="C326" s="413" t="str">
        <f>C$49</f>
        <v>S1</v>
      </c>
      <c r="D326" s="417"/>
      <c r="E326" s="415"/>
      <c r="F326" s="416"/>
    </row>
    <row r="327" spans="1:6" ht="15.75">
      <c r="A327" s="413"/>
      <c r="B327" s="414"/>
      <c r="C327" s="413" t="str">
        <f>C$50</f>
        <v>S2</v>
      </c>
      <c r="D327" s="417"/>
      <c r="E327" s="415"/>
      <c r="F327" s="416"/>
    </row>
    <row r="328" spans="1:6" ht="114.75">
      <c r="A328" s="413"/>
      <c r="B328" s="414"/>
      <c r="C328" s="413" t="str">
        <f>C$51</f>
        <v>S3</v>
      </c>
      <c r="D328" s="417" t="s">
        <v>1965</v>
      </c>
      <c r="E328" s="415" t="s">
        <v>973</v>
      </c>
      <c r="F328" s="416"/>
    </row>
    <row r="329" spans="1:6" ht="15.75">
      <c r="A329" s="413"/>
      <c r="B329" s="414"/>
      <c r="C329" s="413" t="str">
        <f>C$52</f>
        <v>S4</v>
      </c>
      <c r="D329" s="417"/>
      <c r="E329" s="415"/>
      <c r="F329" s="416"/>
    </row>
    <row r="331" spans="1:6" ht="165.75">
      <c r="A331" s="413" t="s">
        <v>1059</v>
      </c>
      <c r="B331" s="414" t="s">
        <v>1966</v>
      </c>
      <c r="C331" s="413"/>
      <c r="D331" s="414" t="s">
        <v>1060</v>
      </c>
      <c r="E331" s="415"/>
      <c r="F331" s="416"/>
    </row>
    <row r="332" spans="1:6" ht="15.75">
      <c r="A332" s="413"/>
      <c r="B332" s="414"/>
      <c r="C332" s="413" t="s">
        <v>517</v>
      </c>
      <c r="D332" s="417"/>
      <c r="E332" s="415"/>
      <c r="F332" s="416"/>
    </row>
    <row r="333" spans="1:6" ht="15.75">
      <c r="A333" s="413"/>
      <c r="B333" s="414"/>
      <c r="C333" s="413" t="str">
        <f>C$48</f>
        <v>MA</v>
      </c>
      <c r="D333" s="417"/>
      <c r="E333" s="415"/>
      <c r="F333" s="416"/>
    </row>
    <row r="334" spans="1:6" ht="15.75">
      <c r="A334" s="413"/>
      <c r="B334" s="414"/>
      <c r="C334" s="413" t="str">
        <f>C$49</f>
        <v>S1</v>
      </c>
      <c r="D334" s="417"/>
      <c r="E334" s="415"/>
      <c r="F334" s="416"/>
    </row>
    <row r="335" spans="1:6" ht="15.75">
      <c r="A335" s="413"/>
      <c r="B335" s="414"/>
      <c r="C335" s="413" t="str">
        <f>C$50</f>
        <v>S2</v>
      </c>
      <c r="D335" s="417"/>
      <c r="E335" s="415"/>
      <c r="F335" s="416"/>
    </row>
    <row r="336" spans="1:6" ht="25.5">
      <c r="A336" s="413"/>
      <c r="B336" s="414"/>
      <c r="C336" s="413" t="str">
        <f>C$51</f>
        <v>S3</v>
      </c>
      <c r="D336" s="417" t="s">
        <v>1967</v>
      </c>
      <c r="E336" s="415" t="s">
        <v>973</v>
      </c>
      <c r="F336" s="416"/>
    </row>
    <row r="337" spans="1:6" ht="15.75">
      <c r="A337" s="413"/>
      <c r="B337" s="414"/>
      <c r="C337" s="413" t="str">
        <f>C$52</f>
        <v>S4</v>
      </c>
      <c r="D337" s="417"/>
      <c r="E337" s="415"/>
      <c r="F337" s="416"/>
    </row>
    <row r="338" spans="1:6" ht="15.75"/>
    <row r="339" spans="1:6" ht="178.5">
      <c r="A339" s="413" t="s">
        <v>1061</v>
      </c>
      <c r="B339" s="414" t="s">
        <v>187</v>
      </c>
      <c r="C339" s="413"/>
      <c r="D339" s="414" t="s">
        <v>1062</v>
      </c>
      <c r="E339" s="415"/>
      <c r="F339" s="416"/>
    </row>
    <row r="340" spans="1:6" ht="15.75">
      <c r="A340" s="413"/>
      <c r="B340" s="414"/>
      <c r="C340" s="413" t="s">
        <v>517</v>
      </c>
      <c r="D340" s="417"/>
      <c r="E340" s="415"/>
      <c r="F340" s="416"/>
    </row>
    <row r="341" spans="1:6" ht="38.25">
      <c r="A341" s="413"/>
      <c r="B341" s="414"/>
      <c r="C341" s="413" t="str">
        <f>C$48</f>
        <v>MA</v>
      </c>
      <c r="D341" s="417" t="s">
        <v>1063</v>
      </c>
      <c r="E341" s="415" t="s">
        <v>976</v>
      </c>
      <c r="F341" s="416">
        <v>2017.2</v>
      </c>
    </row>
    <row r="342" spans="1:6" ht="51">
      <c r="A342" s="413"/>
      <c r="B342" s="414"/>
      <c r="C342" s="413" t="str">
        <f>C$49</f>
        <v>S1</v>
      </c>
      <c r="D342" s="427" t="s">
        <v>1064</v>
      </c>
      <c r="E342" s="415" t="s">
        <v>973</v>
      </c>
      <c r="F342" s="416"/>
    </row>
    <row r="343" spans="1:6" ht="15.75">
      <c r="A343" s="413"/>
      <c r="B343" s="414"/>
      <c r="C343" s="413" t="str">
        <f>C$50</f>
        <v>S2</v>
      </c>
      <c r="D343" s="417"/>
      <c r="E343" s="415"/>
      <c r="F343" s="416"/>
    </row>
    <row r="344" spans="1:6" ht="25.5">
      <c r="A344" s="413"/>
      <c r="B344" s="414"/>
      <c r="C344" s="413" t="str">
        <f>C$51</f>
        <v>S3</v>
      </c>
      <c r="D344" s="417" t="s">
        <v>1968</v>
      </c>
      <c r="E344" s="415" t="s">
        <v>973</v>
      </c>
      <c r="F344" s="416"/>
    </row>
    <row r="345" spans="1:6" ht="15.75">
      <c r="A345" s="413"/>
      <c r="B345" s="414"/>
      <c r="C345" s="413" t="str">
        <f>C$52</f>
        <v>S4</v>
      </c>
      <c r="D345" s="417"/>
      <c r="E345" s="415"/>
      <c r="F345" s="416"/>
    </row>
    <row r="347" spans="1:6" ht="15.75">
      <c r="A347" s="404">
        <v>2.2999999999999998</v>
      </c>
      <c r="B347" s="404"/>
      <c r="C347" s="404"/>
      <c r="D347" s="404" t="s">
        <v>1065</v>
      </c>
      <c r="E347" s="410"/>
      <c r="F347" s="412"/>
    </row>
    <row r="348" spans="1:6" ht="216.75">
      <c r="A348" s="413" t="s">
        <v>1066</v>
      </c>
      <c r="B348" s="414" t="s">
        <v>1969</v>
      </c>
      <c r="C348" s="413"/>
      <c r="D348" s="414" t="s">
        <v>1067</v>
      </c>
      <c r="E348" s="415"/>
      <c r="F348" s="416"/>
    </row>
    <row r="349" spans="1:6" ht="15.75">
      <c r="A349" s="413"/>
      <c r="B349" s="414"/>
      <c r="C349" s="413" t="s">
        <v>517</v>
      </c>
      <c r="D349" s="417"/>
      <c r="E349" s="415"/>
      <c r="F349" s="416"/>
    </row>
    <row r="350" spans="1:6" ht="15.75">
      <c r="A350" s="413"/>
      <c r="B350" s="414"/>
      <c r="C350" s="413" t="str">
        <f>C$48</f>
        <v>MA</v>
      </c>
      <c r="D350" s="417"/>
      <c r="E350" s="415"/>
      <c r="F350" s="416"/>
    </row>
    <row r="351" spans="1:6" ht="15.75">
      <c r="A351" s="413"/>
      <c r="B351" s="414"/>
      <c r="C351" s="413" t="str">
        <f>C$49</f>
        <v>S1</v>
      </c>
      <c r="D351" s="417"/>
      <c r="E351" s="415"/>
      <c r="F351" s="416"/>
    </row>
    <row r="352" spans="1:6" ht="15.75">
      <c r="A352" s="413"/>
      <c r="B352" s="414"/>
      <c r="C352" s="413" t="str">
        <f>C$50</f>
        <v>S2</v>
      </c>
      <c r="D352" s="417"/>
      <c r="E352" s="415"/>
      <c r="F352" s="416"/>
    </row>
    <row r="353" spans="1:6" ht="127.5">
      <c r="A353" s="413"/>
      <c r="B353" s="414"/>
      <c r="C353" s="413" t="str">
        <f>C$51</f>
        <v>S3</v>
      </c>
      <c r="D353" s="417" t="s">
        <v>1949</v>
      </c>
      <c r="E353" s="415" t="s">
        <v>973</v>
      </c>
      <c r="F353" s="416"/>
    </row>
    <row r="354" spans="1:6" ht="15.75">
      <c r="A354" s="413"/>
      <c r="B354" s="414"/>
      <c r="C354" s="413" t="str">
        <f>C$52</f>
        <v>S4</v>
      </c>
      <c r="D354" s="417"/>
      <c r="E354" s="415"/>
      <c r="F354" s="416"/>
    </row>
    <row r="356" spans="1:6" ht="140.25">
      <c r="A356" s="413" t="s">
        <v>1068</v>
      </c>
      <c r="B356" s="414" t="s">
        <v>1315</v>
      </c>
      <c r="C356" s="413"/>
      <c r="D356" s="414" t="s">
        <v>1069</v>
      </c>
      <c r="E356" s="415"/>
      <c r="F356" s="416"/>
    </row>
    <row r="357" spans="1:6" ht="15.75">
      <c r="A357" s="413"/>
      <c r="B357" s="414"/>
      <c r="C357" s="413" t="s">
        <v>517</v>
      </c>
      <c r="D357" s="417"/>
      <c r="E357" s="415"/>
      <c r="F357" s="416"/>
    </row>
    <row r="358" spans="1:6" ht="15.75">
      <c r="A358" s="413"/>
      <c r="B358" s="414"/>
      <c r="C358" s="413" t="str">
        <f>C$48</f>
        <v>MA</v>
      </c>
      <c r="D358" s="417"/>
      <c r="E358" s="415"/>
      <c r="F358" s="416"/>
    </row>
    <row r="359" spans="1:6" ht="15.75">
      <c r="A359" s="413"/>
      <c r="B359" s="414"/>
      <c r="C359" s="413" t="str">
        <f>C$49</f>
        <v>S1</v>
      </c>
      <c r="D359" s="417"/>
      <c r="E359" s="415"/>
      <c r="F359" s="416"/>
    </row>
    <row r="360" spans="1:6" ht="15.75">
      <c r="A360" s="413"/>
      <c r="B360" s="414"/>
      <c r="C360" s="413" t="str">
        <f>C$50</f>
        <v>S2</v>
      </c>
      <c r="D360" s="417"/>
      <c r="E360" s="415"/>
      <c r="F360" s="416"/>
    </row>
    <row r="361" spans="1:6" ht="89.25">
      <c r="A361" s="413"/>
      <c r="B361" s="414"/>
      <c r="C361" s="413" t="str">
        <f>C$51</f>
        <v>S3</v>
      </c>
      <c r="D361" s="417" t="s">
        <v>1970</v>
      </c>
      <c r="E361" s="415" t="s">
        <v>973</v>
      </c>
      <c r="F361" s="416"/>
    </row>
    <row r="362" spans="1:6" ht="15.75">
      <c r="A362" s="413"/>
      <c r="B362" s="414"/>
      <c r="C362" s="413" t="str">
        <f>C$52</f>
        <v>S4</v>
      </c>
      <c r="D362" s="417"/>
      <c r="E362" s="415"/>
      <c r="F362" s="416"/>
    </row>
    <row r="363" spans="1:6" ht="15.75"/>
    <row r="364" spans="1:6" ht="122.25" customHeight="1">
      <c r="A364" s="413" t="s">
        <v>1070</v>
      </c>
      <c r="B364" s="414" t="s">
        <v>1971</v>
      </c>
      <c r="C364" s="413"/>
      <c r="D364" s="414" t="s">
        <v>1071</v>
      </c>
      <c r="E364" s="415"/>
      <c r="F364" s="416"/>
    </row>
    <row r="365" spans="1:6" ht="15.75">
      <c r="A365" s="413"/>
      <c r="B365" s="414"/>
      <c r="C365" s="413" t="s">
        <v>517</v>
      </c>
      <c r="D365" s="417"/>
      <c r="E365" s="415"/>
      <c r="F365" s="416"/>
    </row>
    <row r="366" spans="1:6" ht="32.25" customHeight="1">
      <c r="A366" s="413"/>
      <c r="B366" s="414"/>
      <c r="C366" s="413" t="str">
        <f>C$48</f>
        <v>MA</v>
      </c>
      <c r="D366" s="417"/>
      <c r="E366" s="415"/>
      <c r="F366" s="416"/>
    </row>
    <row r="367" spans="1:6" ht="55.5" customHeight="1">
      <c r="A367" s="413"/>
      <c r="B367" s="414"/>
      <c r="C367" s="413" t="str">
        <f>C$49</f>
        <v>S1</v>
      </c>
      <c r="D367" s="417" t="s">
        <v>1072</v>
      </c>
      <c r="E367" s="415" t="s">
        <v>973</v>
      </c>
      <c r="F367" s="416"/>
    </row>
    <row r="368" spans="1:6" ht="38.25">
      <c r="A368" s="413"/>
      <c r="B368" s="414"/>
      <c r="C368" s="413" t="str">
        <f>C$50</f>
        <v>S2</v>
      </c>
      <c r="D368" s="417" t="s">
        <v>1073</v>
      </c>
      <c r="E368" s="415" t="s">
        <v>973</v>
      </c>
      <c r="F368" s="416"/>
    </row>
    <row r="369" spans="1:6" ht="127.5">
      <c r="A369" s="413"/>
      <c r="B369" s="414"/>
      <c r="C369" s="413" t="str">
        <f>C$51</f>
        <v>S3</v>
      </c>
      <c r="D369" s="417" t="s">
        <v>1949</v>
      </c>
      <c r="E369" s="415" t="s">
        <v>973</v>
      </c>
      <c r="F369" s="416"/>
    </row>
    <row r="370" spans="1:6" ht="35.25" customHeight="1">
      <c r="A370" s="413"/>
      <c r="B370" s="414"/>
      <c r="C370" s="413" t="str">
        <f>C$52</f>
        <v>S4</v>
      </c>
      <c r="D370" s="417"/>
      <c r="E370" s="415"/>
      <c r="F370" s="416"/>
    </row>
    <row r="371" spans="1:6" ht="15.75"/>
    <row r="372" spans="1:6" ht="153">
      <c r="A372" s="413" t="s">
        <v>1074</v>
      </c>
      <c r="B372" s="414" t="s">
        <v>1059</v>
      </c>
      <c r="C372" s="413"/>
      <c r="D372" s="414" t="s">
        <v>1075</v>
      </c>
      <c r="E372" s="415"/>
      <c r="F372" s="416"/>
    </row>
    <row r="373" spans="1:6" ht="15.75">
      <c r="A373" s="413"/>
      <c r="B373" s="414"/>
      <c r="C373" s="413" t="s">
        <v>517</v>
      </c>
      <c r="D373" s="417"/>
      <c r="E373" s="415"/>
      <c r="F373" s="416"/>
    </row>
    <row r="374" spans="1:6" ht="15.75">
      <c r="A374" s="413"/>
      <c r="B374" s="414"/>
      <c r="C374" s="413" t="str">
        <f>C$48</f>
        <v>MA</v>
      </c>
      <c r="D374" s="417"/>
      <c r="E374" s="415"/>
      <c r="F374" s="416"/>
    </row>
    <row r="375" spans="1:6" ht="15.75">
      <c r="A375" s="413"/>
      <c r="B375" s="414"/>
      <c r="C375" s="413" t="str">
        <f>C$49</f>
        <v>S1</v>
      </c>
      <c r="D375" s="417"/>
      <c r="E375" s="415"/>
      <c r="F375" s="416"/>
    </row>
    <row r="376" spans="1:6" ht="15.75">
      <c r="A376" s="413"/>
      <c r="B376" s="414"/>
      <c r="C376" s="413" t="str">
        <f>C$50</f>
        <v>S2</v>
      </c>
      <c r="D376" s="428"/>
      <c r="E376" s="415"/>
      <c r="F376" s="429"/>
    </row>
    <row r="377" spans="1:6" ht="102">
      <c r="A377" s="413"/>
      <c r="B377" s="414"/>
      <c r="C377" s="413" t="str">
        <f>C$51</f>
        <v>S3</v>
      </c>
      <c r="D377" s="417" t="s">
        <v>1972</v>
      </c>
      <c r="E377" s="415" t="s">
        <v>973</v>
      </c>
      <c r="F377" s="416"/>
    </row>
    <row r="378" spans="1:6" ht="15.75">
      <c r="A378" s="413"/>
      <c r="B378" s="414"/>
      <c r="C378" s="413" t="str">
        <f>C$52</f>
        <v>S4</v>
      </c>
      <c r="D378" s="417"/>
      <c r="E378" s="415"/>
      <c r="F378" s="416"/>
    </row>
    <row r="379" spans="1:6" ht="15.75"/>
    <row r="380" spans="1:6" ht="153">
      <c r="A380" s="413" t="s">
        <v>1076</v>
      </c>
      <c r="B380" s="414" t="s">
        <v>1973</v>
      </c>
      <c r="C380" s="413"/>
      <c r="D380" s="414" t="s">
        <v>1077</v>
      </c>
      <c r="E380" s="415"/>
      <c r="F380" s="416"/>
    </row>
    <row r="381" spans="1:6" ht="15.75">
      <c r="A381" s="413"/>
      <c r="B381" s="414"/>
      <c r="C381" s="413" t="s">
        <v>517</v>
      </c>
      <c r="D381" s="417"/>
      <c r="E381" s="415"/>
      <c r="F381" s="416"/>
    </row>
    <row r="382" spans="1:6" ht="15.75">
      <c r="A382" s="413"/>
      <c r="B382" s="414"/>
      <c r="C382" s="413" t="str">
        <f>C$48</f>
        <v>MA</v>
      </c>
      <c r="D382" s="417"/>
      <c r="E382" s="415"/>
      <c r="F382" s="416"/>
    </row>
    <row r="383" spans="1:6" ht="15.75">
      <c r="A383" s="413"/>
      <c r="B383" s="414"/>
      <c r="C383" s="413" t="str">
        <f>C$49</f>
        <v>S1</v>
      </c>
      <c r="D383" s="417"/>
      <c r="E383" s="415"/>
      <c r="F383" s="416"/>
    </row>
    <row r="384" spans="1:6" ht="15.75">
      <c r="A384" s="413"/>
      <c r="B384" s="414"/>
      <c r="C384" s="413" t="str">
        <f>C$50</f>
        <v>S2</v>
      </c>
      <c r="D384" s="417"/>
      <c r="E384" s="415"/>
      <c r="F384" s="416"/>
    </row>
    <row r="385" spans="1:6" ht="102">
      <c r="A385" s="413"/>
      <c r="B385" s="414"/>
      <c r="C385" s="413" t="str">
        <f>C$51</f>
        <v>S3</v>
      </c>
      <c r="D385" s="417" t="s">
        <v>1974</v>
      </c>
      <c r="E385" s="415" t="s">
        <v>973</v>
      </c>
      <c r="F385" s="416"/>
    </row>
    <row r="386" spans="1:6" ht="15.75">
      <c r="A386" s="413"/>
      <c r="B386" s="414"/>
      <c r="C386" s="413" t="str">
        <f>C$52</f>
        <v>S4</v>
      </c>
      <c r="D386" s="417"/>
      <c r="E386" s="415"/>
      <c r="F386" s="416"/>
    </row>
    <row r="387" spans="1:6" ht="15.75"/>
    <row r="388" spans="1:6" ht="127.5">
      <c r="A388" s="413" t="s">
        <v>1078</v>
      </c>
      <c r="B388" s="414" t="s">
        <v>1975</v>
      </c>
      <c r="C388" s="413"/>
      <c r="D388" s="414" t="s">
        <v>1079</v>
      </c>
      <c r="E388" s="415"/>
      <c r="F388" s="416"/>
    </row>
    <row r="389" spans="1:6" ht="15.75">
      <c r="A389" s="413"/>
      <c r="B389" s="414"/>
      <c r="C389" s="413" t="s">
        <v>517</v>
      </c>
      <c r="D389" s="417"/>
      <c r="E389" s="415"/>
      <c r="F389" s="416"/>
    </row>
    <row r="390" spans="1:6" ht="15.75">
      <c r="A390" s="413"/>
      <c r="B390" s="414"/>
      <c r="C390" s="413" t="str">
        <f>C$48</f>
        <v>MA</v>
      </c>
      <c r="D390" s="417"/>
      <c r="E390" s="415"/>
      <c r="F390" s="416"/>
    </row>
    <row r="391" spans="1:6" ht="15.75">
      <c r="A391" s="413"/>
      <c r="B391" s="414"/>
      <c r="C391" s="413" t="str">
        <f>C$49</f>
        <v>S1</v>
      </c>
      <c r="D391" s="417"/>
      <c r="E391" s="415"/>
      <c r="F391" s="416"/>
    </row>
    <row r="392" spans="1:6" ht="15.75">
      <c r="A392" s="413"/>
      <c r="B392" s="414"/>
      <c r="C392" s="413" t="str">
        <f>C$50</f>
        <v>S2</v>
      </c>
      <c r="D392" s="417"/>
      <c r="E392" s="415"/>
      <c r="F392" s="416"/>
    </row>
    <row r="393" spans="1:6" ht="25.5">
      <c r="A393" s="413"/>
      <c r="B393" s="414"/>
      <c r="C393" s="413" t="str">
        <f>C$51</f>
        <v>S3</v>
      </c>
      <c r="D393" s="417" t="s">
        <v>1976</v>
      </c>
      <c r="E393" s="415" t="s">
        <v>973</v>
      </c>
      <c r="F393" s="416"/>
    </row>
    <row r="394" spans="1:6" ht="15.75">
      <c r="A394" s="413"/>
      <c r="B394" s="414"/>
      <c r="C394" s="413" t="str">
        <f>C$52</f>
        <v>S4</v>
      </c>
      <c r="D394" s="417"/>
      <c r="E394" s="415"/>
      <c r="F394" s="416"/>
    </row>
    <row r="395" spans="1:6" ht="15.75"/>
    <row r="396" spans="1:6" ht="140.25">
      <c r="A396" s="413" t="s">
        <v>1080</v>
      </c>
      <c r="B396" s="414" t="s">
        <v>1977</v>
      </c>
      <c r="C396" s="413"/>
      <c r="D396" s="414" t="s">
        <v>1081</v>
      </c>
      <c r="E396" s="415"/>
      <c r="F396" s="416"/>
    </row>
    <row r="397" spans="1:6" ht="15.75">
      <c r="A397" s="413"/>
      <c r="B397" s="414"/>
      <c r="C397" s="413" t="s">
        <v>517</v>
      </c>
      <c r="D397" s="417"/>
      <c r="E397" s="415"/>
      <c r="F397" s="416"/>
    </row>
    <row r="398" spans="1:6" ht="15.75">
      <c r="A398" s="413"/>
      <c r="B398" s="414"/>
      <c r="C398" s="413" t="str">
        <f>C$48</f>
        <v>MA</v>
      </c>
      <c r="D398" s="417"/>
      <c r="E398" s="415"/>
      <c r="F398" s="416"/>
    </row>
    <row r="399" spans="1:6" ht="15.75">
      <c r="A399" s="413"/>
      <c r="B399" s="414"/>
      <c r="C399" s="413" t="str">
        <f>C$49</f>
        <v>S1</v>
      </c>
      <c r="D399" s="417"/>
      <c r="E399" s="415"/>
      <c r="F399" s="416"/>
    </row>
    <row r="400" spans="1:6" ht="15.75">
      <c r="A400" s="413"/>
      <c r="B400" s="414"/>
      <c r="C400" s="413" t="str">
        <f>C$50</f>
        <v>S2</v>
      </c>
      <c r="D400" s="417"/>
      <c r="E400" s="415"/>
      <c r="F400" s="416"/>
    </row>
    <row r="401" spans="1:6" ht="51">
      <c r="A401" s="413"/>
      <c r="B401" s="414"/>
      <c r="C401" s="413" t="str">
        <f>C$51</f>
        <v>S3</v>
      </c>
      <c r="D401" s="417" t="s">
        <v>1978</v>
      </c>
      <c r="E401" s="415" t="s">
        <v>973</v>
      </c>
      <c r="F401" s="416"/>
    </row>
    <row r="402" spans="1:6" ht="15.75">
      <c r="A402" s="413"/>
      <c r="B402" s="414"/>
      <c r="C402" s="413" t="str">
        <f>C$52</f>
        <v>S4</v>
      </c>
      <c r="D402" s="417"/>
      <c r="E402" s="415"/>
      <c r="F402" s="416"/>
    </row>
    <row r="403" spans="1:6" ht="15.75"/>
    <row r="404" spans="1:6" ht="32.25" customHeight="1">
      <c r="A404" s="413" t="s">
        <v>1082</v>
      </c>
      <c r="B404" s="414" t="s">
        <v>1979</v>
      </c>
      <c r="C404" s="413"/>
      <c r="D404" s="414" t="s">
        <v>1083</v>
      </c>
      <c r="E404" s="415"/>
      <c r="F404" s="416"/>
    </row>
    <row r="405" spans="1:6" ht="15.75">
      <c r="A405" s="413"/>
      <c r="B405" s="414"/>
      <c r="C405" s="413" t="s">
        <v>517</v>
      </c>
      <c r="D405" s="417"/>
      <c r="E405" s="415"/>
      <c r="F405" s="416"/>
    </row>
    <row r="406" spans="1:6" ht="32.25" customHeight="1">
      <c r="A406" s="413"/>
      <c r="B406" s="414"/>
      <c r="C406" s="413" t="str">
        <f>C$48</f>
        <v>MA</v>
      </c>
      <c r="D406" s="417"/>
      <c r="E406" s="415"/>
      <c r="F406" s="416"/>
    </row>
    <row r="407" spans="1:6" ht="80.25" customHeight="1">
      <c r="A407" s="413"/>
      <c r="B407" s="414"/>
      <c r="C407" s="413" t="str">
        <f>C$49</f>
        <v>S1</v>
      </c>
      <c r="D407" s="417" t="s">
        <v>1084</v>
      </c>
      <c r="E407" s="415" t="s">
        <v>973</v>
      </c>
      <c r="F407" s="416"/>
    </row>
    <row r="408" spans="1:6" ht="76.5">
      <c r="A408" s="413"/>
      <c r="B408" s="414"/>
      <c r="C408" s="413" t="str">
        <f>C$50</f>
        <v>S2</v>
      </c>
      <c r="D408" s="417" t="s">
        <v>1085</v>
      </c>
      <c r="E408" s="415" t="s">
        <v>973</v>
      </c>
      <c r="F408" s="416"/>
    </row>
    <row r="409" spans="1:6" ht="30" customHeight="1">
      <c r="A409" s="413"/>
      <c r="B409" s="414"/>
      <c r="C409" s="413" t="str">
        <f>C$51</f>
        <v>S3</v>
      </c>
      <c r="D409" s="417" t="s">
        <v>1980</v>
      </c>
      <c r="E409" s="415" t="s">
        <v>973</v>
      </c>
      <c r="F409" s="416"/>
    </row>
    <row r="410" spans="1:6" ht="45" customHeight="1">
      <c r="A410" s="413"/>
      <c r="B410" s="414"/>
      <c r="C410" s="413" t="str">
        <f>C$52</f>
        <v>S4</v>
      </c>
      <c r="D410" s="417"/>
      <c r="E410" s="415"/>
      <c r="F410" s="416"/>
    </row>
    <row r="412" spans="1:6" ht="52.5" customHeight="1">
      <c r="A412" s="413" t="s">
        <v>1086</v>
      </c>
      <c r="B412" s="414" t="s">
        <v>1981</v>
      </c>
      <c r="C412" s="413"/>
      <c r="D412" s="414" t="s">
        <v>1087</v>
      </c>
      <c r="E412" s="415"/>
      <c r="F412" s="416"/>
    </row>
    <row r="413" spans="1:6" ht="15.75">
      <c r="A413" s="413"/>
      <c r="B413" s="414"/>
      <c r="C413" s="413" t="s">
        <v>517</v>
      </c>
      <c r="D413" s="417"/>
      <c r="E413" s="415"/>
      <c r="F413" s="416"/>
    </row>
    <row r="414" spans="1:6" ht="32.25" customHeight="1">
      <c r="A414" s="413"/>
      <c r="B414" s="414"/>
      <c r="C414" s="413" t="str">
        <f>C$48</f>
        <v>MA</v>
      </c>
      <c r="D414" s="417"/>
      <c r="E414" s="415"/>
      <c r="F414" s="416"/>
    </row>
    <row r="415" spans="1:6" s="453" customFormat="1" ht="93" customHeight="1">
      <c r="A415" s="430"/>
      <c r="B415" s="414"/>
      <c r="C415" s="430" t="str">
        <f>C$49</f>
        <v>S1</v>
      </c>
      <c r="D415" s="431" t="s">
        <v>1088</v>
      </c>
      <c r="E415" s="432" t="s">
        <v>973</v>
      </c>
      <c r="F415" s="433" t="s">
        <v>1089</v>
      </c>
    </row>
    <row r="416" spans="1:6" ht="38.25">
      <c r="A416" s="413"/>
      <c r="B416" s="414"/>
      <c r="C416" s="413" t="str">
        <f>C$50</f>
        <v>S2</v>
      </c>
      <c r="D416" s="417" t="s">
        <v>1090</v>
      </c>
      <c r="E416" s="415" t="s">
        <v>973</v>
      </c>
      <c r="F416" s="416"/>
    </row>
    <row r="417" spans="1:6" ht="15.75">
      <c r="A417" s="413"/>
      <c r="B417" s="414"/>
      <c r="C417" s="413" t="str">
        <f>C$51</f>
        <v>S3</v>
      </c>
      <c r="D417" s="417" t="s">
        <v>1982</v>
      </c>
      <c r="E417" s="415" t="s">
        <v>973</v>
      </c>
      <c r="F417" s="416"/>
    </row>
    <row r="418" spans="1:6" ht="15.75">
      <c r="A418" s="413"/>
      <c r="B418" s="414"/>
      <c r="C418" s="413" t="str">
        <f>C$52</f>
        <v>S4</v>
      </c>
      <c r="D418" s="417"/>
      <c r="E418" s="415"/>
      <c r="F418" s="416"/>
    </row>
    <row r="420" spans="1:6" ht="15.75">
      <c r="A420" s="405">
        <v>2.4</v>
      </c>
      <c r="B420" s="404"/>
      <c r="C420" s="405"/>
      <c r="D420" s="404" t="s">
        <v>1091</v>
      </c>
      <c r="E420" s="410"/>
      <c r="F420" s="411"/>
    </row>
    <row r="421" spans="1:6" ht="76.5">
      <c r="A421" s="413" t="s">
        <v>1092</v>
      </c>
      <c r="B421" s="414" t="s">
        <v>1412</v>
      </c>
      <c r="C421" s="413"/>
      <c r="D421" s="414" t="s">
        <v>1093</v>
      </c>
      <c r="E421" s="415"/>
      <c r="F421" s="416"/>
    </row>
    <row r="422" spans="1:6" ht="15.75">
      <c r="A422" s="413"/>
      <c r="B422" s="414"/>
      <c r="C422" s="413" t="s">
        <v>517</v>
      </c>
      <c r="D422" s="417"/>
      <c r="E422" s="415"/>
      <c r="F422" s="416"/>
    </row>
    <row r="423" spans="1:6" ht="15.75">
      <c r="A423" s="413"/>
      <c r="B423" s="414"/>
      <c r="C423" s="413" t="str">
        <f>C$48</f>
        <v>MA</v>
      </c>
      <c r="D423" s="417"/>
      <c r="E423" s="415"/>
      <c r="F423" s="416"/>
    </row>
    <row r="424" spans="1:6" ht="15.75">
      <c r="A424" s="413"/>
      <c r="B424" s="414"/>
      <c r="C424" s="413" t="str">
        <f>C$49</f>
        <v>S1</v>
      </c>
      <c r="D424" s="417"/>
      <c r="E424" s="415"/>
      <c r="F424" s="416"/>
    </row>
    <row r="425" spans="1:6" ht="15.75">
      <c r="A425" s="413"/>
      <c r="B425" s="414"/>
      <c r="C425" s="413" t="str">
        <f>C$50</f>
        <v>S2</v>
      </c>
      <c r="D425" s="417"/>
      <c r="E425" s="415"/>
      <c r="F425" s="416"/>
    </row>
    <row r="426" spans="1:6" ht="204">
      <c r="A426" s="413"/>
      <c r="B426" s="414"/>
      <c r="C426" s="413" t="str">
        <f>C$51</f>
        <v>S3</v>
      </c>
      <c r="D426" s="417" t="s">
        <v>1983</v>
      </c>
      <c r="E426" s="415" t="s">
        <v>973</v>
      </c>
      <c r="F426" s="416"/>
    </row>
    <row r="427" spans="1:6" ht="15.75">
      <c r="A427" s="413"/>
      <c r="B427" s="414"/>
      <c r="C427" s="413" t="str">
        <f>C$52</f>
        <v>S4</v>
      </c>
      <c r="E427" s="415"/>
      <c r="F427" s="416"/>
    </row>
    <row r="428" spans="1:6" ht="15.75"/>
    <row r="429" spans="1:6" ht="153">
      <c r="A429" s="413" t="s">
        <v>1094</v>
      </c>
      <c r="B429" s="414" t="s">
        <v>1417</v>
      </c>
      <c r="C429" s="413"/>
      <c r="D429" s="414" t="s">
        <v>1095</v>
      </c>
      <c r="E429" s="415"/>
      <c r="F429" s="416"/>
    </row>
    <row r="430" spans="1:6" ht="15.75">
      <c r="A430" s="413"/>
      <c r="B430" s="414"/>
      <c r="C430" s="413" t="s">
        <v>517</v>
      </c>
      <c r="D430" s="417"/>
      <c r="E430" s="415"/>
      <c r="F430" s="416"/>
    </row>
    <row r="431" spans="1:6" ht="15.75">
      <c r="A431" s="413"/>
      <c r="B431" s="414"/>
      <c r="C431" s="413" t="str">
        <f>C$48</f>
        <v>MA</v>
      </c>
      <c r="D431" s="417"/>
      <c r="E431" s="415"/>
      <c r="F431" s="416"/>
    </row>
    <row r="432" spans="1:6" ht="15.75">
      <c r="A432" s="413"/>
      <c r="B432" s="414"/>
      <c r="C432" s="413" t="str">
        <f>C$49</f>
        <v>S1</v>
      </c>
      <c r="D432" s="417"/>
      <c r="E432" s="415"/>
      <c r="F432" s="416"/>
    </row>
    <row r="433" spans="1:6" ht="15.75">
      <c r="A433" s="413"/>
      <c r="B433" s="414"/>
      <c r="C433" s="413" t="str">
        <f>C$50</f>
        <v>S2</v>
      </c>
      <c r="D433" s="417"/>
      <c r="E433" s="415"/>
      <c r="F433" s="416"/>
    </row>
    <row r="434" spans="1:6" ht="76.5">
      <c r="A434" s="413"/>
      <c r="B434" s="414"/>
      <c r="C434" s="413" t="str">
        <f>C$51</f>
        <v>S3</v>
      </c>
      <c r="D434" s="417" t="s">
        <v>1984</v>
      </c>
      <c r="E434" s="415" t="s">
        <v>973</v>
      </c>
      <c r="F434" s="416"/>
    </row>
    <row r="435" spans="1:6" ht="15.75">
      <c r="A435" s="413"/>
      <c r="B435" s="414"/>
      <c r="C435" s="413" t="str">
        <f>C$52</f>
        <v>S4</v>
      </c>
      <c r="D435" s="417"/>
      <c r="E435" s="415"/>
      <c r="F435" s="416"/>
    </row>
    <row r="436" spans="1:6" ht="15.75"/>
    <row r="437" spans="1:6" ht="140.25">
      <c r="A437" s="413" t="s">
        <v>1096</v>
      </c>
      <c r="B437" s="414" t="s">
        <v>1985</v>
      </c>
      <c r="C437" s="413"/>
      <c r="D437" s="414" t="s">
        <v>1097</v>
      </c>
      <c r="E437" s="415"/>
      <c r="F437" s="416"/>
    </row>
    <row r="438" spans="1:6" ht="15.75">
      <c r="A438" s="413"/>
      <c r="B438" s="414"/>
      <c r="C438" s="413" t="s">
        <v>517</v>
      </c>
      <c r="D438" s="417"/>
      <c r="E438" s="415"/>
      <c r="F438" s="416"/>
    </row>
    <row r="439" spans="1:6" ht="15.75">
      <c r="A439" s="413"/>
      <c r="B439" s="414"/>
      <c r="C439" s="413" t="str">
        <f>C$48</f>
        <v>MA</v>
      </c>
      <c r="D439" s="417"/>
      <c r="E439" s="415"/>
      <c r="F439" s="416"/>
    </row>
    <row r="440" spans="1:6" ht="15.75">
      <c r="A440" s="413"/>
      <c r="B440" s="414"/>
      <c r="C440" s="413" t="str">
        <f>C$49</f>
        <v>S1</v>
      </c>
      <c r="D440" s="417"/>
      <c r="E440" s="415"/>
      <c r="F440" s="416"/>
    </row>
    <row r="441" spans="1:6" ht="15.75">
      <c r="A441" s="413"/>
      <c r="B441" s="414"/>
      <c r="C441" s="413" t="str">
        <f>C$50</f>
        <v>S2</v>
      </c>
      <c r="D441" s="417"/>
      <c r="E441" s="415"/>
      <c r="F441" s="416"/>
    </row>
    <row r="442" spans="1:6" ht="114.75">
      <c r="A442" s="413"/>
      <c r="B442" s="414"/>
      <c r="C442" s="413" t="str">
        <f>C$51</f>
        <v>S3</v>
      </c>
      <c r="D442" s="417" t="s">
        <v>1986</v>
      </c>
      <c r="E442" s="415" t="s">
        <v>973</v>
      </c>
      <c r="F442" s="416"/>
    </row>
    <row r="443" spans="1:6" ht="15.75">
      <c r="A443" s="413"/>
      <c r="B443" s="414"/>
      <c r="C443" s="413" t="str">
        <f>C$52</f>
        <v>S4</v>
      </c>
      <c r="D443" s="417"/>
      <c r="E443" s="415"/>
      <c r="F443" s="416"/>
    </row>
    <row r="444" spans="1:6" ht="15.75"/>
    <row r="445" spans="1:6" ht="89.25">
      <c r="A445" s="413" t="s">
        <v>1098</v>
      </c>
      <c r="B445" s="414" t="s">
        <v>1987</v>
      </c>
      <c r="C445" s="413"/>
      <c r="D445" s="414" t="s">
        <v>1099</v>
      </c>
      <c r="E445" s="415"/>
      <c r="F445" s="416"/>
    </row>
    <row r="446" spans="1:6" ht="15.75">
      <c r="A446" s="413"/>
      <c r="B446" s="414"/>
      <c r="C446" s="413" t="s">
        <v>517</v>
      </c>
      <c r="D446" s="417"/>
      <c r="E446" s="415"/>
      <c r="F446" s="416"/>
    </row>
    <row r="447" spans="1:6" ht="15.75">
      <c r="A447" s="413"/>
      <c r="B447" s="414"/>
      <c r="C447" s="413" t="str">
        <f>C$48</f>
        <v>MA</v>
      </c>
      <c r="D447" s="417"/>
      <c r="E447" s="415"/>
      <c r="F447" s="416"/>
    </row>
    <row r="448" spans="1:6" ht="15.75">
      <c r="A448" s="413"/>
      <c r="B448" s="414"/>
      <c r="C448" s="413" t="str">
        <f>C$49</f>
        <v>S1</v>
      </c>
      <c r="D448" s="417"/>
      <c r="E448" s="415"/>
      <c r="F448" s="416"/>
    </row>
    <row r="449" spans="1:6" ht="15.75">
      <c r="A449" s="413"/>
      <c r="B449" s="414"/>
      <c r="C449" s="413" t="str">
        <f>C$50</f>
        <v>S2</v>
      </c>
      <c r="D449" s="417"/>
      <c r="E449" s="415"/>
      <c r="F449" s="416"/>
    </row>
    <row r="450" spans="1:6" ht="25.5">
      <c r="A450" s="413"/>
      <c r="B450" s="414"/>
      <c r="C450" s="413" t="str">
        <f>C$51</f>
        <v>S3</v>
      </c>
      <c r="D450" s="607" t="s">
        <v>1988</v>
      </c>
      <c r="E450" s="415" t="s">
        <v>973</v>
      </c>
      <c r="F450" s="416"/>
    </row>
    <row r="451" spans="1:6" ht="15.75">
      <c r="A451" s="413"/>
      <c r="B451" s="414"/>
      <c r="C451" s="413" t="str">
        <f>C$52</f>
        <v>S4</v>
      </c>
      <c r="D451" s="417"/>
      <c r="E451" s="415"/>
      <c r="F451" s="416"/>
    </row>
    <row r="452" spans="1:6" ht="15.75"/>
    <row r="453" spans="1:6" ht="102">
      <c r="A453" s="413" t="s">
        <v>1100</v>
      </c>
      <c r="B453" s="414" t="s">
        <v>1989</v>
      </c>
      <c r="C453" s="413"/>
      <c r="D453" s="414" t="s">
        <v>1101</v>
      </c>
      <c r="E453" s="415"/>
      <c r="F453" s="416"/>
    </row>
    <row r="454" spans="1:6" ht="15.75">
      <c r="A454" s="413"/>
      <c r="B454" s="414"/>
      <c r="C454" s="413" t="s">
        <v>517</v>
      </c>
      <c r="D454" s="417"/>
      <c r="E454" s="415"/>
      <c r="F454" s="416"/>
    </row>
    <row r="455" spans="1:6" ht="15.75">
      <c r="A455" s="413"/>
      <c r="B455" s="414"/>
      <c r="C455" s="413" t="str">
        <f>C$48</f>
        <v>MA</v>
      </c>
      <c r="D455" s="417"/>
      <c r="E455" s="415"/>
      <c r="F455" s="416"/>
    </row>
    <row r="456" spans="1:6" ht="15.75">
      <c r="A456" s="413"/>
      <c r="B456" s="414"/>
      <c r="C456" s="413" t="str">
        <f>C$49</f>
        <v>S1</v>
      </c>
      <c r="D456" s="417"/>
      <c r="E456" s="415"/>
      <c r="F456" s="416"/>
    </row>
    <row r="457" spans="1:6" ht="15.75">
      <c r="A457" s="413"/>
      <c r="B457" s="414"/>
      <c r="C457" s="413" t="str">
        <f>C$50</f>
        <v>S2</v>
      </c>
      <c r="D457" s="417"/>
      <c r="E457" s="415"/>
      <c r="F457" s="416"/>
    </row>
    <row r="458" spans="1:6" ht="15.75">
      <c r="A458" s="413"/>
      <c r="B458" s="414"/>
      <c r="C458" s="413" t="str">
        <f>C$51</f>
        <v>S3</v>
      </c>
      <c r="D458" s="417" t="s">
        <v>1990</v>
      </c>
      <c r="E458" s="415" t="s">
        <v>973</v>
      </c>
      <c r="F458" s="416"/>
    </row>
    <row r="459" spans="1:6" ht="15.75">
      <c r="A459" s="413"/>
      <c r="B459" s="414"/>
      <c r="C459" s="413" t="str">
        <f>C$52</f>
        <v>S4</v>
      </c>
      <c r="D459" s="417"/>
      <c r="E459" s="415"/>
      <c r="F459" s="416"/>
    </row>
    <row r="460" spans="1:6" ht="15.75">
      <c r="A460" s="434"/>
      <c r="B460" s="435"/>
      <c r="C460" s="434"/>
      <c r="D460" s="435"/>
      <c r="E460" s="436"/>
    </row>
    <row r="461" spans="1:6" ht="15.75">
      <c r="A461" s="405">
        <v>2.5</v>
      </c>
      <c r="B461" s="404"/>
      <c r="C461" s="405"/>
      <c r="D461" s="404" t="s">
        <v>1102</v>
      </c>
      <c r="E461" s="410"/>
      <c r="F461" s="411"/>
    </row>
    <row r="462" spans="1:6" ht="140.25">
      <c r="A462" s="413" t="s">
        <v>1103</v>
      </c>
      <c r="B462" s="414" t="s">
        <v>1991</v>
      </c>
      <c r="C462" s="413"/>
      <c r="D462" s="414" t="s">
        <v>1104</v>
      </c>
      <c r="E462" s="415"/>
      <c r="F462" s="416"/>
    </row>
    <row r="463" spans="1:6" ht="15.75">
      <c r="A463" s="413"/>
      <c r="B463" s="414"/>
      <c r="C463" s="413" t="s">
        <v>517</v>
      </c>
      <c r="D463" s="417"/>
      <c r="E463" s="415"/>
      <c r="F463" s="416"/>
    </row>
    <row r="464" spans="1:6" ht="15.75">
      <c r="A464" s="413"/>
      <c r="B464" s="414"/>
      <c r="C464" s="413" t="str">
        <f>C$48</f>
        <v>MA</v>
      </c>
      <c r="D464" s="417"/>
      <c r="E464" s="415"/>
      <c r="F464" s="416"/>
    </row>
    <row r="465" spans="1:6" ht="15.75">
      <c r="A465" s="413"/>
      <c r="B465" s="414"/>
      <c r="C465" s="413" t="str">
        <f>C$49</f>
        <v>S1</v>
      </c>
      <c r="D465" s="417"/>
      <c r="E465" s="415"/>
      <c r="F465" s="416"/>
    </row>
    <row r="466" spans="1:6" ht="15.75">
      <c r="A466" s="413"/>
      <c r="B466" s="414"/>
      <c r="C466" s="413" t="str">
        <f>C$50</f>
        <v>S2</v>
      </c>
      <c r="D466" s="417"/>
      <c r="E466" s="415"/>
      <c r="F466" s="416"/>
    </row>
    <row r="467" spans="1:6" ht="165.75">
      <c r="A467" s="413"/>
      <c r="B467" s="414"/>
      <c r="C467" s="413" t="str">
        <f>C$51</f>
        <v>S3</v>
      </c>
      <c r="D467" s="417" t="s">
        <v>1992</v>
      </c>
      <c r="E467" s="415" t="s">
        <v>973</v>
      </c>
      <c r="F467" s="416"/>
    </row>
    <row r="468" spans="1:6" ht="15.75">
      <c r="A468" s="413"/>
      <c r="B468" s="414"/>
      <c r="C468" s="413" t="str">
        <f>C$52</f>
        <v>S4</v>
      </c>
      <c r="D468" s="417"/>
      <c r="E468" s="415"/>
      <c r="F468" s="416"/>
    </row>
    <row r="469" spans="1:6" ht="15.75">
      <c r="A469" s="434"/>
      <c r="B469" s="435"/>
      <c r="C469" s="434"/>
      <c r="D469" s="435"/>
      <c r="E469" s="436"/>
    </row>
    <row r="470" spans="1:6" ht="140.25">
      <c r="A470" s="413" t="s">
        <v>1105</v>
      </c>
      <c r="B470" s="414" t="s">
        <v>1993</v>
      </c>
      <c r="C470" s="413"/>
      <c r="D470" s="414" t="s">
        <v>1106</v>
      </c>
      <c r="E470" s="415"/>
      <c r="F470" s="416"/>
    </row>
    <row r="471" spans="1:6" ht="15.75">
      <c r="A471" s="413"/>
      <c r="B471" s="414"/>
      <c r="C471" s="413" t="s">
        <v>517</v>
      </c>
      <c r="D471" s="417"/>
      <c r="E471" s="415"/>
      <c r="F471" s="416"/>
    </row>
    <row r="472" spans="1:6" ht="15.75">
      <c r="A472" s="413"/>
      <c r="B472" s="414"/>
      <c r="C472" s="413" t="str">
        <f>C$48</f>
        <v>MA</v>
      </c>
      <c r="D472" s="417"/>
      <c r="E472" s="415"/>
      <c r="F472" s="416"/>
    </row>
    <row r="473" spans="1:6" ht="15.75">
      <c r="A473" s="413"/>
      <c r="B473" s="414"/>
      <c r="C473" s="413" t="str">
        <f>C$49</f>
        <v>S1</v>
      </c>
      <c r="D473" s="417"/>
      <c r="E473" s="415"/>
      <c r="F473" s="416"/>
    </row>
    <row r="474" spans="1:6" ht="15.75">
      <c r="A474" s="413"/>
      <c r="B474" s="414"/>
      <c r="C474" s="413" t="str">
        <f>C$50</f>
        <v>S2</v>
      </c>
      <c r="D474" s="417"/>
      <c r="E474" s="415"/>
      <c r="F474" s="416"/>
    </row>
    <row r="475" spans="1:6" ht="165.75">
      <c r="A475" s="413"/>
      <c r="B475" s="414"/>
      <c r="C475" s="413" t="str">
        <f>C$51</f>
        <v>S3</v>
      </c>
      <c r="D475" s="417" t="s">
        <v>1992</v>
      </c>
      <c r="E475" s="415" t="s">
        <v>973</v>
      </c>
      <c r="F475" s="416"/>
    </row>
    <row r="476" spans="1:6" ht="15.75">
      <c r="A476" s="413"/>
      <c r="B476" s="414"/>
      <c r="C476" s="413" t="str">
        <f>C$52</f>
        <v>S4</v>
      </c>
      <c r="D476" s="417"/>
      <c r="E476" s="415"/>
      <c r="F476" s="416"/>
    </row>
    <row r="477" spans="1:6" ht="15.75">
      <c r="A477" s="437"/>
      <c r="B477" s="418"/>
      <c r="C477" s="437"/>
      <c r="E477" s="438"/>
    </row>
    <row r="478" spans="1:6" ht="114.75">
      <c r="A478" s="413" t="s">
        <v>1107</v>
      </c>
      <c r="B478" s="414" t="s">
        <v>1994</v>
      </c>
      <c r="C478" s="413"/>
      <c r="D478" s="414" t="s">
        <v>1108</v>
      </c>
      <c r="E478" s="415"/>
      <c r="F478" s="416"/>
    </row>
    <row r="479" spans="1:6" ht="15.75">
      <c r="A479" s="413"/>
      <c r="B479" s="414"/>
      <c r="C479" s="413" t="s">
        <v>517</v>
      </c>
      <c r="D479" s="417"/>
      <c r="E479" s="415"/>
      <c r="F479" s="416"/>
    </row>
    <row r="480" spans="1:6" ht="15.75">
      <c r="A480" s="413"/>
      <c r="B480" s="414"/>
      <c r="C480" s="413" t="str">
        <f>C$48</f>
        <v>MA</v>
      </c>
      <c r="D480" s="417"/>
      <c r="E480" s="415"/>
      <c r="F480" s="416"/>
    </row>
    <row r="481" spans="1:6" ht="15.75">
      <c r="A481" s="413"/>
      <c r="B481" s="414"/>
      <c r="C481" s="413" t="str">
        <f>C$49</f>
        <v>S1</v>
      </c>
      <c r="D481" s="417"/>
      <c r="E481" s="415"/>
      <c r="F481" s="416"/>
    </row>
    <row r="482" spans="1:6" ht="15.75">
      <c r="A482" s="413"/>
      <c r="B482" s="414"/>
      <c r="C482" s="413" t="str">
        <f>C$50</f>
        <v>S2</v>
      </c>
      <c r="D482" s="417"/>
      <c r="E482" s="415"/>
      <c r="F482" s="416"/>
    </row>
    <row r="483" spans="1:6" ht="38.25">
      <c r="A483" s="413"/>
      <c r="B483" s="414"/>
      <c r="C483" s="413" t="str">
        <f>C$51</f>
        <v>S3</v>
      </c>
      <c r="D483" s="417" t="s">
        <v>1995</v>
      </c>
      <c r="E483" s="415" t="s">
        <v>973</v>
      </c>
      <c r="F483" s="416"/>
    </row>
    <row r="484" spans="1:6" ht="15.75">
      <c r="A484" s="413"/>
      <c r="B484" s="414"/>
      <c r="C484" s="413" t="str">
        <f>C$52</f>
        <v>S4</v>
      </c>
      <c r="D484" s="417"/>
      <c r="E484" s="415"/>
      <c r="F484" s="416"/>
    </row>
    <row r="485" spans="1:6" ht="15.75"/>
    <row r="486" spans="1:6" ht="89.25">
      <c r="A486" s="413" t="s">
        <v>1109</v>
      </c>
      <c r="B486" s="414" t="s">
        <v>1996</v>
      </c>
      <c r="C486" s="413"/>
      <c r="D486" s="414" t="s">
        <v>1110</v>
      </c>
      <c r="E486" s="415"/>
      <c r="F486" s="416"/>
    </row>
    <row r="487" spans="1:6" ht="15.75">
      <c r="A487" s="413"/>
      <c r="B487" s="414"/>
      <c r="C487" s="413" t="s">
        <v>517</v>
      </c>
      <c r="D487" s="417"/>
      <c r="E487" s="415"/>
      <c r="F487" s="416"/>
    </row>
    <row r="488" spans="1:6" ht="38.25">
      <c r="A488" s="413"/>
      <c r="B488" s="414"/>
      <c r="C488" s="413" t="str">
        <f>C$48</f>
        <v>MA</v>
      </c>
      <c r="D488" s="417" t="s">
        <v>1111</v>
      </c>
      <c r="E488" s="415" t="s">
        <v>976</v>
      </c>
      <c r="F488" s="416">
        <v>2017.4</v>
      </c>
    </row>
    <row r="489" spans="1:6" ht="38.25">
      <c r="A489" s="413"/>
      <c r="B489" s="414"/>
      <c r="C489" s="413" t="str">
        <f>C$49</f>
        <v>S1</v>
      </c>
      <c r="D489" s="427" t="s">
        <v>1112</v>
      </c>
      <c r="E489" s="415" t="s">
        <v>973</v>
      </c>
      <c r="F489" s="416"/>
    </row>
    <row r="490" spans="1:6" ht="15.75">
      <c r="A490" s="413"/>
      <c r="B490" s="414"/>
      <c r="C490" s="413" t="str">
        <f>C$50</f>
        <v>S2</v>
      </c>
      <c r="E490" s="415"/>
      <c r="F490" s="416"/>
    </row>
    <row r="491" spans="1:6" ht="76.5">
      <c r="A491" s="413"/>
      <c r="B491" s="414"/>
      <c r="C491" s="413" t="str">
        <f>C$51</f>
        <v>S3</v>
      </c>
      <c r="D491" s="417" t="s">
        <v>1997</v>
      </c>
      <c r="E491" s="415" t="s">
        <v>973</v>
      </c>
      <c r="F491" s="416"/>
    </row>
    <row r="492" spans="1:6" ht="15.75">
      <c r="A492" s="413"/>
      <c r="B492" s="414"/>
      <c r="C492" s="413" t="str">
        <f>C$52</f>
        <v>S4</v>
      </c>
      <c r="D492" s="417"/>
      <c r="E492" s="415"/>
      <c r="F492" s="416"/>
    </row>
    <row r="493" spans="1:6" ht="15.75"/>
    <row r="494" spans="1:6" ht="76.5">
      <c r="A494" s="413" t="s">
        <v>1113</v>
      </c>
      <c r="B494" s="414" t="s">
        <v>1998</v>
      </c>
      <c r="C494" s="413"/>
      <c r="D494" s="414" t="s">
        <v>1114</v>
      </c>
      <c r="E494" s="415"/>
      <c r="F494" s="416"/>
    </row>
    <row r="495" spans="1:6" ht="15.75">
      <c r="A495" s="413"/>
      <c r="B495" s="414"/>
      <c r="C495" s="413" t="s">
        <v>517</v>
      </c>
      <c r="D495" s="417"/>
      <c r="E495" s="415"/>
      <c r="F495" s="416"/>
    </row>
    <row r="496" spans="1:6" ht="15.75">
      <c r="A496" s="413"/>
      <c r="B496" s="414"/>
      <c r="C496" s="413" t="str">
        <f>C$48</f>
        <v>MA</v>
      </c>
      <c r="D496" s="417"/>
      <c r="E496" s="415"/>
      <c r="F496" s="416"/>
    </row>
    <row r="497" spans="1:6" ht="15.75">
      <c r="A497" s="413"/>
      <c r="B497" s="414"/>
      <c r="C497" s="413" t="str">
        <f>C$49</f>
        <v>S1</v>
      </c>
      <c r="D497" s="417"/>
      <c r="E497" s="415"/>
      <c r="F497" s="416"/>
    </row>
    <row r="498" spans="1:6" ht="15.75">
      <c r="A498" s="413"/>
      <c r="B498" s="414"/>
      <c r="C498" s="413" t="str">
        <f>C$50</f>
        <v>S2</v>
      </c>
      <c r="D498" s="417"/>
      <c r="E498" s="415"/>
      <c r="F498" s="416"/>
    </row>
    <row r="499" spans="1:6" ht="63.75">
      <c r="A499" s="413"/>
      <c r="B499" s="414"/>
      <c r="C499" s="413" t="str">
        <f>C$51</f>
        <v>S3</v>
      </c>
      <c r="D499" s="417" t="s">
        <v>1999</v>
      </c>
      <c r="E499" s="415" t="s">
        <v>973</v>
      </c>
      <c r="F499" s="416"/>
    </row>
    <row r="500" spans="1:6" ht="15.75">
      <c r="A500" s="413"/>
      <c r="B500" s="414"/>
      <c r="C500" s="413" t="str">
        <f>C$52</f>
        <v>S4</v>
      </c>
      <c r="D500" s="417"/>
      <c r="E500" s="415"/>
      <c r="F500" s="416"/>
    </row>
    <row r="501" spans="1:6" ht="15.75"/>
    <row r="502" spans="1:6" ht="15.75">
      <c r="A502" s="405">
        <v>2.6</v>
      </c>
      <c r="B502" s="404"/>
      <c r="C502" s="405"/>
      <c r="D502" s="404" t="s">
        <v>1115</v>
      </c>
      <c r="E502" s="410"/>
      <c r="F502" s="411"/>
    </row>
    <row r="503" spans="1:6" ht="191.25">
      <c r="A503" s="413" t="s">
        <v>1116</v>
      </c>
      <c r="B503" s="414" t="s">
        <v>2000</v>
      </c>
      <c r="C503" s="413"/>
      <c r="D503" s="414" t="s">
        <v>1117</v>
      </c>
      <c r="E503" s="415"/>
      <c r="F503" s="416"/>
    </row>
    <row r="504" spans="1:6" ht="15.75">
      <c r="A504" s="413"/>
      <c r="B504" s="414"/>
      <c r="C504" s="413" t="s">
        <v>517</v>
      </c>
      <c r="D504" s="417"/>
      <c r="E504" s="415"/>
      <c r="F504" s="416"/>
    </row>
    <row r="505" spans="1:6" ht="15.75">
      <c r="A505" s="413"/>
      <c r="B505" s="414"/>
      <c r="C505" s="413" t="str">
        <f>C$48</f>
        <v>MA</v>
      </c>
      <c r="D505" s="417"/>
      <c r="E505" s="415"/>
      <c r="F505" s="416"/>
    </row>
    <row r="506" spans="1:6" ht="15.75">
      <c r="A506" s="413"/>
      <c r="B506" s="414"/>
      <c r="C506" s="413" t="str">
        <f>C$49</f>
        <v>S1</v>
      </c>
      <c r="D506" s="417"/>
      <c r="E506" s="415"/>
      <c r="F506" s="416"/>
    </row>
    <row r="507" spans="1:6" ht="15.75">
      <c r="A507" s="413"/>
      <c r="B507" s="414"/>
      <c r="C507" s="413" t="str">
        <f>C$50</f>
        <v>S2</v>
      </c>
      <c r="D507" s="417"/>
      <c r="E507" s="415"/>
      <c r="F507" s="416"/>
    </row>
    <row r="508" spans="1:6" ht="15.75">
      <c r="A508" s="413"/>
      <c r="B508" s="414"/>
      <c r="C508" s="413" t="str">
        <f>C$51</f>
        <v>S3</v>
      </c>
      <c r="D508" s="417" t="s">
        <v>2001</v>
      </c>
      <c r="E508" s="415" t="s">
        <v>973</v>
      </c>
      <c r="F508" s="416"/>
    </row>
    <row r="509" spans="1:6" ht="15.75">
      <c r="A509" s="413"/>
      <c r="B509" s="414"/>
      <c r="C509" s="413" t="str">
        <f>C$52</f>
        <v>S4</v>
      </c>
      <c r="D509" s="417"/>
      <c r="E509" s="415"/>
      <c r="F509" s="416"/>
    </row>
    <row r="510" spans="1:6" ht="15.75">
      <c r="A510" s="434"/>
      <c r="B510" s="435"/>
      <c r="C510" s="434"/>
      <c r="D510" s="435"/>
      <c r="E510" s="436"/>
    </row>
    <row r="511" spans="1:6" ht="15.75">
      <c r="A511" s="405">
        <v>2.7</v>
      </c>
      <c r="B511" s="404"/>
      <c r="C511" s="405"/>
      <c r="D511" s="404" t="s">
        <v>1118</v>
      </c>
      <c r="E511" s="410"/>
      <c r="F511" s="412"/>
    </row>
    <row r="512" spans="1:6" ht="127.5">
      <c r="A512" s="413" t="s">
        <v>1119</v>
      </c>
      <c r="B512" s="414" t="s">
        <v>2002</v>
      </c>
      <c r="C512" s="413"/>
      <c r="D512" s="414" t="s">
        <v>1120</v>
      </c>
      <c r="E512" s="415"/>
      <c r="F512" s="416"/>
    </row>
    <row r="513" spans="1:6" ht="15.75">
      <c r="A513" s="413"/>
      <c r="B513" s="414"/>
      <c r="C513" s="413" t="s">
        <v>517</v>
      </c>
      <c r="D513" s="417"/>
      <c r="E513" s="415"/>
      <c r="F513" s="416"/>
    </row>
    <row r="514" spans="1:6" ht="15.75">
      <c r="A514" s="413"/>
      <c r="B514" s="414"/>
      <c r="C514" s="413" t="str">
        <f>C$48</f>
        <v>MA</v>
      </c>
      <c r="D514" s="417"/>
      <c r="E514" s="415"/>
      <c r="F514" s="416"/>
    </row>
    <row r="515" spans="1:6" ht="15.75">
      <c r="A515" s="413"/>
      <c r="B515" s="414"/>
      <c r="C515" s="413" t="str">
        <f>C$49</f>
        <v>S1</v>
      </c>
      <c r="D515" s="417"/>
      <c r="E515" s="415"/>
      <c r="F515" s="416"/>
    </row>
    <row r="516" spans="1:6" ht="15.75">
      <c r="A516" s="413"/>
      <c r="B516" s="414"/>
      <c r="C516" s="413" t="str">
        <f>C$50</f>
        <v>S2</v>
      </c>
      <c r="D516" s="417"/>
      <c r="E516" s="415"/>
      <c r="F516" s="416"/>
    </row>
    <row r="517" spans="1:6" ht="63.75">
      <c r="A517" s="413"/>
      <c r="B517" s="414"/>
      <c r="C517" s="413" t="str">
        <f>C$51</f>
        <v>S3</v>
      </c>
      <c r="D517" s="417" t="s">
        <v>2003</v>
      </c>
      <c r="E517" s="415" t="s">
        <v>973</v>
      </c>
      <c r="F517" s="416"/>
    </row>
    <row r="518" spans="1:6" ht="15.75">
      <c r="A518" s="413"/>
      <c r="B518" s="414"/>
      <c r="C518" s="413" t="str">
        <f>C$52</f>
        <v>S4</v>
      </c>
      <c r="D518" s="417"/>
      <c r="E518" s="415"/>
      <c r="F518" s="416"/>
    </row>
    <row r="519" spans="1:6" ht="15.75">
      <c r="A519" s="437"/>
      <c r="B519" s="418"/>
      <c r="C519" s="437"/>
      <c r="E519" s="438"/>
    </row>
    <row r="520" spans="1:6" ht="15.75">
      <c r="A520" s="405">
        <v>2.8</v>
      </c>
      <c r="B520" s="404"/>
      <c r="C520" s="405"/>
      <c r="D520" s="404" t="s">
        <v>1121</v>
      </c>
      <c r="E520" s="410"/>
      <c r="F520" s="412"/>
    </row>
    <row r="521" spans="1:6" ht="204">
      <c r="A521" s="413" t="s">
        <v>1122</v>
      </c>
      <c r="B521" s="414" t="s">
        <v>2004</v>
      </c>
      <c r="C521" s="413"/>
      <c r="D521" s="414" t="s">
        <v>1123</v>
      </c>
      <c r="E521" s="415"/>
      <c r="F521" s="416"/>
    </row>
    <row r="522" spans="1:6" ht="15.75">
      <c r="A522" s="413"/>
      <c r="B522" s="414"/>
      <c r="C522" s="413" t="s">
        <v>517</v>
      </c>
      <c r="D522" s="417"/>
      <c r="E522" s="415"/>
      <c r="F522" s="416"/>
    </row>
    <row r="523" spans="1:6" ht="15.75">
      <c r="A523" s="413"/>
      <c r="B523" s="414"/>
      <c r="C523" s="413" t="str">
        <f>C$48</f>
        <v>MA</v>
      </c>
      <c r="D523" s="417"/>
      <c r="E523" s="415"/>
      <c r="F523" s="416"/>
    </row>
    <row r="524" spans="1:6" ht="15.75">
      <c r="A524" s="413"/>
      <c r="B524" s="414"/>
      <c r="C524" s="413" t="str">
        <f>C$49</f>
        <v>S1</v>
      </c>
      <c r="D524" s="417"/>
      <c r="E524" s="415"/>
      <c r="F524" s="416"/>
    </row>
    <row r="525" spans="1:6" ht="15.75">
      <c r="A525" s="413"/>
      <c r="B525" s="414"/>
      <c r="C525" s="413" t="str">
        <f>C$50</f>
        <v>S2</v>
      </c>
      <c r="D525" s="417"/>
      <c r="E525" s="415"/>
      <c r="F525" s="416"/>
    </row>
    <row r="526" spans="1:6" ht="89.25">
      <c r="A526" s="413"/>
      <c r="B526" s="414"/>
      <c r="C526" s="413" t="str">
        <f>C$51</f>
        <v>S3</v>
      </c>
      <c r="D526" s="417" t="s">
        <v>2005</v>
      </c>
      <c r="E526" s="415" t="s">
        <v>973</v>
      </c>
      <c r="F526" s="416"/>
    </row>
    <row r="527" spans="1:6" ht="15.75">
      <c r="A527" s="413"/>
      <c r="B527" s="414"/>
      <c r="C527" s="413" t="str">
        <f>C$52</f>
        <v>S4</v>
      </c>
      <c r="D527" s="417"/>
      <c r="E527" s="415"/>
      <c r="F527" s="416"/>
    </row>
    <row r="528" spans="1:6" ht="15.75"/>
    <row r="529" spans="1:6" ht="114.75">
      <c r="A529" s="413" t="s">
        <v>1124</v>
      </c>
      <c r="B529" s="414" t="s">
        <v>2006</v>
      </c>
      <c r="C529" s="413"/>
      <c r="D529" s="414" t="s">
        <v>1125</v>
      </c>
      <c r="E529" s="415"/>
      <c r="F529" s="416"/>
    </row>
    <row r="530" spans="1:6" ht="15.75">
      <c r="A530" s="413"/>
      <c r="B530" s="414"/>
      <c r="C530" s="413" t="s">
        <v>517</v>
      </c>
      <c r="D530" s="417"/>
      <c r="E530" s="415"/>
      <c r="F530" s="416"/>
    </row>
    <row r="531" spans="1:6" ht="15.75">
      <c r="A531" s="413"/>
      <c r="B531" s="414"/>
      <c r="C531" s="413" t="str">
        <f>C$48</f>
        <v>MA</v>
      </c>
      <c r="D531" s="417"/>
      <c r="E531" s="415"/>
      <c r="F531" s="416"/>
    </row>
    <row r="532" spans="1:6" ht="15.75">
      <c r="A532" s="413"/>
      <c r="B532" s="414"/>
      <c r="C532" s="413" t="str">
        <f>C$49</f>
        <v>S1</v>
      </c>
      <c r="D532" s="417"/>
      <c r="E532" s="415"/>
      <c r="F532" s="416"/>
    </row>
    <row r="533" spans="1:6" ht="15.75">
      <c r="A533" s="413"/>
      <c r="B533" s="414"/>
      <c r="C533" s="413" t="str">
        <f>C$50</f>
        <v>S2</v>
      </c>
      <c r="D533" s="417"/>
      <c r="E533" s="415"/>
      <c r="F533" s="416"/>
    </row>
    <row r="534" spans="1:6" ht="25.5">
      <c r="A534" s="413"/>
      <c r="B534" s="414"/>
      <c r="C534" s="413" t="str">
        <f>C$51</f>
        <v>S3</v>
      </c>
      <c r="D534" s="417" t="s">
        <v>2007</v>
      </c>
      <c r="E534" s="415" t="s">
        <v>973</v>
      </c>
      <c r="F534" s="416"/>
    </row>
    <row r="535" spans="1:6" ht="15.75">
      <c r="A535" s="413"/>
      <c r="B535" s="414"/>
      <c r="C535" s="413" t="str">
        <f>C$52</f>
        <v>S4</v>
      </c>
      <c r="D535" s="417"/>
      <c r="E535" s="415"/>
      <c r="F535" s="416"/>
    </row>
    <row r="536" spans="1:6" ht="15.75"/>
    <row r="537" spans="1:6" ht="38.25">
      <c r="A537" s="413" t="s">
        <v>1126</v>
      </c>
      <c r="B537" s="414" t="s">
        <v>2008</v>
      </c>
      <c r="C537" s="413"/>
      <c r="D537" s="414" t="s">
        <v>1127</v>
      </c>
      <c r="E537" s="415"/>
      <c r="F537" s="416"/>
    </row>
    <row r="538" spans="1:6" ht="15.75">
      <c r="A538" s="413"/>
      <c r="B538" s="414"/>
      <c r="C538" s="413" t="s">
        <v>517</v>
      </c>
      <c r="D538" s="417"/>
      <c r="E538" s="415"/>
      <c r="F538" s="416"/>
    </row>
    <row r="539" spans="1:6" ht="15.75">
      <c r="A539" s="413"/>
      <c r="B539" s="414"/>
      <c r="C539" s="413" t="str">
        <f>C$48</f>
        <v>MA</v>
      </c>
      <c r="D539" s="417"/>
      <c r="E539" s="415"/>
      <c r="F539" s="416"/>
    </row>
    <row r="540" spans="1:6" ht="15.75">
      <c r="A540" s="413"/>
      <c r="B540" s="414"/>
      <c r="C540" s="413" t="str">
        <f>C$49</f>
        <v>S1</v>
      </c>
      <c r="D540" s="417"/>
      <c r="E540" s="415"/>
      <c r="F540" s="416"/>
    </row>
    <row r="541" spans="1:6" ht="15.75">
      <c r="A541" s="413"/>
      <c r="B541" s="414"/>
      <c r="C541" s="413" t="str">
        <f>C$50</f>
        <v>S2</v>
      </c>
      <c r="D541" s="417"/>
      <c r="E541" s="415"/>
      <c r="F541" s="416"/>
    </row>
    <row r="542" spans="1:6" ht="38.25">
      <c r="A542" s="413"/>
      <c r="B542" s="414"/>
      <c r="C542" s="413" t="str">
        <f>C$51</f>
        <v>S3</v>
      </c>
      <c r="D542" s="417" t="s">
        <v>2009</v>
      </c>
      <c r="E542" s="415" t="s">
        <v>973</v>
      </c>
      <c r="F542" s="416"/>
    </row>
    <row r="543" spans="1:6" ht="15.75">
      <c r="A543" s="413"/>
      <c r="B543" s="414"/>
      <c r="C543" s="413" t="str">
        <f>C$52</f>
        <v>S4</v>
      </c>
      <c r="D543" s="417"/>
      <c r="E543" s="415"/>
      <c r="F543" s="416"/>
    </row>
    <row r="545" spans="1:6" ht="32.25" customHeight="1">
      <c r="A545" s="405">
        <v>2.9</v>
      </c>
      <c r="B545" s="404"/>
      <c r="C545" s="405"/>
      <c r="D545" s="404" t="s">
        <v>1128</v>
      </c>
      <c r="E545" s="410"/>
      <c r="F545" s="412"/>
    </row>
    <row r="546" spans="1:6" ht="32.25" customHeight="1">
      <c r="A546" s="413" t="s">
        <v>1129</v>
      </c>
      <c r="B546" s="414" t="s">
        <v>2010</v>
      </c>
      <c r="C546" s="413"/>
      <c r="D546" s="414" t="s">
        <v>1130</v>
      </c>
      <c r="E546" s="415"/>
      <c r="F546" s="416"/>
    </row>
    <row r="547" spans="1:6" ht="15.75">
      <c r="A547" s="413"/>
      <c r="B547" s="414"/>
      <c r="C547" s="413" t="s">
        <v>517</v>
      </c>
      <c r="D547" s="417"/>
      <c r="E547" s="415"/>
      <c r="F547" s="416"/>
    </row>
    <row r="548" spans="1:6" ht="32.25" customHeight="1">
      <c r="A548" s="413"/>
      <c r="B548" s="414"/>
      <c r="C548" s="413" t="str">
        <f>C$48</f>
        <v>MA</v>
      </c>
      <c r="D548" s="417"/>
      <c r="E548" s="415"/>
      <c r="F548" s="416"/>
    </row>
    <row r="549" spans="1:6" ht="54" customHeight="1">
      <c r="A549" s="413"/>
      <c r="B549" s="414"/>
      <c r="C549" s="413" t="str">
        <f>C$49</f>
        <v>S1</v>
      </c>
      <c r="D549" s="417" t="s">
        <v>1131</v>
      </c>
      <c r="E549" s="415" t="s">
        <v>973</v>
      </c>
      <c r="F549" s="416"/>
    </row>
    <row r="550" spans="1:6" ht="25.5">
      <c r="A550" s="413"/>
      <c r="B550" s="414"/>
      <c r="C550" s="413" t="str">
        <f>C$50</f>
        <v>S2</v>
      </c>
      <c r="D550" s="417" t="s">
        <v>1132</v>
      </c>
      <c r="E550" s="415" t="s">
        <v>973</v>
      </c>
      <c r="F550" s="416"/>
    </row>
    <row r="551" spans="1:6" ht="38.25">
      <c r="A551" s="413"/>
      <c r="B551" s="414"/>
      <c r="C551" s="413" t="str">
        <f>C$51</f>
        <v>S3</v>
      </c>
      <c r="D551" s="458" t="s">
        <v>2011</v>
      </c>
      <c r="E551" s="415" t="s">
        <v>973</v>
      </c>
      <c r="F551" s="416"/>
    </row>
    <row r="552" spans="1:6" ht="15.75">
      <c r="A552" s="413"/>
      <c r="B552" s="414"/>
      <c r="C552" s="413" t="str">
        <f>C$52</f>
        <v>S4</v>
      </c>
      <c r="D552" s="417"/>
      <c r="E552" s="415"/>
      <c r="F552" s="416"/>
    </row>
    <row r="554" spans="1:6" ht="32.25" customHeight="1">
      <c r="A554" s="413" t="s">
        <v>1133</v>
      </c>
      <c r="B554" s="414" t="s">
        <v>2012</v>
      </c>
      <c r="C554" s="413"/>
      <c r="D554" s="414" t="s">
        <v>1134</v>
      </c>
      <c r="E554" s="415"/>
      <c r="F554" s="416"/>
    </row>
    <row r="555" spans="1:6" ht="32.25" customHeight="1">
      <c r="A555" s="413"/>
      <c r="B555" s="414"/>
      <c r="C555" s="413" t="s">
        <v>517</v>
      </c>
      <c r="D555" s="417"/>
      <c r="E555" s="415"/>
      <c r="F555" s="416"/>
    </row>
    <row r="556" spans="1:6" ht="32.25" customHeight="1">
      <c r="A556" s="413"/>
      <c r="B556" s="414"/>
      <c r="C556" s="413" t="str">
        <f>C$48</f>
        <v>MA</v>
      </c>
      <c r="D556" s="417"/>
      <c r="E556" s="415"/>
      <c r="F556" s="416"/>
    </row>
    <row r="557" spans="1:6" ht="32.25" customHeight="1">
      <c r="A557" s="413"/>
      <c r="B557" s="414"/>
      <c r="C557" s="413" t="str">
        <f>C$49</f>
        <v>S1</v>
      </c>
      <c r="D557" s="417" t="s">
        <v>1135</v>
      </c>
      <c r="E557" s="415" t="s">
        <v>973</v>
      </c>
      <c r="F557" s="416"/>
    </row>
    <row r="558" spans="1:6" ht="25.5">
      <c r="A558" s="413"/>
      <c r="B558" s="414"/>
      <c r="C558" s="413" t="str">
        <f>C$50</f>
        <v>S2</v>
      </c>
      <c r="D558" s="417" t="s">
        <v>1132</v>
      </c>
      <c r="E558" s="415" t="s">
        <v>973</v>
      </c>
      <c r="F558" s="416"/>
    </row>
    <row r="559" spans="1:6" ht="38.25">
      <c r="A559" s="413"/>
      <c r="B559" s="414"/>
      <c r="C559" s="413" t="str">
        <f>C$51</f>
        <v>S3</v>
      </c>
      <c r="D559" s="458" t="s">
        <v>2011</v>
      </c>
      <c r="E559" s="415" t="s">
        <v>973</v>
      </c>
      <c r="F559" s="416"/>
    </row>
    <row r="560" spans="1:6" ht="15.75">
      <c r="A560" s="413"/>
      <c r="B560" s="414"/>
      <c r="C560" s="413" t="str">
        <f>C$52</f>
        <v>S4</v>
      </c>
      <c r="D560" s="417"/>
      <c r="E560" s="415"/>
      <c r="F560" s="416"/>
    </row>
    <row r="562" spans="1:6" ht="52.5" customHeight="1">
      <c r="A562" s="413" t="s">
        <v>1136</v>
      </c>
      <c r="B562" s="414" t="s">
        <v>2013</v>
      </c>
      <c r="C562" s="413"/>
      <c r="D562" s="414" t="s">
        <v>1137</v>
      </c>
      <c r="E562" s="415"/>
      <c r="F562" s="416"/>
    </row>
    <row r="563" spans="1:6" ht="15.75">
      <c r="A563" s="413"/>
      <c r="B563" s="414"/>
      <c r="C563" s="413" t="s">
        <v>517</v>
      </c>
      <c r="D563" s="417"/>
      <c r="E563" s="415"/>
      <c r="F563" s="416"/>
    </row>
    <row r="564" spans="1:6" ht="32.25" customHeight="1">
      <c r="A564" s="413"/>
      <c r="B564" s="414"/>
      <c r="C564" s="413" t="str">
        <f>C$48</f>
        <v>MA</v>
      </c>
      <c r="D564" s="417"/>
      <c r="E564" s="415"/>
      <c r="F564" s="416"/>
    </row>
    <row r="565" spans="1:6" ht="45" customHeight="1">
      <c r="A565" s="413"/>
      <c r="B565" s="414"/>
      <c r="C565" s="413" t="str">
        <f>C$49</f>
        <v>S1</v>
      </c>
      <c r="D565" s="417" t="s">
        <v>1138</v>
      </c>
      <c r="E565" s="415" t="s">
        <v>973</v>
      </c>
      <c r="F565" s="416"/>
    </row>
    <row r="566" spans="1:6" ht="25.5">
      <c r="A566" s="413"/>
      <c r="B566" s="414"/>
      <c r="C566" s="413" t="str">
        <f>C$50</f>
        <v>S2</v>
      </c>
      <c r="D566" s="417" t="s">
        <v>1132</v>
      </c>
      <c r="E566" s="415" t="s">
        <v>973</v>
      </c>
      <c r="F566" s="416"/>
    </row>
    <row r="567" spans="1:6" ht="38.25">
      <c r="A567" s="413"/>
      <c r="B567" s="414"/>
      <c r="C567" s="413" t="str">
        <f>C$51</f>
        <v>S3</v>
      </c>
      <c r="D567" s="458" t="s">
        <v>2011</v>
      </c>
      <c r="E567" s="415" t="s">
        <v>973</v>
      </c>
      <c r="F567" s="416"/>
    </row>
    <row r="568" spans="1:6" ht="15.75">
      <c r="A568" s="413"/>
      <c r="B568" s="414"/>
      <c r="C568" s="413" t="str">
        <f>C$52</f>
        <v>S4</v>
      </c>
      <c r="D568" s="417"/>
      <c r="E568" s="415"/>
      <c r="F568" s="416"/>
    </row>
    <row r="570" spans="1:6" ht="15.75">
      <c r="A570" s="439">
        <v>2.1</v>
      </c>
      <c r="B570" s="404"/>
      <c r="C570" s="405"/>
      <c r="D570" s="404" t="s">
        <v>1139</v>
      </c>
      <c r="E570" s="410"/>
      <c r="F570" s="411"/>
    </row>
    <row r="571" spans="1:6" ht="114.75">
      <c r="A571" s="413" t="s">
        <v>1140</v>
      </c>
      <c r="B571" s="414" t="s">
        <v>2014</v>
      </c>
      <c r="C571" s="413"/>
      <c r="D571" s="414" t="s">
        <v>1141</v>
      </c>
      <c r="E571" s="415"/>
      <c r="F571" s="416"/>
    </row>
    <row r="572" spans="1:6" ht="15.75">
      <c r="A572" s="413"/>
      <c r="B572" s="414"/>
      <c r="C572" s="413" t="s">
        <v>517</v>
      </c>
      <c r="D572" s="417"/>
      <c r="E572" s="415"/>
      <c r="F572" s="416"/>
    </row>
    <row r="573" spans="1:6" ht="15.75">
      <c r="A573" s="413"/>
      <c r="B573" s="414"/>
      <c r="C573" s="413" t="str">
        <f>C$48</f>
        <v>MA</v>
      </c>
      <c r="D573" s="417"/>
      <c r="E573" s="415"/>
      <c r="F573" s="416"/>
    </row>
    <row r="574" spans="1:6" ht="15.75">
      <c r="A574" s="413"/>
      <c r="B574" s="414"/>
      <c r="C574" s="413" t="str">
        <f>C$49</f>
        <v>S1</v>
      </c>
      <c r="D574" s="417"/>
      <c r="E574" s="415"/>
      <c r="F574" s="416"/>
    </row>
    <row r="575" spans="1:6" ht="15.75">
      <c r="A575" s="413"/>
      <c r="B575" s="414"/>
      <c r="C575" s="413" t="str">
        <f>C$50</f>
        <v>S2</v>
      </c>
      <c r="D575" s="417"/>
      <c r="E575" s="415"/>
      <c r="F575" s="416"/>
    </row>
    <row r="576" spans="1:6" ht="15.75">
      <c r="A576" s="413"/>
      <c r="B576" s="414"/>
      <c r="C576" s="413" t="str">
        <f>C$51</f>
        <v>S3</v>
      </c>
      <c r="D576" s="417"/>
      <c r="E576" s="415"/>
      <c r="F576" s="416"/>
    </row>
    <row r="577" spans="1:6" ht="102">
      <c r="A577" s="413"/>
      <c r="B577" s="414"/>
      <c r="C577" s="413" t="str">
        <f>C$52</f>
        <v>S4</v>
      </c>
      <c r="D577" s="417" t="s">
        <v>1959</v>
      </c>
      <c r="E577" s="415" t="s">
        <v>973</v>
      </c>
      <c r="F577" s="416"/>
    </row>
    <row r="578" spans="1:6" ht="15.75"/>
    <row r="579" spans="1:6" ht="114.75">
      <c r="A579" s="413" t="s">
        <v>1142</v>
      </c>
      <c r="B579" s="414" t="s">
        <v>2015</v>
      </c>
      <c r="C579" s="413"/>
      <c r="D579" s="414" t="s">
        <v>1143</v>
      </c>
      <c r="E579" s="415"/>
      <c r="F579" s="416"/>
    </row>
    <row r="580" spans="1:6" ht="15.75">
      <c r="A580" s="413"/>
      <c r="B580" s="414"/>
      <c r="C580" s="413" t="s">
        <v>517</v>
      </c>
      <c r="D580" s="417"/>
      <c r="E580" s="415"/>
      <c r="F580" s="416"/>
    </row>
    <row r="581" spans="1:6" ht="15.75">
      <c r="A581" s="413"/>
      <c r="B581" s="414"/>
      <c r="C581" s="413" t="str">
        <f>C$48</f>
        <v>MA</v>
      </c>
      <c r="D581" s="417"/>
      <c r="E581" s="415"/>
      <c r="F581" s="416"/>
    </row>
    <row r="582" spans="1:6" ht="15.75">
      <c r="A582" s="413"/>
      <c r="B582" s="414"/>
      <c r="C582" s="413" t="str">
        <f>C$49</f>
        <v>S1</v>
      </c>
      <c r="D582" s="417"/>
      <c r="E582" s="415"/>
      <c r="F582" s="416"/>
    </row>
    <row r="583" spans="1:6" ht="15.75">
      <c r="A583" s="413"/>
      <c r="B583" s="414"/>
      <c r="C583" s="413" t="str">
        <f>C$50</f>
        <v>S2</v>
      </c>
      <c r="D583" s="417"/>
      <c r="E583" s="415"/>
      <c r="F583" s="416"/>
    </row>
    <row r="584" spans="1:6" ht="63.75">
      <c r="A584" s="413"/>
      <c r="B584" s="414"/>
      <c r="C584" s="413" t="str">
        <f>C$51</f>
        <v>S3</v>
      </c>
      <c r="D584" s="417" t="s">
        <v>2016</v>
      </c>
      <c r="E584" s="415" t="s">
        <v>973</v>
      </c>
      <c r="F584" s="416"/>
    </row>
    <row r="585" spans="1:6" ht="15.75">
      <c r="A585" s="413"/>
      <c r="B585" s="414"/>
      <c r="C585" s="413" t="str">
        <f>C$52</f>
        <v>S4</v>
      </c>
      <c r="D585" s="417"/>
      <c r="E585" s="415"/>
      <c r="F585" s="416"/>
    </row>
    <row r="586" spans="1:6" ht="15.75"/>
    <row r="587" spans="1:6" ht="102">
      <c r="A587" s="413" t="s">
        <v>1144</v>
      </c>
      <c r="B587" s="414" t="s">
        <v>2017</v>
      </c>
      <c r="C587" s="413"/>
      <c r="D587" s="414" t="s">
        <v>1145</v>
      </c>
      <c r="E587" s="415"/>
      <c r="F587" s="416"/>
    </row>
    <row r="588" spans="1:6" ht="15.75">
      <c r="A588" s="413"/>
      <c r="B588" s="414"/>
      <c r="C588" s="413" t="s">
        <v>517</v>
      </c>
      <c r="D588" s="417"/>
      <c r="E588" s="415"/>
      <c r="F588" s="416"/>
    </row>
    <row r="589" spans="1:6" ht="15.75">
      <c r="A589" s="413"/>
      <c r="B589" s="414"/>
      <c r="C589" s="413" t="str">
        <f>C$48</f>
        <v>MA</v>
      </c>
      <c r="D589" s="417"/>
      <c r="E589" s="415"/>
      <c r="F589" s="416"/>
    </row>
    <row r="590" spans="1:6" ht="15.75">
      <c r="A590" s="413"/>
      <c r="B590" s="414"/>
      <c r="C590" s="413" t="str">
        <f>C$49</f>
        <v>S1</v>
      </c>
      <c r="D590" s="417"/>
      <c r="E590" s="415"/>
      <c r="F590" s="416"/>
    </row>
    <row r="591" spans="1:6" ht="15.75">
      <c r="A591" s="413"/>
      <c r="B591" s="414"/>
      <c r="C591" s="413" t="str">
        <f>C$50</f>
        <v>S2</v>
      </c>
      <c r="D591" s="417"/>
      <c r="E591" s="415"/>
      <c r="F591" s="416"/>
    </row>
    <row r="592" spans="1:6" ht="25.5">
      <c r="A592" s="413"/>
      <c r="B592" s="414"/>
      <c r="C592" s="413" t="str">
        <f>C$51</f>
        <v>S3</v>
      </c>
      <c r="D592" s="417" t="s">
        <v>2018</v>
      </c>
      <c r="E592" s="415" t="s">
        <v>973</v>
      </c>
      <c r="F592" s="416"/>
    </row>
    <row r="593" spans="1:6" ht="15.75">
      <c r="A593" s="413"/>
      <c r="B593" s="414"/>
      <c r="C593" s="413" t="str">
        <f>C$52</f>
        <v>S4</v>
      </c>
      <c r="D593" s="417"/>
      <c r="E593" s="415"/>
      <c r="F593" s="416"/>
    </row>
    <row r="594" spans="1:6" ht="15.75"/>
    <row r="595" spans="1:6" ht="102">
      <c r="A595" s="413" t="s">
        <v>1146</v>
      </c>
      <c r="B595" s="414" t="s">
        <v>2019</v>
      </c>
      <c r="C595" s="413"/>
      <c r="D595" s="414" t="s">
        <v>1147</v>
      </c>
      <c r="E595" s="415"/>
      <c r="F595" s="416"/>
    </row>
    <row r="596" spans="1:6" ht="15.75">
      <c r="A596" s="413"/>
      <c r="B596" s="414"/>
      <c r="C596" s="413" t="s">
        <v>517</v>
      </c>
      <c r="D596" s="417"/>
      <c r="E596" s="415"/>
      <c r="F596" s="416"/>
    </row>
    <row r="597" spans="1:6" ht="15.75">
      <c r="A597" s="413"/>
      <c r="B597" s="414"/>
      <c r="C597" s="413" t="str">
        <f>C$48</f>
        <v>MA</v>
      </c>
      <c r="D597" s="417"/>
      <c r="E597" s="415"/>
      <c r="F597" s="416"/>
    </row>
    <row r="598" spans="1:6" ht="15.75">
      <c r="A598" s="413"/>
      <c r="B598" s="414"/>
      <c r="C598" s="413" t="str">
        <f>C$49</f>
        <v>S1</v>
      </c>
      <c r="D598" s="417"/>
      <c r="E598" s="415"/>
      <c r="F598" s="416"/>
    </row>
    <row r="599" spans="1:6" ht="15.75">
      <c r="A599" s="413"/>
      <c r="B599" s="414"/>
      <c r="C599" s="413" t="str">
        <f>C$50</f>
        <v>S2</v>
      </c>
      <c r="D599" s="417"/>
      <c r="E599" s="415"/>
      <c r="F599" s="416"/>
    </row>
    <row r="600" spans="1:6" ht="25.5">
      <c r="A600" s="413"/>
      <c r="B600" s="414"/>
      <c r="C600" s="413" t="str">
        <f>C$51</f>
        <v>S3</v>
      </c>
      <c r="D600" s="417" t="s">
        <v>2018</v>
      </c>
      <c r="E600" s="415" t="s">
        <v>973</v>
      </c>
      <c r="F600" s="416"/>
    </row>
    <row r="601" spans="1:6" ht="15.75">
      <c r="A601" s="413"/>
      <c r="B601" s="414"/>
      <c r="C601" s="413" t="str">
        <f>C$52</f>
        <v>S4</v>
      </c>
      <c r="D601" s="417"/>
      <c r="E601" s="415"/>
      <c r="F601" s="416"/>
    </row>
    <row r="602" spans="1:6" ht="15.75"/>
    <row r="603" spans="1:6" ht="15.75">
      <c r="A603" s="405">
        <v>2.11</v>
      </c>
      <c r="B603" s="404"/>
      <c r="C603" s="405"/>
      <c r="D603" s="404" t="s">
        <v>1148</v>
      </c>
      <c r="E603" s="410"/>
      <c r="F603" s="411"/>
    </row>
    <row r="604" spans="1:6" ht="89.25">
      <c r="A604" s="413" t="s">
        <v>1149</v>
      </c>
      <c r="B604" s="414" t="s">
        <v>2020</v>
      </c>
      <c r="C604" s="413"/>
      <c r="D604" s="414" t="s">
        <v>1150</v>
      </c>
      <c r="E604" s="415"/>
      <c r="F604" s="416"/>
    </row>
    <row r="605" spans="1:6" ht="15.75">
      <c r="A605" s="413"/>
      <c r="B605" s="414"/>
      <c r="C605" s="413" t="s">
        <v>517</v>
      </c>
      <c r="D605" s="417"/>
      <c r="E605" s="415"/>
      <c r="F605" s="416"/>
    </row>
    <row r="606" spans="1:6" ht="15.75">
      <c r="A606" s="413"/>
      <c r="B606" s="414"/>
      <c r="C606" s="413" t="str">
        <f>C$48</f>
        <v>MA</v>
      </c>
      <c r="D606" s="417"/>
      <c r="E606" s="415"/>
      <c r="F606" s="416"/>
    </row>
    <row r="607" spans="1:6" ht="15.75">
      <c r="A607" s="413"/>
      <c r="B607" s="414"/>
      <c r="C607" s="413" t="str">
        <f>C$49</f>
        <v>S1</v>
      </c>
      <c r="D607" s="417"/>
      <c r="E607" s="415"/>
      <c r="F607" s="416"/>
    </row>
    <row r="608" spans="1:6" ht="15.75">
      <c r="A608" s="413"/>
      <c r="B608" s="414"/>
      <c r="C608" s="413" t="str">
        <f>C$50</f>
        <v>S2</v>
      </c>
      <c r="D608" s="417"/>
      <c r="E608" s="415"/>
      <c r="F608" s="416"/>
    </row>
    <row r="609" spans="1:6" ht="102">
      <c r="A609" s="413"/>
      <c r="B609" s="414"/>
      <c r="C609" s="413" t="str">
        <f>C$51</f>
        <v>S3</v>
      </c>
      <c r="D609" s="417" t="s">
        <v>2021</v>
      </c>
      <c r="E609" s="415" t="s">
        <v>973</v>
      </c>
      <c r="F609" s="416"/>
    </row>
    <row r="610" spans="1:6" ht="15.75">
      <c r="A610" s="413"/>
      <c r="B610" s="414"/>
      <c r="C610" s="413" t="str">
        <f>C$52</f>
        <v>S4</v>
      </c>
      <c r="D610" s="417"/>
      <c r="E610" s="415"/>
      <c r="F610" s="416"/>
    </row>
    <row r="611" spans="1:6" ht="15.75"/>
    <row r="612" spans="1:6" ht="204">
      <c r="A612" s="413" t="s">
        <v>1151</v>
      </c>
      <c r="B612" s="414" t="s">
        <v>2022</v>
      </c>
      <c r="C612" s="413"/>
      <c r="D612" s="414" t="s">
        <v>1152</v>
      </c>
      <c r="E612" s="415"/>
      <c r="F612" s="416"/>
    </row>
    <row r="613" spans="1:6" ht="15.75">
      <c r="A613" s="413"/>
      <c r="B613" s="414"/>
      <c r="C613" s="413" t="s">
        <v>517</v>
      </c>
      <c r="D613" s="417"/>
      <c r="E613" s="415"/>
      <c r="F613" s="416"/>
    </row>
    <row r="614" spans="1:6" ht="15.75">
      <c r="A614" s="413"/>
      <c r="B614" s="414"/>
      <c r="C614" s="413" t="str">
        <f>C$48</f>
        <v>MA</v>
      </c>
      <c r="D614" s="417"/>
      <c r="E614" s="415"/>
      <c r="F614" s="416"/>
    </row>
    <row r="615" spans="1:6" ht="15.75">
      <c r="A615" s="413"/>
      <c r="B615" s="414"/>
      <c r="C615" s="413" t="str">
        <f>C$49</f>
        <v>S1</v>
      </c>
      <c r="D615" s="417"/>
      <c r="E615" s="415"/>
      <c r="F615" s="416"/>
    </row>
    <row r="616" spans="1:6" ht="15.75">
      <c r="A616" s="413"/>
      <c r="B616" s="414"/>
      <c r="C616" s="413" t="str">
        <f>C$50</f>
        <v>S2</v>
      </c>
      <c r="D616" s="417"/>
      <c r="E616" s="415"/>
      <c r="F616" s="416"/>
    </row>
    <row r="617" spans="1:6" ht="127.5">
      <c r="A617" s="413"/>
      <c r="B617" s="414"/>
      <c r="C617" s="413" t="str">
        <f>C$51</f>
        <v>S3</v>
      </c>
      <c r="D617" s="417" t="s">
        <v>2023</v>
      </c>
      <c r="E617" s="415" t="s">
        <v>973</v>
      </c>
      <c r="F617" s="416"/>
    </row>
    <row r="618" spans="1:6" ht="15.75">
      <c r="A618" s="413"/>
      <c r="B618" s="414"/>
      <c r="C618" s="413" t="str">
        <f>C$52</f>
        <v>S4</v>
      </c>
      <c r="D618" s="417"/>
      <c r="E618" s="415"/>
      <c r="F618" s="416"/>
    </row>
    <row r="619" spans="1:6" ht="15.75"/>
    <row r="620" spans="1:6" ht="165.75">
      <c r="A620" s="413" t="s">
        <v>1153</v>
      </c>
      <c r="B620" s="414" t="s">
        <v>2024</v>
      </c>
      <c r="C620" s="413"/>
      <c r="D620" s="414" t="s">
        <v>1154</v>
      </c>
      <c r="E620" s="415"/>
      <c r="F620" s="416"/>
    </row>
    <row r="621" spans="1:6" ht="15.75">
      <c r="A621" s="413"/>
      <c r="B621" s="414"/>
      <c r="C621" s="413" t="s">
        <v>517</v>
      </c>
      <c r="D621" s="417"/>
      <c r="E621" s="415"/>
      <c r="F621" s="416"/>
    </row>
    <row r="622" spans="1:6" ht="15.75">
      <c r="A622" s="413"/>
      <c r="B622" s="414"/>
      <c r="C622" s="413" t="str">
        <f>C$48</f>
        <v>MA</v>
      </c>
      <c r="D622" s="417"/>
      <c r="E622" s="415"/>
      <c r="F622" s="416"/>
    </row>
    <row r="623" spans="1:6" ht="15.75">
      <c r="A623" s="413"/>
      <c r="B623" s="414"/>
      <c r="C623" s="413" t="str">
        <f>C$49</f>
        <v>S1</v>
      </c>
      <c r="D623" s="417"/>
      <c r="E623" s="415"/>
      <c r="F623" s="416"/>
    </row>
    <row r="624" spans="1:6" ht="15.75">
      <c r="A624" s="413"/>
      <c r="B624" s="414"/>
      <c r="C624" s="413" t="str">
        <f>C$50</f>
        <v>S2</v>
      </c>
      <c r="D624" s="417"/>
      <c r="E624" s="415"/>
      <c r="F624" s="416"/>
    </row>
    <row r="625" spans="1:6" ht="114.75">
      <c r="A625" s="413"/>
      <c r="B625" s="414"/>
      <c r="C625" s="413" t="str">
        <f>C$51</f>
        <v>S3</v>
      </c>
      <c r="D625" s="417" t="s">
        <v>1945</v>
      </c>
      <c r="E625" s="415" t="s">
        <v>973</v>
      </c>
      <c r="F625" s="416"/>
    </row>
    <row r="626" spans="1:6" ht="15.75">
      <c r="A626" s="413"/>
      <c r="B626" s="414"/>
      <c r="C626" s="413" t="str">
        <f>C$52</f>
        <v>S4</v>
      </c>
      <c r="D626" s="417"/>
      <c r="E626" s="415"/>
      <c r="F626" s="416"/>
    </row>
    <row r="627" spans="1:6" ht="15.75"/>
    <row r="628" spans="1:6" ht="89.25">
      <c r="A628" s="413" t="s">
        <v>1155</v>
      </c>
      <c r="B628" s="414" t="s">
        <v>2025</v>
      </c>
      <c r="C628" s="413"/>
      <c r="D628" s="414" t="s">
        <v>1156</v>
      </c>
      <c r="E628" s="415"/>
      <c r="F628" s="416"/>
    </row>
    <row r="629" spans="1:6" ht="15.75">
      <c r="A629" s="413"/>
      <c r="B629" s="414"/>
      <c r="C629" s="413" t="s">
        <v>517</v>
      </c>
      <c r="D629" s="417"/>
      <c r="E629" s="415"/>
      <c r="F629" s="416"/>
    </row>
    <row r="630" spans="1:6" ht="15.75">
      <c r="A630" s="413"/>
      <c r="B630" s="414"/>
      <c r="C630" s="413" t="str">
        <f>C$48</f>
        <v>MA</v>
      </c>
      <c r="D630" s="417"/>
      <c r="E630" s="415"/>
      <c r="F630" s="416"/>
    </row>
    <row r="631" spans="1:6" ht="15.75">
      <c r="A631" s="413"/>
      <c r="B631" s="414"/>
      <c r="C631" s="413" t="str">
        <f>C$49</f>
        <v>S1</v>
      </c>
      <c r="D631" s="417"/>
      <c r="E631" s="415"/>
      <c r="F631" s="416"/>
    </row>
    <row r="632" spans="1:6" ht="15.75">
      <c r="A632" s="413"/>
      <c r="B632" s="414"/>
      <c r="C632" s="413" t="str">
        <f>C$50</f>
        <v>S2</v>
      </c>
      <c r="D632" s="417"/>
      <c r="E632" s="415"/>
      <c r="F632" s="416"/>
    </row>
    <row r="633" spans="1:6" ht="127.5">
      <c r="A633" s="413"/>
      <c r="B633" s="414"/>
      <c r="C633" s="413" t="str">
        <f>C$51</f>
        <v>S3</v>
      </c>
      <c r="D633" s="417" t="s">
        <v>2026</v>
      </c>
      <c r="E633" s="415" t="s">
        <v>973</v>
      </c>
      <c r="F633" s="416"/>
    </row>
    <row r="634" spans="1:6" ht="15.75">
      <c r="A634" s="413"/>
      <c r="B634" s="414"/>
      <c r="C634" s="413" t="str">
        <f>C$52</f>
        <v>S4</v>
      </c>
      <c r="D634" s="417"/>
      <c r="E634" s="415"/>
      <c r="F634" s="416"/>
    </row>
    <row r="635" spans="1:6" ht="15.75"/>
    <row r="636" spans="1:6" ht="15.75">
      <c r="A636" s="405">
        <v>2.12</v>
      </c>
      <c r="B636" s="404"/>
      <c r="C636" s="405"/>
      <c r="D636" s="404" t="s">
        <v>1157</v>
      </c>
      <c r="E636" s="410"/>
      <c r="F636" s="411"/>
    </row>
    <row r="637" spans="1:6" ht="165.75">
      <c r="A637" s="413" t="s">
        <v>1158</v>
      </c>
      <c r="B637" s="414" t="s">
        <v>2027</v>
      </c>
      <c r="C637" s="413"/>
      <c r="D637" s="414" t="s">
        <v>1159</v>
      </c>
      <c r="E637" s="415"/>
      <c r="F637" s="416"/>
    </row>
    <row r="638" spans="1:6" ht="15.75">
      <c r="A638" s="413"/>
      <c r="B638" s="414"/>
      <c r="C638" s="413" t="s">
        <v>517</v>
      </c>
      <c r="D638" s="417"/>
      <c r="E638" s="415"/>
      <c r="F638" s="416"/>
    </row>
    <row r="639" spans="1:6" ht="15.75">
      <c r="A639" s="413"/>
      <c r="B639" s="414"/>
      <c r="C639" s="413" t="str">
        <f>C$48</f>
        <v>MA</v>
      </c>
      <c r="D639" s="417"/>
      <c r="E639" s="415"/>
      <c r="F639" s="416"/>
    </row>
    <row r="640" spans="1:6" ht="15.75">
      <c r="A640" s="413"/>
      <c r="B640" s="414"/>
      <c r="C640" s="413" t="str">
        <f>C$49</f>
        <v>S1</v>
      </c>
      <c r="D640" s="417"/>
      <c r="E640" s="415"/>
      <c r="F640" s="416"/>
    </row>
    <row r="641" spans="1:31" ht="15.75">
      <c r="A641" s="413"/>
      <c r="B641" s="414"/>
      <c r="C641" s="413" t="str">
        <f>C$50</f>
        <v>S2</v>
      </c>
      <c r="D641" s="417"/>
      <c r="E641" s="415"/>
      <c r="F641" s="416"/>
    </row>
    <row r="642" spans="1:31" ht="25.5">
      <c r="A642" s="413"/>
      <c r="B642" s="414"/>
      <c r="C642" s="413" t="str">
        <f>C$51</f>
        <v>S3</v>
      </c>
      <c r="D642" s="417" t="s">
        <v>2028</v>
      </c>
      <c r="E642" s="415" t="s">
        <v>973</v>
      </c>
      <c r="F642" s="416"/>
    </row>
    <row r="643" spans="1:31" ht="15.75">
      <c r="A643" s="413"/>
      <c r="B643" s="414"/>
      <c r="C643" s="413" t="str">
        <f>C$52</f>
        <v>S4</v>
      </c>
      <c r="D643" s="417"/>
      <c r="E643" s="415"/>
      <c r="F643" s="416"/>
    </row>
    <row r="644" spans="1:31" ht="15.75"/>
    <row r="645" spans="1:31" ht="114.75">
      <c r="A645" s="413" t="s">
        <v>1160</v>
      </c>
      <c r="B645" s="414" t="s">
        <v>2029</v>
      </c>
      <c r="C645" s="413"/>
      <c r="D645" s="414" t="s">
        <v>1161</v>
      </c>
      <c r="E645" s="415"/>
      <c r="F645" s="416"/>
    </row>
    <row r="646" spans="1:31" ht="15.75">
      <c r="A646" s="413"/>
      <c r="B646" s="414"/>
      <c r="C646" s="413" t="s">
        <v>517</v>
      </c>
      <c r="D646" s="417"/>
      <c r="E646" s="415"/>
      <c r="F646" s="416"/>
    </row>
    <row r="647" spans="1:31" ht="15.75">
      <c r="A647" s="413"/>
      <c r="B647" s="414"/>
      <c r="C647" s="413" t="str">
        <f>C$48</f>
        <v>MA</v>
      </c>
      <c r="D647" s="417"/>
      <c r="E647" s="415"/>
      <c r="F647" s="416"/>
    </row>
    <row r="648" spans="1:31" ht="15.75">
      <c r="A648" s="413"/>
      <c r="B648" s="414"/>
      <c r="C648" s="413" t="str">
        <f>C$49</f>
        <v>S1</v>
      </c>
      <c r="D648" s="417"/>
      <c r="E648" s="415"/>
      <c r="F648" s="416"/>
    </row>
    <row r="649" spans="1:31" ht="15.75">
      <c r="A649" s="413"/>
      <c r="B649" s="414"/>
      <c r="C649" s="413" t="str">
        <f>C$50</f>
        <v>S2</v>
      </c>
      <c r="D649" s="417"/>
      <c r="E649" s="415"/>
      <c r="F649" s="416"/>
    </row>
    <row r="650" spans="1:31" ht="51">
      <c r="A650" s="413"/>
      <c r="B650" s="414"/>
      <c r="C650" s="413" t="str">
        <f>C$51</f>
        <v>S3</v>
      </c>
      <c r="D650" s="417" t="s">
        <v>2030</v>
      </c>
      <c r="E650" s="415" t="s">
        <v>973</v>
      </c>
      <c r="F650" s="416"/>
    </row>
    <row r="651" spans="1:31" ht="15.75">
      <c r="A651" s="413"/>
      <c r="B651" s="414"/>
      <c r="C651" s="413" t="str">
        <f>C$52</f>
        <v>S4</v>
      </c>
      <c r="D651" s="417"/>
      <c r="E651" s="415"/>
      <c r="F651" s="416"/>
    </row>
    <row r="652" spans="1:31" ht="15.75"/>
    <row r="653" spans="1:31" ht="15.75">
      <c r="A653" s="405">
        <v>2.13</v>
      </c>
      <c r="B653" s="404"/>
      <c r="C653" s="405"/>
      <c r="D653" s="404" t="s">
        <v>1162</v>
      </c>
      <c r="E653" s="410"/>
      <c r="F653" s="411"/>
    </row>
    <row r="654" spans="1:31" ht="114.75">
      <c r="A654" s="413" t="s">
        <v>1163</v>
      </c>
      <c r="B654" s="414" t="s">
        <v>2031</v>
      </c>
      <c r="C654" s="413"/>
      <c r="D654" s="414" t="s">
        <v>1164</v>
      </c>
      <c r="E654" s="415"/>
      <c r="F654" s="416"/>
      <c r="I654" s="437"/>
      <c r="J654" s="437"/>
      <c r="K654" s="437"/>
      <c r="L654" s="437"/>
      <c r="M654" s="437"/>
      <c r="N654" s="437"/>
      <c r="O654" s="437"/>
      <c r="P654" s="437"/>
      <c r="Q654" s="437"/>
      <c r="R654" s="437"/>
      <c r="S654" s="437"/>
      <c r="T654" s="437"/>
      <c r="U654" s="437"/>
      <c r="V654" s="437"/>
      <c r="W654" s="437"/>
      <c r="X654" s="437"/>
      <c r="Y654" s="437"/>
      <c r="Z654" s="437"/>
      <c r="AA654" s="437"/>
      <c r="AB654" s="437"/>
      <c r="AC654" s="437"/>
      <c r="AD654" s="437"/>
      <c r="AE654" s="437"/>
    </row>
    <row r="655" spans="1:31" ht="15.75">
      <c r="A655" s="413"/>
      <c r="B655" s="414"/>
      <c r="C655" s="413" t="s">
        <v>517</v>
      </c>
      <c r="D655" s="417"/>
      <c r="E655" s="415"/>
      <c r="F655" s="416"/>
      <c r="I655" s="437"/>
      <c r="J655" s="437"/>
      <c r="K655" s="437"/>
      <c r="L655" s="437"/>
      <c r="M655" s="437"/>
      <c r="N655" s="437"/>
      <c r="O655" s="437"/>
      <c r="P655" s="437"/>
      <c r="Q655" s="437"/>
      <c r="R655" s="437"/>
      <c r="S655" s="437"/>
      <c r="T655" s="437"/>
      <c r="U655" s="437"/>
      <c r="V655" s="437"/>
      <c r="W655" s="437"/>
      <c r="X655" s="437"/>
      <c r="Y655" s="437"/>
      <c r="Z655" s="437"/>
      <c r="AA655" s="437"/>
      <c r="AB655" s="437"/>
      <c r="AC655" s="437"/>
      <c r="AD655" s="437"/>
      <c r="AE655" s="437"/>
    </row>
    <row r="656" spans="1:31" ht="15.75">
      <c r="A656" s="413"/>
      <c r="B656" s="414"/>
      <c r="C656" s="413" t="str">
        <f>C$48</f>
        <v>MA</v>
      </c>
      <c r="D656" s="417"/>
      <c r="E656" s="415"/>
      <c r="F656" s="416"/>
      <c r="I656" s="437"/>
      <c r="J656" s="437"/>
      <c r="K656" s="437"/>
      <c r="L656" s="437"/>
      <c r="M656" s="437"/>
      <c r="N656" s="437"/>
      <c r="O656" s="437"/>
      <c r="P656" s="437"/>
      <c r="Q656" s="437"/>
      <c r="R656" s="437"/>
      <c r="S656" s="437"/>
      <c r="T656" s="437"/>
      <c r="U656" s="437"/>
      <c r="V656" s="437"/>
      <c r="W656" s="437"/>
      <c r="X656" s="437"/>
      <c r="Y656" s="437"/>
      <c r="Z656" s="437"/>
      <c r="AA656" s="437"/>
      <c r="AB656" s="437"/>
      <c r="AC656" s="437"/>
      <c r="AD656" s="437"/>
      <c r="AE656" s="437"/>
    </row>
    <row r="657" spans="1:31" ht="15.75">
      <c r="A657" s="413"/>
      <c r="B657" s="414"/>
      <c r="C657" s="413" t="str">
        <f>C$49</f>
        <v>S1</v>
      </c>
      <c r="D657" s="417"/>
      <c r="E657" s="415"/>
      <c r="F657" s="416"/>
      <c r="I657" s="437"/>
      <c r="J657" s="437"/>
      <c r="K657" s="437"/>
      <c r="L657" s="437"/>
      <c r="M657" s="437"/>
      <c r="N657" s="437"/>
      <c r="O657" s="437"/>
      <c r="P657" s="437"/>
      <c r="Q657" s="437"/>
      <c r="R657" s="437"/>
      <c r="S657" s="437"/>
      <c r="T657" s="437"/>
      <c r="U657" s="437"/>
      <c r="V657" s="437"/>
      <c r="W657" s="437"/>
      <c r="X657" s="437"/>
      <c r="Y657" s="437"/>
      <c r="Z657" s="437"/>
      <c r="AA657" s="437"/>
      <c r="AB657" s="437"/>
      <c r="AC657" s="437"/>
      <c r="AD657" s="437"/>
      <c r="AE657" s="437"/>
    </row>
    <row r="658" spans="1:31" ht="15.75">
      <c r="A658" s="413"/>
      <c r="B658" s="414"/>
      <c r="C658" s="413" t="str">
        <f>C$50</f>
        <v>S2</v>
      </c>
      <c r="D658" s="417"/>
      <c r="E658" s="415"/>
      <c r="F658" s="416"/>
      <c r="I658" s="437"/>
      <c r="J658" s="437"/>
      <c r="K658" s="437"/>
      <c r="L658" s="437"/>
      <c r="M658" s="437"/>
      <c r="N658" s="437"/>
      <c r="O658" s="437"/>
      <c r="P658" s="437"/>
      <c r="Q658" s="437"/>
      <c r="R658" s="437"/>
      <c r="S658" s="437"/>
      <c r="T658" s="437"/>
      <c r="U658" s="437"/>
      <c r="V658" s="437"/>
      <c r="W658" s="437"/>
      <c r="X658" s="437"/>
      <c r="Y658" s="437"/>
      <c r="Z658" s="437"/>
      <c r="AA658" s="437"/>
      <c r="AB658" s="437"/>
      <c r="AC658" s="437"/>
      <c r="AD658" s="437"/>
      <c r="AE658" s="437"/>
    </row>
    <row r="659" spans="1:31" ht="15.75">
      <c r="A659" s="413"/>
      <c r="B659" s="414"/>
      <c r="C659" s="413" t="str">
        <f>C$51</f>
        <v>S3</v>
      </c>
      <c r="D659" s="417" t="s">
        <v>2032</v>
      </c>
      <c r="E659" s="415" t="s">
        <v>973</v>
      </c>
      <c r="F659" s="416"/>
      <c r="I659" s="437"/>
      <c r="J659" s="437"/>
      <c r="K659" s="437"/>
      <c r="L659" s="437"/>
      <c r="M659" s="437"/>
      <c r="N659" s="437"/>
      <c r="O659" s="437"/>
      <c r="P659" s="437"/>
      <c r="Q659" s="437"/>
      <c r="R659" s="437"/>
      <c r="S659" s="437"/>
      <c r="T659" s="437"/>
      <c r="U659" s="437"/>
      <c r="V659" s="437"/>
      <c r="W659" s="437"/>
      <c r="X659" s="437"/>
      <c r="Y659" s="437"/>
      <c r="Z659" s="437"/>
      <c r="AA659" s="437"/>
      <c r="AB659" s="437"/>
      <c r="AC659" s="437"/>
      <c r="AD659" s="437"/>
      <c r="AE659" s="437"/>
    </row>
    <row r="660" spans="1:31" ht="15.75">
      <c r="A660" s="413"/>
      <c r="B660" s="414"/>
      <c r="C660" s="413" t="str">
        <f>C$52</f>
        <v>S4</v>
      </c>
      <c r="D660" s="417"/>
      <c r="E660" s="415"/>
      <c r="F660" s="416"/>
      <c r="I660" s="437"/>
      <c r="J660" s="437"/>
      <c r="K660" s="437"/>
      <c r="L660" s="437"/>
      <c r="M660" s="437"/>
      <c r="N660" s="437"/>
      <c r="O660" s="437"/>
      <c r="P660" s="437"/>
      <c r="Q660" s="437"/>
      <c r="R660" s="437"/>
      <c r="S660" s="437"/>
      <c r="T660" s="437"/>
      <c r="U660" s="437"/>
      <c r="V660" s="437"/>
      <c r="W660" s="437"/>
      <c r="X660" s="437"/>
      <c r="Y660" s="437"/>
      <c r="Z660" s="437"/>
      <c r="AA660" s="437"/>
      <c r="AB660" s="437"/>
      <c r="AC660" s="437"/>
      <c r="AD660" s="437"/>
      <c r="AE660" s="437"/>
    </row>
    <row r="661" spans="1:31" ht="15.75"/>
    <row r="662" spans="1:31" ht="25.5">
      <c r="A662" s="413" t="s">
        <v>1165</v>
      </c>
      <c r="B662" s="414" t="s">
        <v>2033</v>
      </c>
      <c r="C662" s="413"/>
      <c r="D662" s="414" t="s">
        <v>1166</v>
      </c>
      <c r="E662" s="415"/>
      <c r="F662" s="416"/>
    </row>
    <row r="663" spans="1:31" ht="15.75">
      <c r="A663" s="413"/>
      <c r="B663" s="414"/>
      <c r="C663" s="413" t="s">
        <v>517</v>
      </c>
      <c r="D663" s="417"/>
      <c r="E663" s="415"/>
      <c r="F663" s="416"/>
    </row>
    <row r="664" spans="1:31" ht="15.75">
      <c r="A664" s="413"/>
      <c r="B664" s="414"/>
      <c r="C664" s="413" t="str">
        <f>C$48</f>
        <v>MA</v>
      </c>
      <c r="D664" s="417"/>
      <c r="E664" s="415"/>
      <c r="F664" s="416"/>
    </row>
    <row r="665" spans="1:31" ht="15.75">
      <c r="A665" s="413"/>
      <c r="B665" s="414"/>
      <c r="C665" s="413" t="str">
        <f>C$49</f>
        <v>S1</v>
      </c>
      <c r="D665" s="417"/>
      <c r="E665" s="415"/>
      <c r="F665" s="416"/>
    </row>
    <row r="666" spans="1:31" ht="15.75">
      <c r="A666" s="413"/>
      <c r="B666" s="414"/>
      <c r="C666" s="413" t="str">
        <f>C$50</f>
        <v>S2</v>
      </c>
      <c r="D666" s="417"/>
      <c r="E666" s="415"/>
      <c r="F666" s="416"/>
    </row>
    <row r="667" spans="1:31" ht="15.75">
      <c r="A667" s="413"/>
      <c r="B667" s="414"/>
      <c r="C667" s="413" t="str">
        <f>C$51</f>
        <v>S3</v>
      </c>
      <c r="D667" s="417" t="s">
        <v>2034</v>
      </c>
      <c r="E667" s="415" t="s">
        <v>973</v>
      </c>
      <c r="F667" s="416"/>
    </row>
    <row r="668" spans="1:31" ht="15.75">
      <c r="A668" s="413"/>
      <c r="B668" s="414"/>
      <c r="C668" s="413" t="str">
        <f>C$52</f>
        <v>S4</v>
      </c>
      <c r="D668" s="417"/>
      <c r="E668" s="415"/>
      <c r="F668" s="416"/>
    </row>
    <row r="669" spans="1:31" ht="15.75"/>
    <row r="670" spans="1:31" ht="127.5">
      <c r="A670" s="413" t="s">
        <v>1167</v>
      </c>
      <c r="B670" s="414" t="s">
        <v>2035</v>
      </c>
      <c r="C670" s="413"/>
      <c r="D670" s="414" t="s">
        <v>1168</v>
      </c>
      <c r="E670" s="415"/>
      <c r="F670" s="416"/>
    </row>
    <row r="671" spans="1:31" ht="15.75">
      <c r="A671" s="413"/>
      <c r="B671" s="414"/>
      <c r="C671" s="413" t="s">
        <v>517</v>
      </c>
      <c r="D671" s="417"/>
      <c r="E671" s="415"/>
      <c r="F671" s="416"/>
    </row>
    <row r="672" spans="1:31" ht="15.75">
      <c r="A672" s="413"/>
      <c r="B672" s="414"/>
      <c r="C672" s="413" t="str">
        <f>C$48</f>
        <v>MA</v>
      </c>
      <c r="D672" s="417"/>
      <c r="E672" s="415"/>
      <c r="F672" s="416"/>
    </row>
    <row r="673" spans="1:6" ht="15.75">
      <c r="A673" s="413"/>
      <c r="B673" s="414"/>
      <c r="C673" s="413" t="str">
        <f>C$49</f>
        <v>S1</v>
      </c>
      <c r="D673" s="417"/>
      <c r="E673" s="415"/>
      <c r="F673" s="416"/>
    </row>
    <row r="674" spans="1:6" ht="15.75">
      <c r="A674" s="413"/>
      <c r="B674" s="414"/>
      <c r="C674" s="413" t="str">
        <f>C$50</f>
        <v>S2</v>
      </c>
      <c r="D674" s="417"/>
      <c r="E674" s="415"/>
      <c r="F674" s="416"/>
    </row>
    <row r="675" spans="1:6" ht="76.5">
      <c r="A675" s="413"/>
      <c r="B675" s="414"/>
      <c r="C675" s="413" t="str">
        <f>C$51</f>
        <v>S3</v>
      </c>
      <c r="D675" s="417" t="s">
        <v>2036</v>
      </c>
      <c r="E675" s="415" t="s">
        <v>973</v>
      </c>
      <c r="F675" s="416"/>
    </row>
    <row r="676" spans="1:6" ht="15.75">
      <c r="A676" s="413"/>
      <c r="B676" s="414"/>
      <c r="C676" s="413" t="str">
        <f>C$52</f>
        <v>S4</v>
      </c>
      <c r="D676" s="417"/>
      <c r="E676" s="415"/>
      <c r="F676" s="416"/>
    </row>
    <row r="677" spans="1:6" ht="15.75"/>
    <row r="678" spans="1:6" ht="280.5">
      <c r="A678" s="413" t="s">
        <v>1169</v>
      </c>
      <c r="B678" s="414" t="s">
        <v>2037</v>
      </c>
      <c r="C678" s="413"/>
      <c r="D678" s="414" t="s">
        <v>1170</v>
      </c>
      <c r="E678" s="415"/>
      <c r="F678" s="416"/>
    </row>
    <row r="679" spans="1:6" ht="15.75">
      <c r="A679" s="413"/>
      <c r="B679" s="414"/>
      <c r="C679" s="413" t="s">
        <v>517</v>
      </c>
      <c r="D679" s="417"/>
      <c r="E679" s="415"/>
      <c r="F679" s="416"/>
    </row>
    <row r="680" spans="1:6" ht="15.75">
      <c r="A680" s="413"/>
      <c r="B680" s="414"/>
      <c r="C680" s="413" t="str">
        <f>C$48</f>
        <v>MA</v>
      </c>
      <c r="D680" s="417"/>
      <c r="E680" s="415"/>
      <c r="F680" s="416"/>
    </row>
    <row r="681" spans="1:6" ht="15.75">
      <c r="A681" s="413"/>
      <c r="B681" s="414"/>
      <c r="C681" s="413" t="str">
        <f>C$49</f>
        <v>S1</v>
      </c>
      <c r="D681" s="417"/>
      <c r="E681" s="415"/>
      <c r="F681" s="416"/>
    </row>
    <row r="682" spans="1:6" ht="15.75">
      <c r="A682" s="413"/>
      <c r="B682" s="414"/>
      <c r="C682" s="413" t="str">
        <f>C$50</f>
        <v>S2</v>
      </c>
      <c r="D682" s="417"/>
      <c r="E682" s="415"/>
      <c r="F682" s="416"/>
    </row>
    <row r="683" spans="1:6" ht="76.5">
      <c r="A683" s="413"/>
      <c r="B683" s="414"/>
      <c r="C683" s="413" t="str">
        <f>C$51</f>
        <v>S3</v>
      </c>
      <c r="D683" s="417" t="s">
        <v>2036</v>
      </c>
      <c r="E683" s="415" t="s">
        <v>973</v>
      </c>
      <c r="F683" s="416"/>
    </row>
    <row r="684" spans="1:6" ht="15.75">
      <c r="A684" s="413"/>
      <c r="B684" s="414"/>
      <c r="C684" s="413" t="str">
        <f>C$52</f>
        <v>S4</v>
      </c>
      <c r="D684" s="417"/>
      <c r="E684" s="415"/>
      <c r="F684" s="416"/>
    </row>
    <row r="685" spans="1:6" ht="15.75"/>
    <row r="686" spans="1:6" ht="114.75">
      <c r="A686" s="413" t="s">
        <v>1171</v>
      </c>
      <c r="B686" s="414" t="s">
        <v>2038</v>
      </c>
      <c r="C686" s="413"/>
      <c r="D686" s="414" t="s">
        <v>1172</v>
      </c>
      <c r="E686" s="415"/>
      <c r="F686" s="416"/>
    </row>
    <row r="687" spans="1:6" ht="15.75">
      <c r="A687" s="413"/>
      <c r="B687" s="414"/>
      <c r="C687" s="413" t="s">
        <v>517</v>
      </c>
      <c r="D687" s="417"/>
      <c r="E687" s="415"/>
      <c r="F687" s="416"/>
    </row>
    <row r="688" spans="1:6" ht="15.75">
      <c r="A688" s="413"/>
      <c r="B688" s="414"/>
      <c r="C688" s="413" t="str">
        <f>C$48</f>
        <v>MA</v>
      </c>
      <c r="D688" s="417"/>
      <c r="E688" s="415"/>
      <c r="F688" s="416"/>
    </row>
    <row r="689" spans="1:6" ht="15.75">
      <c r="A689" s="413"/>
      <c r="B689" s="414"/>
      <c r="C689" s="413" t="str">
        <f>C$49</f>
        <v>S1</v>
      </c>
      <c r="D689" s="417"/>
      <c r="E689" s="415"/>
      <c r="F689" s="416"/>
    </row>
    <row r="690" spans="1:6" ht="15.75">
      <c r="A690" s="413"/>
      <c r="B690" s="414"/>
      <c r="C690" s="413" t="str">
        <f>C$50</f>
        <v>S2</v>
      </c>
      <c r="D690" s="417"/>
      <c r="E690" s="415"/>
      <c r="F690" s="416"/>
    </row>
    <row r="691" spans="1:6" ht="15.75">
      <c r="A691" s="413"/>
      <c r="B691" s="414"/>
      <c r="C691" s="413" t="str">
        <f>C$51</f>
        <v>S3</v>
      </c>
      <c r="D691" s="417" t="s">
        <v>2039</v>
      </c>
      <c r="E691" s="415" t="s">
        <v>973</v>
      </c>
      <c r="F691" s="416"/>
    </row>
    <row r="692" spans="1:6" ht="15.75">
      <c r="A692" s="413"/>
      <c r="B692" s="414"/>
      <c r="C692" s="413" t="str">
        <f>C$52</f>
        <v>S4</v>
      </c>
      <c r="D692" s="417"/>
      <c r="E692" s="415"/>
      <c r="F692" s="416"/>
    </row>
    <row r="693" spans="1:6" ht="15.75"/>
    <row r="694" spans="1:6" ht="15.75">
      <c r="A694" s="413" t="s">
        <v>1173</v>
      </c>
      <c r="B694" s="414" t="s">
        <v>2040</v>
      </c>
      <c r="C694" s="413"/>
      <c r="D694" s="414" t="s">
        <v>1174</v>
      </c>
      <c r="E694" s="415"/>
      <c r="F694" s="416"/>
    </row>
    <row r="695" spans="1:6" ht="15.75">
      <c r="A695" s="413"/>
      <c r="B695" s="414"/>
      <c r="C695" s="413" t="s">
        <v>517</v>
      </c>
      <c r="D695" s="417"/>
      <c r="E695" s="415"/>
      <c r="F695" s="416"/>
    </row>
    <row r="696" spans="1:6" ht="15.75">
      <c r="A696" s="413"/>
      <c r="B696" s="414"/>
      <c r="C696" s="413" t="str">
        <f>C$48</f>
        <v>MA</v>
      </c>
      <c r="D696" s="417"/>
      <c r="E696" s="415"/>
      <c r="F696" s="416"/>
    </row>
    <row r="697" spans="1:6" ht="15.75">
      <c r="A697" s="413"/>
      <c r="B697" s="414"/>
      <c r="C697" s="413" t="str">
        <f>C$49</f>
        <v>S1</v>
      </c>
      <c r="D697" s="417"/>
      <c r="E697" s="415"/>
      <c r="F697" s="416"/>
    </row>
    <row r="698" spans="1:6" ht="15.75">
      <c r="A698" s="413"/>
      <c r="B698" s="414"/>
      <c r="C698" s="413" t="str">
        <f>C$50</f>
        <v>S2</v>
      </c>
      <c r="D698" s="417"/>
      <c r="E698" s="415"/>
      <c r="F698" s="416"/>
    </row>
    <row r="699" spans="1:6" ht="15.75">
      <c r="A699" s="413"/>
      <c r="B699" s="414"/>
      <c r="C699" s="413" t="str">
        <f>C$51</f>
        <v>S3</v>
      </c>
      <c r="D699" s="417" t="s">
        <v>2039</v>
      </c>
      <c r="E699" s="415" t="s">
        <v>973</v>
      </c>
      <c r="F699" s="416"/>
    </row>
    <row r="700" spans="1:6" ht="15.75">
      <c r="A700" s="413"/>
      <c r="B700" s="414"/>
      <c r="C700" s="413" t="str">
        <f>C$52</f>
        <v>S4</v>
      </c>
      <c r="D700" s="417"/>
      <c r="E700" s="415"/>
      <c r="F700" s="416"/>
    </row>
    <row r="701" spans="1:6" ht="15.75"/>
    <row r="702" spans="1:6" ht="15.75">
      <c r="A702" s="405">
        <v>2.14</v>
      </c>
      <c r="B702" s="404"/>
      <c r="C702" s="405"/>
      <c r="D702" s="404" t="s">
        <v>1175</v>
      </c>
      <c r="E702" s="410"/>
      <c r="F702" s="411"/>
    </row>
    <row r="703" spans="1:6" ht="140.25">
      <c r="A703" s="413" t="s">
        <v>1176</v>
      </c>
      <c r="B703" s="414" t="s">
        <v>2041</v>
      </c>
      <c r="C703" s="413"/>
      <c r="D703" s="414" t="s">
        <v>1177</v>
      </c>
      <c r="E703" s="415"/>
      <c r="F703" s="416"/>
    </row>
    <row r="704" spans="1:6" ht="15.75">
      <c r="A704" s="413"/>
      <c r="B704" s="414"/>
      <c r="C704" s="413" t="s">
        <v>517</v>
      </c>
      <c r="D704" s="417"/>
      <c r="E704" s="415"/>
      <c r="F704" s="416"/>
    </row>
    <row r="705" spans="1:6" ht="15.75">
      <c r="A705" s="413"/>
      <c r="B705" s="414"/>
      <c r="C705" s="413" t="str">
        <f>C$48</f>
        <v>MA</v>
      </c>
      <c r="D705" s="417"/>
      <c r="E705" s="415"/>
      <c r="F705" s="416"/>
    </row>
    <row r="706" spans="1:6" ht="15.75">
      <c r="A706" s="413"/>
      <c r="B706" s="414"/>
      <c r="C706" s="413" t="str">
        <f>C$49</f>
        <v>S1</v>
      </c>
      <c r="D706" s="417"/>
      <c r="E706" s="415"/>
      <c r="F706" s="416"/>
    </row>
    <row r="707" spans="1:6" ht="15.75">
      <c r="A707" s="413"/>
      <c r="B707" s="414"/>
      <c r="C707" s="413" t="str">
        <f>C$50</f>
        <v>S2</v>
      </c>
      <c r="D707" s="417"/>
      <c r="E707" s="415"/>
      <c r="F707" s="416"/>
    </row>
    <row r="708" spans="1:6" ht="63.75">
      <c r="A708" s="413"/>
      <c r="B708" s="414"/>
      <c r="C708" s="413" t="str">
        <f>C$51</f>
        <v>S3</v>
      </c>
      <c r="D708" s="417" t="s">
        <v>2042</v>
      </c>
      <c r="E708" s="415" t="s">
        <v>973</v>
      </c>
      <c r="F708" s="416"/>
    </row>
    <row r="709" spans="1:6" ht="15.75">
      <c r="A709" s="413"/>
      <c r="B709" s="414"/>
      <c r="C709" s="413" t="str">
        <f>C$52</f>
        <v>S4</v>
      </c>
      <c r="D709" s="417"/>
      <c r="E709" s="415"/>
      <c r="F709" s="416"/>
    </row>
    <row r="710" spans="1:6" ht="15.75"/>
    <row r="711" spans="1:6" ht="15.75">
      <c r="A711" s="405">
        <v>2.15</v>
      </c>
      <c r="B711" s="404"/>
      <c r="C711" s="405"/>
      <c r="D711" s="404" t="s">
        <v>1178</v>
      </c>
      <c r="E711" s="410"/>
      <c r="F711" s="411"/>
    </row>
    <row r="712" spans="1:6" ht="102">
      <c r="A712" s="413" t="s">
        <v>1179</v>
      </c>
      <c r="B712" s="414" t="s">
        <v>2043</v>
      </c>
      <c r="C712" s="413"/>
      <c r="D712" s="414" t="s">
        <v>1180</v>
      </c>
      <c r="E712" s="415"/>
      <c r="F712" s="416"/>
    </row>
    <row r="713" spans="1:6" ht="15.75">
      <c r="A713" s="413"/>
      <c r="B713" s="414"/>
      <c r="C713" s="413" t="s">
        <v>517</v>
      </c>
      <c r="D713" s="417"/>
      <c r="E713" s="415"/>
      <c r="F713" s="416"/>
    </row>
    <row r="714" spans="1:6" ht="15.75">
      <c r="A714" s="413"/>
      <c r="B714" s="414"/>
      <c r="C714" s="413" t="str">
        <f>C$48</f>
        <v>MA</v>
      </c>
      <c r="D714" s="417"/>
      <c r="E714" s="415"/>
      <c r="F714" s="416"/>
    </row>
    <row r="715" spans="1:6" ht="15.75">
      <c r="A715" s="413"/>
      <c r="B715" s="414"/>
      <c r="C715" s="413" t="str">
        <f>C$49</f>
        <v>S1</v>
      </c>
      <c r="D715" s="417"/>
      <c r="E715" s="415"/>
      <c r="F715" s="416"/>
    </row>
    <row r="716" spans="1:6" ht="15.75">
      <c r="A716" s="413"/>
      <c r="B716" s="414"/>
      <c r="C716" s="413" t="str">
        <f>C$50</f>
        <v>S2</v>
      </c>
      <c r="D716" s="417"/>
      <c r="E716" s="415"/>
      <c r="F716" s="416"/>
    </row>
    <row r="717" spans="1:6" ht="51">
      <c r="A717" s="413"/>
      <c r="B717" s="414"/>
      <c r="C717" s="413" t="str">
        <f>C$51</f>
        <v>S3</v>
      </c>
      <c r="D717" s="417" t="s">
        <v>2044</v>
      </c>
      <c r="E717" s="415" t="s">
        <v>973</v>
      </c>
      <c r="F717" s="416"/>
    </row>
    <row r="718" spans="1:6" ht="15.75">
      <c r="A718" s="413"/>
      <c r="B718" s="414"/>
      <c r="C718" s="413" t="str">
        <f>C$52</f>
        <v>S4</v>
      </c>
      <c r="D718" s="417"/>
      <c r="E718" s="415"/>
      <c r="F718" s="416"/>
    </row>
    <row r="719" spans="1:6" ht="15.75"/>
    <row r="720" spans="1:6" ht="127.5">
      <c r="A720" s="413" t="s">
        <v>1181</v>
      </c>
      <c r="B720" s="414" t="s">
        <v>2045</v>
      </c>
      <c r="C720" s="413"/>
      <c r="D720" s="414" t="s">
        <v>1182</v>
      </c>
      <c r="E720" s="415"/>
      <c r="F720" s="416"/>
    </row>
    <row r="721" spans="1:6" ht="15.75">
      <c r="A721" s="413"/>
      <c r="B721" s="414"/>
      <c r="C721" s="413" t="s">
        <v>517</v>
      </c>
      <c r="D721" s="417"/>
      <c r="E721" s="415"/>
      <c r="F721" s="416"/>
    </row>
    <row r="722" spans="1:6" ht="15.75">
      <c r="A722" s="413"/>
      <c r="B722" s="414"/>
      <c r="C722" s="413" t="str">
        <f>C$48</f>
        <v>MA</v>
      </c>
      <c r="D722" s="417"/>
      <c r="E722" s="415"/>
      <c r="F722" s="416"/>
    </row>
    <row r="723" spans="1:6" ht="15.75">
      <c r="A723" s="413"/>
      <c r="B723" s="414"/>
      <c r="C723" s="413" t="str">
        <f>C$49</f>
        <v>S1</v>
      </c>
      <c r="D723" s="417"/>
      <c r="E723" s="415"/>
      <c r="F723" s="416"/>
    </row>
    <row r="724" spans="1:6" ht="15.75">
      <c r="A724" s="413"/>
      <c r="B724" s="414"/>
      <c r="C724" s="413" t="str">
        <f>C$50</f>
        <v>S2</v>
      </c>
      <c r="D724" s="417"/>
      <c r="E724" s="415"/>
      <c r="F724" s="416"/>
    </row>
    <row r="725" spans="1:6" ht="76.5">
      <c r="A725" s="413"/>
      <c r="B725" s="414"/>
      <c r="C725" s="413" t="str">
        <f>C$51</f>
        <v>S3</v>
      </c>
      <c r="D725" s="417" t="s">
        <v>2046</v>
      </c>
      <c r="E725" s="415" t="s">
        <v>973</v>
      </c>
      <c r="F725" s="416"/>
    </row>
    <row r="726" spans="1:6" ht="15.75">
      <c r="A726" s="413"/>
      <c r="B726" s="414"/>
      <c r="C726" s="413" t="str">
        <f>C$52</f>
        <v>S4</v>
      </c>
      <c r="D726" s="417"/>
      <c r="E726" s="415"/>
      <c r="F726" s="416"/>
    </row>
    <row r="727" spans="1:6" ht="15.75"/>
    <row r="728" spans="1:6" ht="216.75">
      <c r="A728" s="413" t="s">
        <v>1183</v>
      </c>
      <c r="B728" s="414" t="s">
        <v>2047</v>
      </c>
      <c r="C728" s="413"/>
      <c r="D728" s="414" t="s">
        <v>1184</v>
      </c>
      <c r="E728" s="415"/>
      <c r="F728" s="416"/>
    </row>
    <row r="729" spans="1:6" ht="15.75">
      <c r="A729" s="413"/>
      <c r="B729" s="414"/>
      <c r="C729" s="413" t="s">
        <v>517</v>
      </c>
      <c r="D729" s="417"/>
      <c r="E729" s="415"/>
      <c r="F729" s="416"/>
    </row>
    <row r="730" spans="1:6" ht="15.75">
      <c r="A730" s="413"/>
      <c r="B730" s="414"/>
      <c r="C730" s="413" t="str">
        <f>C$48</f>
        <v>MA</v>
      </c>
      <c r="D730" s="417"/>
      <c r="E730" s="415"/>
      <c r="F730" s="416"/>
    </row>
    <row r="731" spans="1:6" ht="15.75">
      <c r="A731" s="413"/>
      <c r="B731" s="414"/>
      <c r="C731" s="413" t="str">
        <f>C$49</f>
        <v>S1</v>
      </c>
      <c r="D731" s="417"/>
      <c r="E731" s="415"/>
      <c r="F731" s="416"/>
    </row>
    <row r="732" spans="1:6" ht="15.75">
      <c r="A732" s="413"/>
      <c r="B732" s="414"/>
      <c r="C732" s="413" t="str">
        <f>C$50</f>
        <v>S2</v>
      </c>
      <c r="D732" s="417"/>
      <c r="E732" s="415"/>
      <c r="F732" s="416"/>
    </row>
    <row r="733" spans="1:6" ht="89.25">
      <c r="A733" s="413"/>
      <c r="B733" s="414"/>
      <c r="C733" s="413" t="str">
        <f>C$51</f>
        <v>S3</v>
      </c>
      <c r="D733" s="417" t="s">
        <v>2048</v>
      </c>
      <c r="E733" s="415" t="s">
        <v>973</v>
      </c>
      <c r="F733" s="416"/>
    </row>
    <row r="734" spans="1:6" ht="15.75">
      <c r="A734" s="413"/>
      <c r="B734" s="414"/>
      <c r="C734" s="413" t="str">
        <f>C$52</f>
        <v>S4</v>
      </c>
      <c r="D734" s="417"/>
      <c r="E734" s="415"/>
      <c r="F734" s="416"/>
    </row>
    <row r="735" spans="1:6" ht="15.75"/>
    <row r="736" spans="1:6" ht="32.25" customHeight="1">
      <c r="A736" s="413" t="s">
        <v>1185</v>
      </c>
      <c r="B736" s="414" t="s">
        <v>239</v>
      </c>
      <c r="C736" s="413"/>
      <c r="D736" s="414" t="s">
        <v>1186</v>
      </c>
      <c r="E736" s="415"/>
      <c r="F736" s="416"/>
    </row>
    <row r="737" spans="1:6" ht="15.75">
      <c r="A737" s="413"/>
      <c r="B737" s="414"/>
      <c r="C737" s="413" t="s">
        <v>517</v>
      </c>
      <c r="D737" s="417"/>
      <c r="E737" s="415"/>
      <c r="F737" s="416"/>
    </row>
    <row r="738" spans="1:6" ht="32.25" customHeight="1">
      <c r="A738" s="413"/>
      <c r="B738" s="414"/>
      <c r="C738" s="413" t="str">
        <f>C$48</f>
        <v>MA</v>
      </c>
      <c r="D738" s="417"/>
      <c r="E738" s="415"/>
      <c r="F738" s="416"/>
    </row>
    <row r="739" spans="1:6" ht="99.75" customHeight="1">
      <c r="A739" s="413"/>
      <c r="B739" s="414"/>
      <c r="C739" s="413" t="str">
        <f>C$49</f>
        <v>S1</v>
      </c>
      <c r="D739" s="417" t="s">
        <v>1187</v>
      </c>
      <c r="E739" s="415" t="s">
        <v>973</v>
      </c>
      <c r="F739" s="416"/>
    </row>
    <row r="740" spans="1:6" ht="38.25">
      <c r="A740" s="413"/>
      <c r="B740" s="414"/>
      <c r="C740" s="413" t="str">
        <f>C$50</f>
        <v>S2</v>
      </c>
      <c r="D740" s="417" t="s">
        <v>1188</v>
      </c>
      <c r="E740" s="415" t="s">
        <v>973</v>
      </c>
      <c r="F740" s="416"/>
    </row>
    <row r="741" spans="1:6" ht="114.75">
      <c r="A741" s="413"/>
      <c r="B741" s="414"/>
      <c r="C741" s="413" t="str">
        <f>C$51</f>
        <v>S3</v>
      </c>
      <c r="D741" s="417" t="s">
        <v>1965</v>
      </c>
      <c r="E741" s="415" t="s">
        <v>973</v>
      </c>
      <c r="F741" s="416"/>
    </row>
    <row r="742" spans="1:6" ht="15.75">
      <c r="A742" s="413"/>
      <c r="B742" s="414"/>
      <c r="C742" s="413" t="str">
        <f>C$52</f>
        <v>S4</v>
      </c>
      <c r="D742" s="417"/>
      <c r="E742" s="415"/>
      <c r="F742" s="416"/>
    </row>
    <row r="744" spans="1:6" ht="63" customHeight="1">
      <c r="A744" s="413" t="s">
        <v>1189</v>
      </c>
      <c r="B744" s="414" t="s">
        <v>2049</v>
      </c>
      <c r="C744" s="413"/>
      <c r="D744" s="414" t="s">
        <v>1190</v>
      </c>
      <c r="E744" s="415"/>
      <c r="F744" s="416"/>
    </row>
    <row r="745" spans="1:6" ht="15.75">
      <c r="A745" s="413"/>
      <c r="B745" s="414"/>
      <c r="C745" s="413" t="s">
        <v>517</v>
      </c>
      <c r="D745" s="417"/>
      <c r="E745" s="415"/>
      <c r="F745" s="416"/>
    </row>
    <row r="746" spans="1:6" ht="32.25" customHeight="1">
      <c r="A746" s="413"/>
      <c r="B746" s="414"/>
      <c r="C746" s="413" t="str">
        <f>C$48</f>
        <v>MA</v>
      </c>
      <c r="D746" s="417"/>
      <c r="E746" s="415"/>
      <c r="F746" s="416"/>
    </row>
    <row r="747" spans="1:6" ht="117" customHeight="1">
      <c r="A747" s="413"/>
      <c r="B747" s="414"/>
      <c r="C747" s="451" t="str">
        <f>C$49</f>
        <v>S1</v>
      </c>
      <c r="D747" s="424" t="s">
        <v>1191</v>
      </c>
      <c r="E747" s="425" t="s">
        <v>976</v>
      </c>
      <c r="F747" s="426" t="s">
        <v>868</v>
      </c>
    </row>
    <row r="748" spans="1:6" ht="15.75">
      <c r="A748" s="413"/>
      <c r="B748" s="414"/>
      <c r="C748" s="413" t="str">
        <f>C$50</f>
        <v>S2</v>
      </c>
      <c r="D748" s="417" t="s">
        <v>1192</v>
      </c>
      <c r="E748" s="415" t="s">
        <v>973</v>
      </c>
      <c r="F748" s="416"/>
    </row>
    <row r="749" spans="1:6" ht="25.5">
      <c r="A749" s="413"/>
      <c r="B749" s="414"/>
      <c r="C749" s="413" t="str">
        <f>C$51</f>
        <v>S3</v>
      </c>
      <c r="D749" s="417" t="s">
        <v>2050</v>
      </c>
      <c r="E749" s="415" t="s">
        <v>973</v>
      </c>
      <c r="F749" s="416"/>
    </row>
    <row r="750" spans="1:6" ht="15.75">
      <c r="A750" s="413"/>
      <c r="B750" s="414"/>
      <c r="C750" s="413" t="str">
        <f>C$52</f>
        <v>S4</v>
      </c>
      <c r="D750" s="417"/>
      <c r="E750" s="415"/>
      <c r="F750" s="416"/>
    </row>
    <row r="752" spans="1:6" ht="63.75">
      <c r="A752" s="413" t="s">
        <v>1193</v>
      </c>
      <c r="B752" s="414" t="s">
        <v>2051</v>
      </c>
      <c r="C752" s="413"/>
      <c r="D752" s="414" t="s">
        <v>1194</v>
      </c>
      <c r="E752" s="415"/>
      <c r="F752" s="416"/>
    </row>
    <row r="753" spans="1:31" ht="15.75">
      <c r="A753" s="413"/>
      <c r="B753" s="414"/>
      <c r="C753" s="413" t="s">
        <v>517</v>
      </c>
      <c r="D753" s="417"/>
      <c r="E753" s="415"/>
      <c r="F753" s="416"/>
    </row>
    <row r="754" spans="1:31" ht="15.75">
      <c r="A754" s="413"/>
      <c r="B754" s="414"/>
      <c r="C754" s="413" t="str">
        <f>C$48</f>
        <v>MA</v>
      </c>
      <c r="D754" s="417"/>
      <c r="E754" s="415"/>
      <c r="F754" s="416"/>
    </row>
    <row r="755" spans="1:31" ht="15.75">
      <c r="A755" s="413"/>
      <c r="B755" s="414"/>
      <c r="C755" s="413" t="str">
        <f>C$49</f>
        <v>S1</v>
      </c>
      <c r="D755" s="417"/>
      <c r="E755" s="415"/>
      <c r="F755" s="416"/>
    </row>
    <row r="756" spans="1:31" ht="15.75">
      <c r="A756" s="413"/>
      <c r="B756" s="414"/>
      <c r="C756" s="413" t="str">
        <f>C$50</f>
        <v>S2</v>
      </c>
      <c r="D756" s="417"/>
      <c r="E756" s="415"/>
      <c r="F756" s="416"/>
    </row>
    <row r="757" spans="1:31" ht="38.25">
      <c r="A757" s="413"/>
      <c r="B757" s="414"/>
      <c r="C757" s="413" t="str">
        <f>C$51</f>
        <v>S3</v>
      </c>
      <c r="D757" s="417" t="s">
        <v>2052</v>
      </c>
      <c r="E757" s="415" t="s">
        <v>973</v>
      </c>
      <c r="F757" s="416"/>
    </row>
    <row r="758" spans="1:31" ht="15.75">
      <c r="A758" s="413"/>
      <c r="B758" s="414"/>
      <c r="C758" s="413" t="str">
        <f>C$52</f>
        <v>S4</v>
      </c>
      <c r="D758" s="417"/>
      <c r="E758" s="415"/>
      <c r="F758" s="416"/>
    </row>
    <row r="759" spans="1:31" ht="32.25" customHeight="1">
      <c r="D759" s="435"/>
    </row>
    <row r="760" spans="1:31" ht="32.25" customHeight="1">
      <c r="A760" s="405">
        <v>3</v>
      </c>
      <c r="B760" s="404"/>
      <c r="C760" s="405"/>
      <c r="D760" s="404" t="s">
        <v>1195</v>
      </c>
      <c r="E760" s="410"/>
      <c r="F760" s="411"/>
    </row>
    <row r="761" spans="1:31" ht="32.25" customHeight="1">
      <c r="A761" s="405">
        <v>3.1</v>
      </c>
      <c r="B761" s="404"/>
      <c r="C761" s="405"/>
      <c r="D761" s="404" t="s">
        <v>1196</v>
      </c>
      <c r="E761" s="410"/>
      <c r="F761" s="411"/>
    </row>
    <row r="762" spans="1:31" ht="32.25" customHeight="1">
      <c r="A762" s="413" t="s">
        <v>1197</v>
      </c>
      <c r="B762" s="414" t="s">
        <v>2053</v>
      </c>
      <c r="C762" s="413"/>
      <c r="D762" s="414" t="s">
        <v>1198</v>
      </c>
      <c r="E762" s="415"/>
      <c r="F762" s="416"/>
    </row>
    <row r="763" spans="1:31" ht="15.75">
      <c r="A763" s="413"/>
      <c r="B763" s="414"/>
      <c r="C763" s="413" t="s">
        <v>517</v>
      </c>
      <c r="D763" s="417"/>
      <c r="E763" s="415"/>
      <c r="F763" s="416"/>
    </row>
    <row r="764" spans="1:31" ht="260.25" customHeight="1">
      <c r="A764" s="413"/>
      <c r="B764" s="414"/>
      <c r="C764" s="413" t="str">
        <f>C$48</f>
        <v>MA</v>
      </c>
      <c r="D764" s="417" t="s">
        <v>1199</v>
      </c>
      <c r="E764" s="415" t="s">
        <v>976</v>
      </c>
      <c r="F764" s="416">
        <v>2017.6</v>
      </c>
    </row>
    <row r="765" spans="1:31" ht="225" customHeight="1">
      <c r="A765" s="413"/>
      <c r="B765" s="414"/>
      <c r="C765" s="445" t="str">
        <f>C$49</f>
        <v>S1</v>
      </c>
      <c r="D765" s="423" t="s">
        <v>1200</v>
      </c>
      <c r="E765" s="420" t="s">
        <v>976</v>
      </c>
      <c r="F765" s="421" t="s">
        <v>1201</v>
      </c>
      <c r="I765" s="437"/>
      <c r="J765" s="437"/>
      <c r="K765" s="437"/>
      <c r="L765" s="437"/>
      <c r="M765" s="437"/>
      <c r="N765" s="437"/>
      <c r="O765" s="437"/>
      <c r="P765" s="437"/>
      <c r="Q765" s="437"/>
      <c r="R765" s="437"/>
      <c r="S765" s="437"/>
      <c r="T765" s="437"/>
      <c r="U765" s="437"/>
      <c r="V765" s="437"/>
      <c r="W765" s="437"/>
      <c r="X765" s="437"/>
      <c r="Y765" s="437"/>
      <c r="Z765" s="437"/>
      <c r="AA765" s="437"/>
      <c r="AB765" s="437"/>
      <c r="AC765" s="437"/>
      <c r="AD765" s="437"/>
      <c r="AE765" s="437"/>
    </row>
    <row r="766" spans="1:31" ht="15.75">
      <c r="A766" s="413"/>
      <c r="B766" s="414"/>
      <c r="C766" s="413" t="str">
        <f>C$50</f>
        <v>S2</v>
      </c>
      <c r="D766" s="417"/>
      <c r="E766" s="415"/>
      <c r="F766" s="416"/>
    </row>
    <row r="767" spans="1:31" ht="15.75">
      <c r="A767" s="413"/>
      <c r="B767" s="414"/>
      <c r="C767" s="413" t="str">
        <f>C$51</f>
        <v>S3</v>
      </c>
      <c r="D767" s="417"/>
      <c r="E767" s="415"/>
      <c r="F767" s="416"/>
    </row>
    <row r="768" spans="1:31" ht="32.25" customHeight="1">
      <c r="A768" s="413"/>
      <c r="B768" s="414"/>
      <c r="C768" s="413" t="str">
        <f>C$52</f>
        <v>S4</v>
      </c>
      <c r="D768" s="417"/>
      <c r="E768" s="415"/>
      <c r="F768" s="416"/>
    </row>
    <row r="770" spans="1:6" ht="77.25" customHeight="1">
      <c r="A770" s="413" t="s">
        <v>1202</v>
      </c>
      <c r="B770" s="414" t="s">
        <v>2054</v>
      </c>
      <c r="C770" s="413"/>
      <c r="D770" s="414" t="s">
        <v>1203</v>
      </c>
      <c r="E770" s="415"/>
      <c r="F770" s="416"/>
    </row>
    <row r="771" spans="1:6" ht="66.75" customHeight="1">
      <c r="A771" s="413"/>
      <c r="B771" s="414"/>
      <c r="C771" s="413" t="s">
        <v>517</v>
      </c>
      <c r="D771" s="417"/>
      <c r="E771" s="415"/>
      <c r="F771" s="416"/>
    </row>
    <row r="772" spans="1:6" ht="183.75" customHeight="1">
      <c r="A772" s="413"/>
      <c r="B772" s="414"/>
      <c r="C772" s="413" t="str">
        <f>C$48</f>
        <v>MA</v>
      </c>
      <c r="D772" s="417" t="s">
        <v>1204</v>
      </c>
      <c r="E772" s="415" t="s">
        <v>976</v>
      </c>
      <c r="F772" s="416">
        <v>2017.2</v>
      </c>
    </row>
    <row r="773" spans="1:6" ht="98.25" customHeight="1">
      <c r="A773" s="413"/>
      <c r="B773" s="414"/>
      <c r="C773" s="413" t="str">
        <f>C$49</f>
        <v>S1</v>
      </c>
      <c r="D773" s="417" t="s">
        <v>1205</v>
      </c>
      <c r="E773" s="415" t="s">
        <v>973</v>
      </c>
      <c r="F773" s="416"/>
    </row>
    <row r="774" spans="1:6" ht="15.75">
      <c r="A774" s="413"/>
      <c r="B774" s="414"/>
      <c r="C774" s="413" t="str">
        <f>C$50</f>
        <v>S2</v>
      </c>
      <c r="D774" s="417"/>
      <c r="E774" s="415"/>
      <c r="F774" s="416"/>
    </row>
    <row r="775" spans="1:6" ht="15.75">
      <c r="A775" s="413"/>
      <c r="B775" s="414"/>
      <c r="C775" s="413" t="str">
        <f>C$51</f>
        <v>S3</v>
      </c>
      <c r="D775" s="417"/>
      <c r="E775" s="415"/>
      <c r="F775" s="416"/>
    </row>
    <row r="776" spans="1:6" ht="15.75">
      <c r="A776" s="413"/>
      <c r="B776" s="414"/>
      <c r="C776" s="413" t="str">
        <f>C$52</f>
        <v>S4</v>
      </c>
      <c r="D776" s="417"/>
      <c r="E776" s="415"/>
      <c r="F776" s="416"/>
    </row>
    <row r="778" spans="1:6" ht="57" customHeight="1">
      <c r="A778" s="413" t="s">
        <v>1206</v>
      </c>
      <c r="B778" s="414" t="s">
        <v>2055</v>
      </c>
      <c r="C778" s="413"/>
      <c r="D778" s="414" t="s">
        <v>1207</v>
      </c>
      <c r="E778" s="415"/>
      <c r="F778" s="416"/>
    </row>
    <row r="779" spans="1:6" ht="15.75">
      <c r="A779" s="413"/>
      <c r="B779" s="414"/>
      <c r="C779" s="413" t="s">
        <v>517</v>
      </c>
      <c r="D779" s="417"/>
      <c r="E779" s="415"/>
      <c r="F779" s="416"/>
    </row>
    <row r="780" spans="1:6" ht="32.25" customHeight="1">
      <c r="A780" s="413"/>
      <c r="B780" s="414"/>
      <c r="C780" s="413" t="str">
        <f>C$48</f>
        <v>MA</v>
      </c>
      <c r="D780" s="417"/>
      <c r="E780" s="415"/>
      <c r="F780" s="416"/>
    </row>
    <row r="781" spans="1:6" ht="150" customHeight="1">
      <c r="A781" s="413"/>
      <c r="B781" s="414"/>
      <c r="C781" s="413" t="str">
        <f>C$49</f>
        <v>S1</v>
      </c>
      <c r="D781" s="417" t="s">
        <v>1208</v>
      </c>
      <c r="E781" s="415" t="s">
        <v>973</v>
      </c>
      <c r="F781" s="416"/>
    </row>
    <row r="782" spans="1:6" ht="15.75">
      <c r="A782" s="413"/>
      <c r="B782" s="414"/>
      <c r="C782" s="413" t="str">
        <f>C$50</f>
        <v>S2</v>
      </c>
      <c r="D782" s="417"/>
      <c r="E782" s="415"/>
      <c r="F782" s="416"/>
    </row>
    <row r="783" spans="1:6" ht="15.75">
      <c r="A783" s="413"/>
      <c r="B783" s="414"/>
      <c r="C783" s="413" t="str">
        <f>C$51</f>
        <v>S3</v>
      </c>
      <c r="D783" s="417"/>
      <c r="E783" s="415"/>
      <c r="F783" s="416"/>
    </row>
    <row r="784" spans="1:6" ht="15.75">
      <c r="A784" s="413"/>
      <c r="B784" s="414"/>
      <c r="C784" s="413" t="str">
        <f>C$52</f>
        <v>S4</v>
      </c>
      <c r="D784" s="417"/>
      <c r="E784" s="415"/>
      <c r="F784" s="416"/>
    </row>
    <row r="786" spans="1:6" ht="245.25" customHeight="1">
      <c r="A786" s="413" t="s">
        <v>1209</v>
      </c>
      <c r="B786" s="414" t="s">
        <v>2056</v>
      </c>
      <c r="C786" s="413"/>
      <c r="D786" s="414" t="s">
        <v>1210</v>
      </c>
      <c r="E786" s="415"/>
      <c r="F786" s="416"/>
    </row>
    <row r="787" spans="1:6" ht="15.75">
      <c r="A787" s="413"/>
      <c r="B787" s="414"/>
      <c r="C787" s="413" t="s">
        <v>517</v>
      </c>
      <c r="D787" s="417"/>
      <c r="E787" s="415"/>
      <c r="F787" s="416"/>
    </row>
    <row r="788" spans="1:6" ht="32.25" customHeight="1">
      <c r="A788" s="413"/>
      <c r="B788" s="414"/>
      <c r="C788" s="413" t="str">
        <f>C$48</f>
        <v>MA</v>
      </c>
      <c r="D788" s="417"/>
      <c r="E788" s="415"/>
      <c r="F788" s="416"/>
    </row>
    <row r="789" spans="1:6" ht="52.5" customHeight="1">
      <c r="A789" s="413"/>
      <c r="B789" s="414"/>
      <c r="C789" s="413" t="str">
        <f>C$49</f>
        <v>S1</v>
      </c>
      <c r="D789" s="417" t="s">
        <v>1211</v>
      </c>
      <c r="E789" s="415" t="s">
        <v>973</v>
      </c>
      <c r="F789" s="416"/>
    </row>
    <row r="790" spans="1:6" ht="15.75">
      <c r="A790" s="413"/>
      <c r="B790" s="414"/>
      <c r="C790" s="413" t="str">
        <f>C$50</f>
        <v>S2</v>
      </c>
      <c r="D790" s="417"/>
      <c r="E790" s="415"/>
      <c r="F790" s="416"/>
    </row>
    <row r="791" spans="1:6" ht="15.75">
      <c r="A791" s="413"/>
      <c r="B791" s="414"/>
      <c r="C791" s="413" t="str">
        <f>C$51</f>
        <v>S3</v>
      </c>
      <c r="D791" s="417"/>
      <c r="E791" s="415"/>
      <c r="F791" s="416"/>
    </row>
    <row r="792" spans="1:6" ht="15.75">
      <c r="A792" s="413"/>
      <c r="B792" s="414"/>
      <c r="C792" s="413" t="str">
        <f>C$52</f>
        <v>S4</v>
      </c>
      <c r="D792" s="417"/>
      <c r="E792" s="415"/>
      <c r="F792" s="416"/>
    </row>
    <row r="794" spans="1:6" ht="32.25" customHeight="1">
      <c r="A794" s="405">
        <v>3.2</v>
      </c>
      <c r="B794" s="404"/>
      <c r="C794" s="405"/>
      <c r="D794" s="404" t="s">
        <v>1212</v>
      </c>
      <c r="E794" s="410"/>
      <c r="F794" s="411"/>
    </row>
    <row r="795" spans="1:6" ht="32.25" customHeight="1">
      <c r="A795" s="413" t="s">
        <v>1213</v>
      </c>
      <c r="B795" s="414" t="s">
        <v>2057</v>
      </c>
      <c r="C795" s="413"/>
      <c r="D795" s="414" t="s">
        <v>1214</v>
      </c>
      <c r="E795" s="415"/>
      <c r="F795" s="416"/>
    </row>
    <row r="796" spans="1:6" ht="15.75">
      <c r="A796" s="413"/>
      <c r="B796" s="414"/>
      <c r="C796" s="413" t="s">
        <v>517</v>
      </c>
      <c r="D796" s="417"/>
      <c r="E796" s="415"/>
      <c r="F796" s="416"/>
    </row>
    <row r="797" spans="1:6" ht="32.25" customHeight="1">
      <c r="A797" s="413"/>
      <c r="B797" s="414"/>
      <c r="C797" s="413" t="str">
        <f>C$48</f>
        <v>MA</v>
      </c>
      <c r="D797" s="417"/>
      <c r="E797" s="415"/>
      <c r="F797" s="416"/>
    </row>
    <row r="798" spans="1:6" ht="32.25" customHeight="1">
      <c r="A798" s="413"/>
      <c r="B798" s="414"/>
      <c r="C798" s="413" t="str">
        <f>C$49</f>
        <v>S1</v>
      </c>
      <c r="D798" s="417" t="s">
        <v>1215</v>
      </c>
      <c r="E798" s="415" t="s">
        <v>973</v>
      </c>
      <c r="F798" s="416"/>
    </row>
    <row r="799" spans="1:6" ht="15.75">
      <c r="A799" s="413"/>
      <c r="B799" s="414"/>
      <c r="C799" s="413" t="str">
        <f>C$50</f>
        <v>S2</v>
      </c>
      <c r="D799" s="417"/>
      <c r="E799" s="415"/>
      <c r="F799" s="416"/>
    </row>
    <row r="800" spans="1:6" ht="15.75">
      <c r="A800" s="413"/>
      <c r="B800" s="414"/>
      <c r="C800" s="413" t="str">
        <f>C$51</f>
        <v>S3</v>
      </c>
      <c r="D800" s="417"/>
      <c r="E800" s="415"/>
      <c r="F800" s="416"/>
    </row>
    <row r="801" spans="1:6" ht="15.75">
      <c r="A801" s="413"/>
      <c r="B801" s="414"/>
      <c r="C801" s="413" t="str">
        <f>C$52</f>
        <v>S4</v>
      </c>
      <c r="D801" s="417"/>
      <c r="E801" s="415"/>
      <c r="F801" s="416"/>
    </row>
    <row r="803" spans="1:6" ht="147.75" customHeight="1">
      <c r="A803" s="413" t="s">
        <v>1216</v>
      </c>
      <c r="B803" s="414" t="s">
        <v>2058</v>
      </c>
      <c r="C803" s="413"/>
      <c r="D803" s="414" t="s">
        <v>1217</v>
      </c>
      <c r="E803" s="440"/>
      <c r="F803" s="416"/>
    </row>
    <row r="804" spans="1:6" ht="15.75">
      <c r="A804" s="413"/>
      <c r="B804" s="414"/>
      <c r="C804" s="413" t="s">
        <v>517</v>
      </c>
      <c r="D804" s="417"/>
      <c r="E804" s="440"/>
      <c r="F804" s="416"/>
    </row>
    <row r="805" spans="1:6" ht="32.25" customHeight="1">
      <c r="A805" s="413"/>
      <c r="B805" s="414"/>
      <c r="C805" s="413" t="str">
        <f>C$48</f>
        <v>MA</v>
      </c>
      <c r="D805" s="417"/>
      <c r="E805" s="440"/>
      <c r="F805" s="416"/>
    </row>
    <row r="806" spans="1:6" ht="96" customHeight="1">
      <c r="A806" s="413"/>
      <c r="B806" s="414"/>
      <c r="C806" s="445" t="str">
        <f>C$49</f>
        <v>S1</v>
      </c>
      <c r="D806" s="419" t="s">
        <v>1218</v>
      </c>
      <c r="E806" s="441" t="s">
        <v>976</v>
      </c>
      <c r="F806" s="421">
        <v>2017.6</v>
      </c>
    </row>
    <row r="807" spans="1:6" ht="15.75">
      <c r="A807" s="413"/>
      <c r="B807" s="414"/>
      <c r="C807" s="413" t="str">
        <f>C$50</f>
        <v>S2</v>
      </c>
      <c r="D807" s="417"/>
      <c r="E807" s="440"/>
      <c r="F807" s="416"/>
    </row>
    <row r="808" spans="1:6" ht="15.75">
      <c r="A808" s="413"/>
      <c r="B808" s="414"/>
      <c r="C808" s="413" t="str">
        <f>C$51</f>
        <v>S3</v>
      </c>
      <c r="D808" s="417"/>
      <c r="E808" s="440"/>
      <c r="F808" s="416"/>
    </row>
    <row r="809" spans="1:6" ht="15.75">
      <c r="A809" s="413"/>
      <c r="B809" s="414"/>
      <c r="C809" s="413" t="str">
        <f>C$52</f>
        <v>S4</v>
      </c>
      <c r="D809" s="417"/>
      <c r="E809" s="440"/>
      <c r="F809" s="416"/>
    </row>
    <row r="811" spans="1:6" ht="125.25" customHeight="1">
      <c r="A811" s="413" t="s">
        <v>1219</v>
      </c>
      <c r="B811" s="414" t="s">
        <v>2059</v>
      </c>
      <c r="C811" s="413"/>
      <c r="D811" s="414" t="s">
        <v>1220</v>
      </c>
      <c r="E811" s="415"/>
      <c r="F811" s="416"/>
    </row>
    <row r="812" spans="1:6" ht="15.75">
      <c r="A812" s="413"/>
      <c r="B812" s="414"/>
      <c r="C812" s="413" t="s">
        <v>517</v>
      </c>
      <c r="D812" s="417"/>
      <c r="E812" s="415"/>
      <c r="F812" s="416"/>
    </row>
    <row r="813" spans="1:6" ht="32.25" customHeight="1">
      <c r="A813" s="413"/>
      <c r="B813" s="414"/>
      <c r="C813" s="413" t="str">
        <f>C$48</f>
        <v>MA</v>
      </c>
      <c r="D813" s="417"/>
      <c r="E813" s="415"/>
      <c r="F813" s="416"/>
    </row>
    <row r="814" spans="1:6" ht="32.25" customHeight="1">
      <c r="A814" s="413"/>
      <c r="B814" s="414"/>
      <c r="C814" s="413" t="str">
        <f>C$49</f>
        <v>S1</v>
      </c>
      <c r="D814" s="417" t="s">
        <v>1221</v>
      </c>
      <c r="E814" s="415" t="s">
        <v>973</v>
      </c>
      <c r="F814" s="416"/>
    </row>
    <row r="815" spans="1:6" ht="15.75">
      <c r="A815" s="413"/>
      <c r="B815" s="414"/>
      <c r="C815" s="413" t="str">
        <f>C$50</f>
        <v>S2</v>
      </c>
      <c r="D815" s="417"/>
      <c r="E815" s="415"/>
      <c r="F815" s="416"/>
    </row>
    <row r="816" spans="1:6" ht="114">
      <c r="A816" s="413"/>
      <c r="B816" s="414"/>
      <c r="C816" s="413" t="str">
        <f>C$51</f>
        <v>S3</v>
      </c>
      <c r="D816" s="581" t="s">
        <v>1913</v>
      </c>
      <c r="E816" s="415" t="s">
        <v>973</v>
      </c>
      <c r="F816" s="416" t="s">
        <v>2060</v>
      </c>
    </row>
    <row r="817" spans="1:6" ht="15.75">
      <c r="A817" s="413"/>
      <c r="B817" s="414"/>
      <c r="C817" s="413" t="str">
        <f>C$52</f>
        <v>S4</v>
      </c>
      <c r="D817" s="417"/>
      <c r="E817" s="415"/>
      <c r="F817" s="416"/>
    </row>
    <row r="819" spans="1:6" ht="156.75" customHeight="1">
      <c r="A819" s="413" t="s">
        <v>1222</v>
      </c>
      <c r="B819" s="414" t="s">
        <v>2061</v>
      </c>
      <c r="C819" s="413"/>
      <c r="D819" s="414" t="s">
        <v>1223</v>
      </c>
      <c r="E819" s="415"/>
      <c r="F819" s="416"/>
    </row>
    <row r="820" spans="1:6" ht="15.75">
      <c r="A820" s="413"/>
      <c r="B820" s="414"/>
      <c r="C820" s="413" t="s">
        <v>517</v>
      </c>
      <c r="D820" s="417"/>
      <c r="E820" s="415"/>
      <c r="F820" s="416"/>
    </row>
    <row r="821" spans="1:6" ht="15.75">
      <c r="A821" s="413"/>
      <c r="B821" s="414"/>
      <c r="C821" s="413" t="str">
        <f>C$48</f>
        <v>MA</v>
      </c>
      <c r="D821" s="417"/>
      <c r="E821" s="415"/>
      <c r="F821" s="416"/>
    </row>
    <row r="822" spans="1:6" ht="108" customHeight="1">
      <c r="A822" s="413"/>
      <c r="B822" s="414"/>
      <c r="C822" s="413" t="str">
        <f>C$49</f>
        <v>S1</v>
      </c>
      <c r="D822" s="417" t="s">
        <v>1224</v>
      </c>
      <c r="E822" s="415" t="s">
        <v>973</v>
      </c>
      <c r="F822" s="416"/>
    </row>
    <row r="823" spans="1:6" ht="15.75">
      <c r="A823" s="413"/>
      <c r="B823" s="414"/>
      <c r="C823" s="413" t="str">
        <f>C$50</f>
        <v>S2</v>
      </c>
      <c r="D823" s="417"/>
      <c r="E823" s="415"/>
      <c r="F823" s="416"/>
    </row>
    <row r="824" spans="1:6" ht="15.75">
      <c r="A824" s="413"/>
      <c r="B824" s="414"/>
      <c r="C824" s="413" t="str">
        <f>C$51</f>
        <v>S3</v>
      </c>
      <c r="D824" s="417"/>
      <c r="E824" s="415"/>
      <c r="F824" s="416"/>
    </row>
    <row r="825" spans="1:6" ht="15.75">
      <c r="A825" s="413"/>
      <c r="B825" s="414"/>
      <c r="C825" s="413" t="str">
        <f>C$52</f>
        <v>S4</v>
      </c>
      <c r="D825" s="417"/>
      <c r="E825" s="415"/>
      <c r="F825" s="416"/>
    </row>
    <row r="827" spans="1:6" ht="126.75" customHeight="1">
      <c r="A827" s="413" t="s">
        <v>1225</v>
      </c>
      <c r="B827" s="414" t="s">
        <v>2062</v>
      </c>
      <c r="C827" s="413"/>
      <c r="D827" s="414" t="s">
        <v>1226</v>
      </c>
      <c r="E827" s="415"/>
      <c r="F827" s="416"/>
    </row>
    <row r="828" spans="1:6" ht="15.75">
      <c r="A828" s="413"/>
      <c r="B828" s="414"/>
      <c r="C828" s="413" t="s">
        <v>517</v>
      </c>
      <c r="D828" s="417"/>
      <c r="E828" s="415"/>
      <c r="F828" s="416"/>
    </row>
    <row r="829" spans="1:6" ht="64.5" customHeight="1">
      <c r="A829" s="413"/>
      <c r="B829" s="414"/>
      <c r="C829" s="413" t="str">
        <f>C$48</f>
        <v>MA</v>
      </c>
      <c r="D829" s="417" t="s">
        <v>1227</v>
      </c>
      <c r="E829" s="415" t="s">
        <v>976</v>
      </c>
      <c r="F829" s="416">
        <v>2017.3</v>
      </c>
    </row>
    <row r="830" spans="1:6" ht="42" customHeight="1">
      <c r="A830" s="413"/>
      <c r="B830" s="414"/>
      <c r="C830" s="413" t="str">
        <f>C$49</f>
        <v>S1</v>
      </c>
      <c r="D830" s="427" t="s">
        <v>1228</v>
      </c>
      <c r="E830" s="415" t="s">
        <v>973</v>
      </c>
      <c r="F830" s="416"/>
    </row>
    <row r="831" spans="1:6" ht="15.75">
      <c r="A831" s="413"/>
      <c r="B831" s="414"/>
      <c r="C831" s="413" t="str">
        <f>C$50</f>
        <v>S2</v>
      </c>
      <c r="D831" s="417"/>
      <c r="E831" s="415"/>
      <c r="F831" s="416"/>
    </row>
    <row r="832" spans="1:6" ht="15.75">
      <c r="A832" s="413"/>
      <c r="B832" s="414"/>
      <c r="C832" s="413" t="str">
        <f>C$51</f>
        <v>S3</v>
      </c>
      <c r="D832" s="417"/>
      <c r="E832" s="415"/>
      <c r="F832" s="416"/>
    </row>
    <row r="833" spans="1:6" ht="15.75">
      <c r="A833" s="413"/>
      <c r="B833" s="414"/>
      <c r="C833" s="413" t="str">
        <f>C$52</f>
        <v>S4</v>
      </c>
      <c r="D833" s="417"/>
      <c r="E833" s="415"/>
      <c r="F833" s="416"/>
    </row>
    <row r="835" spans="1:6" ht="32.25" customHeight="1">
      <c r="A835" s="405">
        <v>3.3</v>
      </c>
      <c r="B835" s="404"/>
      <c r="C835" s="405"/>
      <c r="D835" s="404" t="s">
        <v>1229</v>
      </c>
      <c r="E835" s="410"/>
      <c r="F835" s="411"/>
    </row>
    <row r="836" spans="1:6" ht="74.25" customHeight="1">
      <c r="A836" s="413" t="s">
        <v>1230</v>
      </c>
      <c r="B836" s="414" t="s">
        <v>2063</v>
      </c>
      <c r="C836" s="413"/>
      <c r="D836" s="414" t="s">
        <v>1231</v>
      </c>
      <c r="E836" s="415"/>
      <c r="F836" s="416"/>
    </row>
    <row r="837" spans="1:6" ht="15.75">
      <c r="A837" s="413"/>
      <c r="B837" s="414"/>
      <c r="C837" s="413" t="s">
        <v>517</v>
      </c>
      <c r="D837" s="417"/>
      <c r="E837" s="415"/>
      <c r="F837" s="416"/>
    </row>
    <row r="838" spans="1:6" ht="32.25" customHeight="1">
      <c r="A838" s="413"/>
      <c r="B838" s="414"/>
      <c r="C838" s="413" t="str">
        <f>C$48</f>
        <v>MA</v>
      </c>
      <c r="D838" s="417"/>
      <c r="E838" s="415"/>
      <c r="F838" s="416"/>
    </row>
    <row r="839" spans="1:6" ht="92.25" customHeight="1">
      <c r="A839" s="413"/>
      <c r="B839" s="414"/>
      <c r="C839" s="413" t="str">
        <f>C$49</f>
        <v>S1</v>
      </c>
      <c r="D839" s="417" t="s">
        <v>1232</v>
      </c>
      <c r="E839" s="415" t="s">
        <v>973</v>
      </c>
      <c r="F839" s="416"/>
    </row>
    <row r="840" spans="1:6" ht="15.75">
      <c r="A840" s="413"/>
      <c r="B840" s="414"/>
      <c r="C840" s="413" t="str">
        <f>C$50</f>
        <v>S2</v>
      </c>
      <c r="D840" s="417"/>
      <c r="E840" s="415"/>
      <c r="F840" s="416"/>
    </row>
    <row r="841" spans="1:6" ht="15.75">
      <c r="A841" s="413"/>
      <c r="B841" s="414"/>
      <c r="C841" s="413" t="str">
        <f>C$51</f>
        <v>S3</v>
      </c>
      <c r="D841" s="417"/>
      <c r="E841" s="415"/>
      <c r="F841" s="416"/>
    </row>
    <row r="842" spans="1:6" ht="27.75" customHeight="1">
      <c r="A842" s="413"/>
      <c r="B842" s="414"/>
      <c r="C842" s="413" t="str">
        <f>C$52</f>
        <v>S4</v>
      </c>
      <c r="D842" s="417"/>
      <c r="E842" s="415"/>
      <c r="F842" s="416"/>
    </row>
    <row r="844" spans="1:6" ht="177.75" customHeight="1">
      <c r="A844" s="413" t="s">
        <v>1233</v>
      </c>
      <c r="B844" s="414" t="s">
        <v>2064</v>
      </c>
      <c r="C844" s="413"/>
      <c r="D844" s="414" t="s">
        <v>1234</v>
      </c>
      <c r="E844" s="440"/>
      <c r="F844" s="416"/>
    </row>
    <row r="845" spans="1:6" ht="15.75">
      <c r="A845" s="413"/>
      <c r="B845" s="414"/>
      <c r="C845" s="413" t="s">
        <v>517</v>
      </c>
      <c r="D845" s="417"/>
      <c r="E845" s="440"/>
      <c r="F845" s="416"/>
    </row>
    <row r="846" spans="1:6" ht="32.25" customHeight="1">
      <c r="A846" s="413"/>
      <c r="B846" s="414"/>
      <c r="C846" s="413" t="str">
        <f>C$48</f>
        <v>MA</v>
      </c>
      <c r="D846" s="417"/>
      <c r="E846" s="440"/>
      <c r="F846" s="416"/>
    </row>
    <row r="847" spans="1:6" ht="62.25" customHeight="1">
      <c r="A847" s="413"/>
      <c r="B847" s="414"/>
      <c r="C847" s="413" t="str">
        <f>C$49</f>
        <v>S1</v>
      </c>
      <c r="D847" s="417" t="s">
        <v>1235</v>
      </c>
      <c r="E847" s="440" t="s">
        <v>973</v>
      </c>
      <c r="F847" s="416"/>
    </row>
    <row r="848" spans="1:6" ht="15.75">
      <c r="A848" s="413"/>
      <c r="B848" s="414"/>
      <c r="C848" s="413" t="str">
        <f>C$50</f>
        <v>S2</v>
      </c>
      <c r="D848" s="417"/>
      <c r="E848" s="440"/>
      <c r="F848" s="416"/>
    </row>
    <row r="849" spans="1:6" ht="15.75">
      <c r="A849" s="413"/>
      <c r="B849" s="414"/>
      <c r="C849" s="413" t="str">
        <f>C$51</f>
        <v>S3</v>
      </c>
      <c r="D849" s="417"/>
      <c r="E849" s="440"/>
      <c r="F849" s="416"/>
    </row>
    <row r="850" spans="1:6" ht="15.75">
      <c r="A850" s="413"/>
      <c r="B850" s="414"/>
      <c r="C850" s="413" t="str">
        <f>C$52</f>
        <v>S4</v>
      </c>
      <c r="D850" s="417"/>
      <c r="E850" s="440"/>
      <c r="F850" s="416"/>
    </row>
    <row r="852" spans="1:6" ht="32.25" customHeight="1">
      <c r="A852" s="405">
        <v>3.4</v>
      </c>
      <c r="B852" s="404"/>
      <c r="C852" s="405"/>
      <c r="D852" s="404" t="s">
        <v>1236</v>
      </c>
      <c r="E852" s="410"/>
      <c r="F852" s="411"/>
    </row>
    <row r="853" spans="1:6" ht="60.6" customHeight="1">
      <c r="A853" s="413" t="s">
        <v>1237</v>
      </c>
      <c r="B853" s="414" t="s">
        <v>2065</v>
      </c>
      <c r="C853" s="413"/>
      <c r="D853" s="414" t="s">
        <v>1238</v>
      </c>
      <c r="E853" s="440"/>
      <c r="F853" s="416"/>
    </row>
    <row r="854" spans="1:6" ht="15.75">
      <c r="A854" s="413"/>
      <c r="B854" s="414"/>
      <c r="C854" s="413" t="s">
        <v>517</v>
      </c>
      <c r="D854" s="417"/>
      <c r="E854" s="440"/>
      <c r="F854" s="416"/>
    </row>
    <row r="855" spans="1:6" ht="32.25" customHeight="1">
      <c r="A855" s="413"/>
      <c r="B855" s="414"/>
      <c r="C855" s="413" t="str">
        <f>C$48</f>
        <v>MA</v>
      </c>
      <c r="D855" s="417"/>
      <c r="E855" s="440"/>
      <c r="F855" s="416"/>
    </row>
    <row r="856" spans="1:6" ht="110.25" customHeight="1">
      <c r="A856" s="413"/>
      <c r="B856" s="414"/>
      <c r="C856" s="413" t="str">
        <f>C$49</f>
        <v>S1</v>
      </c>
      <c r="D856" s="417" t="s">
        <v>1239</v>
      </c>
      <c r="E856" s="440" t="s">
        <v>973</v>
      </c>
      <c r="F856" s="416"/>
    </row>
    <row r="857" spans="1:6" ht="15.75">
      <c r="A857" s="413"/>
      <c r="B857" s="414"/>
      <c r="C857" s="413" t="str">
        <f>C$50</f>
        <v>S2</v>
      </c>
      <c r="D857" s="417"/>
      <c r="E857" s="440"/>
      <c r="F857" s="416"/>
    </row>
    <row r="858" spans="1:6" ht="15.75">
      <c r="A858" s="413"/>
      <c r="B858" s="414"/>
      <c r="C858" s="413" t="str">
        <f>C$51</f>
        <v>S3</v>
      </c>
      <c r="D858" s="417"/>
      <c r="E858" s="440"/>
      <c r="F858" s="416"/>
    </row>
    <row r="859" spans="1:6" ht="15.75">
      <c r="A859" s="413"/>
      <c r="B859" s="414"/>
      <c r="C859" s="413" t="str">
        <f>C$52</f>
        <v>S4</v>
      </c>
      <c r="D859" s="417"/>
      <c r="E859" s="440"/>
      <c r="F859" s="416"/>
    </row>
    <row r="861" spans="1:6" ht="32.25" customHeight="1">
      <c r="A861" s="413" t="s">
        <v>1240</v>
      </c>
      <c r="B861" s="414" t="s">
        <v>2066</v>
      </c>
      <c r="C861" s="413"/>
      <c r="D861" s="414" t="s">
        <v>1241</v>
      </c>
      <c r="E861" s="440"/>
      <c r="F861" s="416"/>
    </row>
    <row r="862" spans="1:6" ht="15.75">
      <c r="A862" s="413"/>
      <c r="B862" s="414"/>
      <c r="C862" s="413" t="s">
        <v>517</v>
      </c>
      <c r="D862" s="417"/>
      <c r="E862" s="440"/>
      <c r="F862" s="416"/>
    </row>
    <row r="863" spans="1:6" ht="32.25" customHeight="1">
      <c r="A863" s="413"/>
      <c r="B863" s="414"/>
      <c r="C863" s="413" t="str">
        <f>C$48</f>
        <v>MA</v>
      </c>
      <c r="D863" s="417"/>
      <c r="E863" s="415"/>
      <c r="F863" s="416"/>
    </row>
    <row r="864" spans="1:6" ht="104.25" customHeight="1">
      <c r="A864" s="413"/>
      <c r="B864" s="414"/>
      <c r="C864" s="413" t="str">
        <f>C$49</f>
        <v>S1</v>
      </c>
      <c r="D864" s="417" t="s">
        <v>1239</v>
      </c>
      <c r="E864" s="415" t="s">
        <v>973</v>
      </c>
      <c r="F864" s="416"/>
    </row>
    <row r="865" spans="1:6" ht="15.75">
      <c r="A865" s="413"/>
      <c r="B865" s="414"/>
      <c r="C865" s="413" t="str">
        <f>C$50</f>
        <v>S2</v>
      </c>
      <c r="D865" s="417"/>
      <c r="E865" s="415"/>
      <c r="F865" s="416"/>
    </row>
    <row r="866" spans="1:6" ht="15.75">
      <c r="A866" s="413"/>
      <c r="B866" s="414"/>
      <c r="C866" s="413" t="str">
        <f>C$51</f>
        <v>S3</v>
      </c>
      <c r="D866" s="417"/>
      <c r="E866" s="415"/>
      <c r="F866" s="416"/>
    </row>
    <row r="867" spans="1:6" ht="15.75">
      <c r="A867" s="413"/>
      <c r="B867" s="414"/>
      <c r="C867" s="413" t="str">
        <f>C$52</f>
        <v>S4</v>
      </c>
      <c r="D867" s="417"/>
      <c r="E867" s="415"/>
      <c r="F867" s="416"/>
    </row>
    <row r="869" spans="1:6" ht="116.25" customHeight="1">
      <c r="A869" s="413" t="s">
        <v>1242</v>
      </c>
      <c r="B869" s="427" t="s">
        <v>2067</v>
      </c>
      <c r="C869" s="413"/>
      <c r="D869" s="414" t="s">
        <v>1243</v>
      </c>
      <c r="E869" s="440"/>
      <c r="F869" s="416"/>
    </row>
    <row r="870" spans="1:6" ht="15.75">
      <c r="A870" s="413"/>
      <c r="B870" s="414"/>
      <c r="C870" s="413" t="s">
        <v>517</v>
      </c>
      <c r="D870" s="417"/>
      <c r="E870" s="440"/>
      <c r="F870" s="416"/>
    </row>
    <row r="871" spans="1:6" ht="32.25" customHeight="1">
      <c r="A871" s="413"/>
      <c r="B871" s="414"/>
      <c r="C871" s="413" t="str">
        <f>C$48</f>
        <v>MA</v>
      </c>
      <c r="D871" s="417"/>
      <c r="E871" s="440"/>
      <c r="F871" s="416"/>
    </row>
    <row r="872" spans="1:6" ht="96.75" customHeight="1">
      <c r="A872" s="413"/>
      <c r="B872" s="414"/>
      <c r="C872" s="413" t="str">
        <f>C$49</f>
        <v>S1</v>
      </c>
      <c r="D872" s="417" t="s">
        <v>1244</v>
      </c>
      <c r="E872" s="440" t="s">
        <v>973</v>
      </c>
      <c r="F872" s="416"/>
    </row>
    <row r="873" spans="1:6" ht="15.75">
      <c r="A873" s="413"/>
      <c r="B873" s="414"/>
      <c r="C873" s="413" t="str">
        <f>C$50</f>
        <v>S2</v>
      </c>
      <c r="D873" s="417"/>
      <c r="E873" s="440"/>
      <c r="F873" s="416"/>
    </row>
    <row r="874" spans="1:6" ht="15.75">
      <c r="A874" s="413"/>
      <c r="B874" s="414"/>
      <c r="C874" s="413" t="str">
        <f>C$51</f>
        <v>S3</v>
      </c>
      <c r="D874" s="417"/>
      <c r="E874" s="440"/>
      <c r="F874" s="416"/>
    </row>
    <row r="875" spans="1:6" ht="15.75">
      <c r="A875" s="413"/>
      <c r="B875" s="414"/>
      <c r="C875" s="413" t="str">
        <f>C$52</f>
        <v>S4</v>
      </c>
      <c r="D875" s="417"/>
      <c r="E875" s="440"/>
      <c r="F875" s="416"/>
    </row>
    <row r="877" spans="1:6" ht="53.25" customHeight="1">
      <c r="A877" s="413" t="s">
        <v>1245</v>
      </c>
      <c r="B877" s="427" t="s">
        <v>2068</v>
      </c>
      <c r="C877" s="413"/>
      <c r="D877" s="414" t="s">
        <v>1246</v>
      </c>
      <c r="E877" s="440"/>
      <c r="F877" s="416"/>
    </row>
    <row r="878" spans="1:6" ht="15.75">
      <c r="A878" s="413"/>
      <c r="B878" s="414"/>
      <c r="C878" s="413" t="s">
        <v>517</v>
      </c>
      <c r="D878" s="417"/>
      <c r="E878" s="440"/>
      <c r="F878" s="416"/>
    </row>
    <row r="879" spans="1:6" ht="32.25" customHeight="1">
      <c r="A879" s="413"/>
      <c r="B879" s="414"/>
      <c r="C879" s="413" t="str">
        <f>C$48</f>
        <v>MA</v>
      </c>
      <c r="D879" s="417"/>
      <c r="E879" s="440"/>
      <c r="F879" s="416"/>
    </row>
    <row r="880" spans="1:6" ht="58.5" customHeight="1">
      <c r="A880" s="413"/>
      <c r="B880" s="414"/>
      <c r="C880" s="413" t="str">
        <f>C$49</f>
        <v>S1</v>
      </c>
      <c r="D880" s="417" t="s">
        <v>1247</v>
      </c>
      <c r="E880" s="440" t="s">
        <v>973</v>
      </c>
      <c r="F880" s="416"/>
    </row>
    <row r="881" spans="1:256" ht="15.75">
      <c r="A881" s="413"/>
      <c r="B881" s="414"/>
      <c r="C881" s="413" t="str">
        <f>C$50</f>
        <v>S2</v>
      </c>
      <c r="D881" s="417"/>
      <c r="E881" s="440"/>
      <c r="F881" s="416"/>
    </row>
    <row r="882" spans="1:256" ht="15.75">
      <c r="A882" s="413"/>
      <c r="B882" s="414"/>
      <c r="C882" s="413" t="str">
        <f>C$51</f>
        <v>S3</v>
      </c>
      <c r="D882" s="417"/>
      <c r="E882" s="440"/>
      <c r="F882" s="416"/>
    </row>
    <row r="883" spans="1:256" ht="15.75">
      <c r="A883" s="413"/>
      <c r="B883" s="414"/>
      <c r="C883" s="413" t="str">
        <f>C$52</f>
        <v>S4</v>
      </c>
      <c r="D883" s="417"/>
      <c r="E883" s="440"/>
      <c r="F883" s="416"/>
    </row>
    <row r="885" spans="1:256" ht="60" customHeight="1">
      <c r="A885" s="413" t="s">
        <v>1248</v>
      </c>
      <c r="B885" s="414" t="s">
        <v>2069</v>
      </c>
      <c r="C885" s="413"/>
      <c r="D885" s="414" t="s">
        <v>1249</v>
      </c>
      <c r="E885" s="440"/>
      <c r="F885" s="442"/>
      <c r="G885" s="59"/>
      <c r="H885" s="59"/>
      <c r="I885" s="608"/>
      <c r="J885" s="608"/>
      <c r="K885" s="608"/>
      <c r="L885" s="608"/>
      <c r="M885" s="608"/>
      <c r="N885" s="608"/>
      <c r="O885" s="608"/>
      <c r="P885" s="608"/>
      <c r="Q885" s="608"/>
      <c r="R885" s="608"/>
      <c r="S885" s="608"/>
      <c r="T885" s="608"/>
      <c r="U885" s="608"/>
      <c r="V885" s="608"/>
      <c r="W885" s="608"/>
      <c r="X885" s="608"/>
      <c r="Y885" s="608"/>
      <c r="Z885" s="608"/>
      <c r="AA885" s="608"/>
      <c r="AB885" s="608"/>
      <c r="AC885" s="608"/>
      <c r="AD885" s="608"/>
      <c r="AE885" s="608"/>
      <c r="AF885" s="59"/>
      <c r="AG885" s="59"/>
      <c r="AH885" s="59"/>
      <c r="AI885" s="59"/>
      <c r="AJ885" s="59"/>
      <c r="AK885" s="59"/>
      <c r="AL885" s="59"/>
      <c r="AM885" s="59"/>
      <c r="AN885" s="59"/>
      <c r="AO885" s="59"/>
      <c r="AP885" s="59"/>
      <c r="AQ885" s="59"/>
      <c r="AR885" s="59"/>
      <c r="AS885" s="59"/>
      <c r="AT885" s="59"/>
      <c r="AU885" s="59"/>
      <c r="AV885" s="59"/>
      <c r="AW885" s="59"/>
      <c r="AX885" s="59"/>
      <c r="AY885" s="59"/>
      <c r="AZ885" s="59"/>
      <c r="BA885" s="59"/>
      <c r="BB885" s="59"/>
      <c r="BC885" s="59"/>
      <c r="BD885" s="59"/>
      <c r="BE885" s="59"/>
      <c r="BF885" s="59"/>
      <c r="BG885" s="59"/>
      <c r="BH885" s="59"/>
      <c r="BI885" s="59"/>
      <c r="BJ885" s="59"/>
      <c r="BK885" s="59"/>
      <c r="BL885" s="59"/>
      <c r="BM885" s="59"/>
      <c r="BN885" s="59"/>
      <c r="BO885" s="59"/>
      <c r="BP885" s="59"/>
      <c r="BQ885" s="59"/>
      <c r="BR885" s="59"/>
      <c r="BS885" s="59"/>
      <c r="BT885" s="59"/>
      <c r="BU885" s="59"/>
      <c r="BV885" s="59"/>
      <c r="BW885" s="59"/>
      <c r="BX885" s="59"/>
      <c r="BY885" s="59"/>
      <c r="BZ885" s="59"/>
      <c r="CA885" s="59"/>
      <c r="CB885" s="59"/>
      <c r="CC885" s="59"/>
      <c r="CD885" s="59"/>
      <c r="CE885" s="59"/>
      <c r="CF885" s="59"/>
      <c r="CG885" s="59"/>
      <c r="CH885" s="59"/>
      <c r="CI885" s="59"/>
      <c r="CJ885" s="59"/>
      <c r="CK885" s="59"/>
      <c r="CL885" s="59"/>
      <c r="CM885" s="59"/>
      <c r="CN885" s="59"/>
      <c r="CO885" s="59"/>
      <c r="CP885" s="59"/>
      <c r="CQ885" s="59"/>
      <c r="CR885" s="59"/>
      <c r="CS885" s="59"/>
      <c r="CT885" s="59"/>
      <c r="CU885" s="59"/>
      <c r="CV885" s="59"/>
      <c r="CW885" s="59"/>
      <c r="CX885" s="59"/>
      <c r="CY885" s="59"/>
      <c r="CZ885" s="59"/>
      <c r="DA885" s="59"/>
      <c r="DB885" s="59"/>
      <c r="DC885" s="59"/>
      <c r="DD885" s="59"/>
      <c r="DE885" s="59"/>
      <c r="DF885" s="59"/>
      <c r="DG885" s="59"/>
      <c r="DH885" s="59"/>
      <c r="DI885" s="59"/>
      <c r="DJ885" s="59"/>
      <c r="DK885" s="59"/>
      <c r="DL885" s="59"/>
      <c r="DM885" s="59"/>
      <c r="DN885" s="59"/>
      <c r="DO885" s="59"/>
      <c r="DP885" s="59"/>
      <c r="DQ885" s="59"/>
      <c r="DR885" s="59"/>
      <c r="DS885" s="59"/>
      <c r="DT885" s="59"/>
      <c r="DU885" s="59"/>
      <c r="DV885" s="59"/>
      <c r="DW885" s="59"/>
      <c r="DX885" s="59"/>
      <c r="DY885" s="59"/>
      <c r="DZ885" s="59"/>
      <c r="EA885" s="59"/>
      <c r="EB885" s="59"/>
      <c r="EC885" s="59"/>
      <c r="ED885" s="59"/>
      <c r="EE885" s="59"/>
      <c r="EF885" s="59"/>
      <c r="EG885" s="59"/>
      <c r="EH885" s="59"/>
      <c r="EI885" s="59"/>
      <c r="EJ885" s="59"/>
      <c r="EK885" s="59"/>
      <c r="EL885" s="59"/>
      <c r="EM885" s="59"/>
      <c r="EN885" s="59"/>
      <c r="EO885" s="59"/>
      <c r="EP885" s="59"/>
      <c r="EQ885" s="59"/>
      <c r="ER885" s="59"/>
      <c r="ES885" s="59"/>
      <c r="ET885" s="59"/>
      <c r="EU885" s="59"/>
      <c r="EV885" s="59"/>
      <c r="EW885" s="59"/>
      <c r="EX885" s="59"/>
      <c r="EY885" s="59"/>
      <c r="EZ885" s="59"/>
      <c r="FA885" s="59"/>
      <c r="FB885" s="59"/>
      <c r="FC885" s="59"/>
      <c r="FD885" s="59"/>
      <c r="FE885" s="59"/>
      <c r="FF885" s="59"/>
      <c r="FG885" s="59"/>
      <c r="FH885" s="59"/>
      <c r="FI885" s="59"/>
      <c r="FJ885" s="59"/>
      <c r="FK885" s="59"/>
      <c r="FL885" s="59"/>
      <c r="FM885" s="59"/>
      <c r="FN885" s="59"/>
      <c r="FO885" s="59"/>
      <c r="FP885" s="59"/>
      <c r="FQ885" s="59"/>
      <c r="FR885" s="59"/>
      <c r="FS885" s="59"/>
      <c r="FT885" s="59"/>
      <c r="FU885" s="59"/>
      <c r="FV885" s="59"/>
      <c r="FW885" s="59"/>
      <c r="FX885" s="59"/>
      <c r="FY885" s="59"/>
      <c r="FZ885" s="59"/>
      <c r="GA885" s="59"/>
      <c r="GB885" s="59"/>
      <c r="GC885" s="59"/>
      <c r="GD885" s="59"/>
      <c r="GE885" s="59"/>
      <c r="GF885" s="59"/>
      <c r="GG885" s="59"/>
      <c r="GH885" s="59"/>
      <c r="GI885" s="59"/>
      <c r="GJ885" s="59"/>
      <c r="GK885" s="59"/>
      <c r="GL885" s="59"/>
      <c r="GM885" s="59"/>
      <c r="GN885" s="59"/>
      <c r="GO885" s="59"/>
      <c r="GP885" s="59"/>
      <c r="GQ885" s="59"/>
      <c r="GR885" s="59"/>
      <c r="GS885" s="59"/>
      <c r="GT885" s="59"/>
      <c r="GU885" s="59"/>
      <c r="GV885" s="59"/>
      <c r="GW885" s="59"/>
      <c r="GX885" s="59"/>
      <c r="GY885" s="59"/>
      <c r="GZ885" s="59"/>
      <c r="HA885" s="59"/>
      <c r="HB885" s="59"/>
      <c r="HC885" s="59"/>
      <c r="HD885" s="59"/>
      <c r="HE885" s="59"/>
      <c r="HF885" s="59"/>
      <c r="HG885" s="59"/>
      <c r="HH885" s="59"/>
      <c r="HI885" s="59"/>
      <c r="HJ885" s="59"/>
      <c r="HK885" s="59"/>
      <c r="HL885" s="59"/>
      <c r="HM885" s="59"/>
      <c r="HN885" s="59"/>
      <c r="HO885" s="59"/>
      <c r="HP885" s="59"/>
      <c r="HQ885" s="59"/>
      <c r="HR885" s="59"/>
      <c r="HS885" s="59"/>
      <c r="HT885" s="59"/>
      <c r="HU885" s="59"/>
      <c r="HV885" s="59"/>
      <c r="HW885" s="59"/>
      <c r="HX885" s="59"/>
      <c r="HY885" s="59"/>
      <c r="HZ885" s="59"/>
      <c r="IA885" s="59"/>
      <c r="IB885" s="59"/>
      <c r="IC885" s="59"/>
      <c r="ID885" s="59"/>
      <c r="IE885" s="59"/>
      <c r="IF885" s="59"/>
      <c r="IG885" s="59"/>
      <c r="IH885" s="59"/>
      <c r="II885" s="59"/>
      <c r="IJ885" s="59"/>
      <c r="IK885" s="59"/>
      <c r="IL885" s="59"/>
      <c r="IM885" s="59"/>
      <c r="IN885" s="59"/>
      <c r="IO885" s="59"/>
      <c r="IP885" s="59"/>
      <c r="IQ885" s="59"/>
      <c r="IR885" s="59"/>
      <c r="IS885" s="59"/>
      <c r="IT885" s="59"/>
      <c r="IU885" s="59"/>
      <c r="IV885" s="59"/>
    </row>
    <row r="886" spans="1:256" ht="15.75">
      <c r="A886" s="413"/>
      <c r="B886" s="414"/>
      <c r="C886" s="413" t="s">
        <v>517</v>
      </c>
      <c r="D886" s="417"/>
      <c r="E886" s="440"/>
      <c r="F886" s="442"/>
      <c r="G886" s="59"/>
      <c r="H886" s="59"/>
      <c r="I886" s="608"/>
      <c r="J886" s="608"/>
      <c r="K886" s="608"/>
      <c r="L886" s="608"/>
      <c r="M886" s="608"/>
      <c r="N886" s="608"/>
      <c r="O886" s="608"/>
      <c r="P886" s="608"/>
      <c r="Q886" s="608"/>
      <c r="R886" s="608"/>
      <c r="S886" s="608"/>
      <c r="T886" s="608"/>
      <c r="U886" s="608"/>
      <c r="V886" s="608"/>
      <c r="W886" s="608"/>
      <c r="X886" s="608"/>
      <c r="Y886" s="608"/>
      <c r="Z886" s="608"/>
      <c r="AA886" s="608"/>
      <c r="AB886" s="608"/>
      <c r="AC886" s="608"/>
      <c r="AD886" s="608"/>
      <c r="AE886" s="608"/>
      <c r="AF886" s="59"/>
      <c r="AG886" s="59"/>
      <c r="AH886" s="59"/>
      <c r="AI886" s="59"/>
      <c r="AJ886" s="59"/>
      <c r="AK886" s="59"/>
      <c r="AL886" s="59"/>
      <c r="AM886" s="59"/>
      <c r="AN886" s="59"/>
      <c r="AO886" s="59"/>
      <c r="AP886" s="59"/>
      <c r="AQ886" s="59"/>
      <c r="AR886" s="59"/>
      <c r="AS886" s="59"/>
      <c r="AT886" s="59"/>
      <c r="AU886" s="59"/>
      <c r="AV886" s="59"/>
      <c r="AW886" s="59"/>
      <c r="AX886" s="59"/>
      <c r="AY886" s="59"/>
      <c r="AZ886" s="59"/>
      <c r="BA886" s="59"/>
      <c r="BB886" s="59"/>
      <c r="BC886" s="59"/>
      <c r="BD886" s="59"/>
      <c r="BE886" s="59"/>
      <c r="BF886" s="59"/>
      <c r="BG886" s="59"/>
      <c r="BH886" s="59"/>
      <c r="BI886" s="59"/>
      <c r="BJ886" s="59"/>
      <c r="BK886" s="59"/>
      <c r="BL886" s="59"/>
      <c r="BM886" s="59"/>
      <c r="BN886" s="59"/>
      <c r="BO886" s="59"/>
      <c r="BP886" s="59"/>
      <c r="BQ886" s="59"/>
      <c r="BR886" s="59"/>
      <c r="BS886" s="59"/>
      <c r="BT886" s="59"/>
      <c r="BU886" s="59"/>
      <c r="BV886" s="59"/>
      <c r="BW886" s="59"/>
      <c r="BX886" s="59"/>
      <c r="BY886" s="59"/>
      <c r="BZ886" s="59"/>
      <c r="CA886" s="59"/>
      <c r="CB886" s="59"/>
      <c r="CC886" s="59"/>
      <c r="CD886" s="59"/>
      <c r="CE886" s="59"/>
      <c r="CF886" s="59"/>
      <c r="CG886" s="59"/>
      <c r="CH886" s="59"/>
      <c r="CI886" s="59"/>
      <c r="CJ886" s="59"/>
      <c r="CK886" s="59"/>
      <c r="CL886" s="59"/>
      <c r="CM886" s="59"/>
      <c r="CN886" s="59"/>
      <c r="CO886" s="59"/>
      <c r="CP886" s="59"/>
      <c r="CQ886" s="59"/>
      <c r="CR886" s="59"/>
      <c r="CS886" s="59"/>
      <c r="CT886" s="59"/>
      <c r="CU886" s="59"/>
      <c r="CV886" s="59"/>
      <c r="CW886" s="59"/>
      <c r="CX886" s="59"/>
      <c r="CY886" s="59"/>
      <c r="CZ886" s="59"/>
      <c r="DA886" s="59"/>
      <c r="DB886" s="59"/>
      <c r="DC886" s="59"/>
      <c r="DD886" s="59"/>
      <c r="DE886" s="59"/>
      <c r="DF886" s="59"/>
      <c r="DG886" s="59"/>
      <c r="DH886" s="59"/>
      <c r="DI886" s="59"/>
      <c r="DJ886" s="59"/>
      <c r="DK886" s="59"/>
      <c r="DL886" s="59"/>
      <c r="DM886" s="59"/>
      <c r="DN886" s="59"/>
      <c r="DO886" s="59"/>
      <c r="DP886" s="59"/>
      <c r="DQ886" s="59"/>
      <c r="DR886" s="59"/>
      <c r="DS886" s="59"/>
      <c r="DT886" s="59"/>
      <c r="DU886" s="59"/>
      <c r="DV886" s="59"/>
      <c r="DW886" s="59"/>
      <c r="DX886" s="59"/>
      <c r="DY886" s="59"/>
      <c r="DZ886" s="59"/>
      <c r="EA886" s="59"/>
      <c r="EB886" s="59"/>
      <c r="EC886" s="59"/>
      <c r="ED886" s="59"/>
      <c r="EE886" s="59"/>
      <c r="EF886" s="59"/>
      <c r="EG886" s="59"/>
      <c r="EH886" s="59"/>
      <c r="EI886" s="59"/>
      <c r="EJ886" s="59"/>
      <c r="EK886" s="59"/>
      <c r="EL886" s="59"/>
      <c r="EM886" s="59"/>
      <c r="EN886" s="59"/>
      <c r="EO886" s="59"/>
      <c r="EP886" s="59"/>
      <c r="EQ886" s="59"/>
      <c r="ER886" s="59"/>
      <c r="ES886" s="59"/>
      <c r="ET886" s="59"/>
      <c r="EU886" s="59"/>
      <c r="EV886" s="59"/>
      <c r="EW886" s="59"/>
      <c r="EX886" s="59"/>
      <c r="EY886" s="59"/>
      <c r="EZ886" s="59"/>
      <c r="FA886" s="59"/>
      <c r="FB886" s="59"/>
      <c r="FC886" s="59"/>
      <c r="FD886" s="59"/>
      <c r="FE886" s="59"/>
      <c r="FF886" s="59"/>
      <c r="FG886" s="59"/>
      <c r="FH886" s="59"/>
      <c r="FI886" s="59"/>
      <c r="FJ886" s="59"/>
      <c r="FK886" s="59"/>
      <c r="FL886" s="59"/>
      <c r="FM886" s="59"/>
      <c r="FN886" s="59"/>
      <c r="FO886" s="59"/>
      <c r="FP886" s="59"/>
      <c r="FQ886" s="59"/>
      <c r="FR886" s="59"/>
      <c r="FS886" s="59"/>
      <c r="FT886" s="59"/>
      <c r="FU886" s="59"/>
      <c r="FV886" s="59"/>
      <c r="FW886" s="59"/>
      <c r="FX886" s="59"/>
      <c r="FY886" s="59"/>
      <c r="FZ886" s="59"/>
      <c r="GA886" s="59"/>
      <c r="GB886" s="59"/>
      <c r="GC886" s="59"/>
      <c r="GD886" s="59"/>
      <c r="GE886" s="59"/>
      <c r="GF886" s="59"/>
      <c r="GG886" s="59"/>
      <c r="GH886" s="59"/>
      <c r="GI886" s="59"/>
      <c r="GJ886" s="59"/>
      <c r="GK886" s="59"/>
      <c r="GL886" s="59"/>
      <c r="GM886" s="59"/>
      <c r="GN886" s="59"/>
      <c r="GO886" s="59"/>
      <c r="GP886" s="59"/>
      <c r="GQ886" s="59"/>
      <c r="GR886" s="59"/>
      <c r="GS886" s="59"/>
      <c r="GT886" s="59"/>
      <c r="GU886" s="59"/>
      <c r="GV886" s="59"/>
      <c r="GW886" s="59"/>
      <c r="GX886" s="59"/>
      <c r="GY886" s="59"/>
      <c r="GZ886" s="59"/>
      <c r="HA886" s="59"/>
      <c r="HB886" s="59"/>
      <c r="HC886" s="59"/>
      <c r="HD886" s="59"/>
      <c r="HE886" s="59"/>
      <c r="HF886" s="59"/>
      <c r="HG886" s="59"/>
      <c r="HH886" s="59"/>
      <c r="HI886" s="59"/>
      <c r="HJ886" s="59"/>
      <c r="HK886" s="59"/>
      <c r="HL886" s="59"/>
      <c r="HM886" s="59"/>
      <c r="HN886" s="59"/>
      <c r="HO886" s="59"/>
      <c r="HP886" s="59"/>
      <c r="HQ886" s="59"/>
      <c r="HR886" s="59"/>
      <c r="HS886" s="59"/>
      <c r="HT886" s="59"/>
      <c r="HU886" s="59"/>
      <c r="HV886" s="59"/>
      <c r="HW886" s="59"/>
      <c r="HX886" s="59"/>
      <c r="HY886" s="59"/>
      <c r="HZ886" s="59"/>
      <c r="IA886" s="59"/>
      <c r="IB886" s="59"/>
      <c r="IC886" s="59"/>
      <c r="ID886" s="59"/>
      <c r="IE886" s="59"/>
      <c r="IF886" s="59"/>
      <c r="IG886" s="59"/>
      <c r="IH886" s="59"/>
      <c r="II886" s="59"/>
      <c r="IJ886" s="59"/>
      <c r="IK886" s="59"/>
      <c r="IL886" s="59"/>
      <c r="IM886" s="59"/>
      <c r="IN886" s="59"/>
      <c r="IO886" s="59"/>
      <c r="IP886" s="59"/>
      <c r="IQ886" s="59"/>
      <c r="IR886" s="59"/>
      <c r="IS886" s="59"/>
      <c r="IT886" s="59"/>
      <c r="IU886" s="59"/>
      <c r="IV886" s="59"/>
    </row>
    <row r="887" spans="1:256" ht="32.25" customHeight="1">
      <c r="A887" s="413"/>
      <c r="B887" s="414"/>
      <c r="C887" s="413" t="str">
        <f>C$48</f>
        <v>MA</v>
      </c>
      <c r="D887" s="417"/>
      <c r="E887" s="440"/>
      <c r="F887" s="416"/>
    </row>
    <row r="888" spans="1:256" ht="78" customHeight="1">
      <c r="A888" s="413"/>
      <c r="B888" s="414"/>
      <c r="C888" s="413" t="str">
        <f>C$49</f>
        <v>S1</v>
      </c>
      <c r="D888" s="417" t="s">
        <v>1250</v>
      </c>
      <c r="E888" s="440" t="s">
        <v>973</v>
      </c>
      <c r="F888" s="416"/>
    </row>
    <row r="889" spans="1:256" ht="15.75">
      <c r="A889" s="413"/>
      <c r="B889" s="414"/>
      <c r="C889" s="413" t="str">
        <f>C$50</f>
        <v>S2</v>
      </c>
      <c r="D889" s="417"/>
      <c r="E889" s="440"/>
      <c r="F889" s="416"/>
    </row>
    <row r="890" spans="1:256" ht="15.75">
      <c r="A890" s="413"/>
      <c r="B890" s="414"/>
      <c r="C890" s="413" t="str">
        <f>C$51</f>
        <v>S3</v>
      </c>
      <c r="D890" s="417"/>
      <c r="E890" s="440"/>
      <c r="F890" s="416"/>
    </row>
    <row r="891" spans="1:256" ht="15.75">
      <c r="A891" s="413"/>
      <c r="B891" s="414"/>
      <c r="C891" s="413" t="str">
        <f>C$52</f>
        <v>S4</v>
      </c>
      <c r="D891" s="417"/>
      <c r="E891" s="440"/>
      <c r="F891" s="416"/>
    </row>
    <row r="893" spans="1:256" ht="51" customHeight="1">
      <c r="A893" s="413" t="s">
        <v>1251</v>
      </c>
      <c r="B893" s="427" t="s">
        <v>2070</v>
      </c>
      <c r="C893" s="413"/>
      <c r="D893" s="414" t="s">
        <v>1252</v>
      </c>
      <c r="E893" s="415"/>
      <c r="F893" s="443"/>
    </row>
    <row r="894" spans="1:256" ht="15.75">
      <c r="A894" s="413"/>
      <c r="B894" s="414"/>
      <c r="C894" s="413" t="s">
        <v>517</v>
      </c>
      <c r="D894" s="417"/>
      <c r="E894" s="415"/>
      <c r="F894" s="443"/>
    </row>
    <row r="895" spans="1:256" ht="32.25" customHeight="1">
      <c r="A895" s="413"/>
      <c r="B895" s="414"/>
      <c r="C895" s="413" t="str">
        <f>C$48</f>
        <v>MA</v>
      </c>
      <c r="D895" s="417"/>
      <c r="E895" s="415"/>
      <c r="F895" s="443"/>
    </row>
    <row r="896" spans="1:256" ht="57.75" customHeight="1">
      <c r="A896" s="413"/>
      <c r="B896" s="414"/>
      <c r="C896" s="413" t="str">
        <f>C$49</f>
        <v>S1</v>
      </c>
      <c r="D896" s="417" t="s">
        <v>1253</v>
      </c>
      <c r="E896" s="415" t="s">
        <v>973</v>
      </c>
      <c r="F896" s="416"/>
    </row>
    <row r="897" spans="1:6" ht="15.75">
      <c r="A897" s="413"/>
      <c r="B897" s="414"/>
      <c r="C897" s="413" t="str">
        <f>C$50</f>
        <v>S2</v>
      </c>
      <c r="D897" s="417"/>
      <c r="E897" s="415"/>
      <c r="F897" s="416"/>
    </row>
    <row r="898" spans="1:6" ht="15.75">
      <c r="A898" s="413"/>
      <c r="B898" s="414"/>
      <c r="C898" s="413" t="str">
        <f>C$51</f>
        <v>S3</v>
      </c>
      <c r="D898" s="417"/>
      <c r="E898" s="415"/>
      <c r="F898" s="443"/>
    </row>
    <row r="899" spans="1:6" ht="15.75">
      <c r="A899" s="413"/>
      <c r="B899" s="414"/>
      <c r="C899" s="413" t="str">
        <f>C$52</f>
        <v>S4</v>
      </c>
      <c r="D899" s="417"/>
      <c r="E899" s="415"/>
      <c r="F899" s="416"/>
    </row>
    <row r="901" spans="1:6" ht="102">
      <c r="A901" s="413" t="s">
        <v>1254</v>
      </c>
      <c r="B901" s="414" t="s">
        <v>2071</v>
      </c>
      <c r="C901" s="413"/>
      <c r="D901" s="414" t="s">
        <v>1255</v>
      </c>
      <c r="E901" s="415"/>
      <c r="F901" s="416"/>
    </row>
    <row r="902" spans="1:6" ht="15.75">
      <c r="A902" s="413"/>
      <c r="B902" s="414"/>
      <c r="C902" s="413" t="s">
        <v>517</v>
      </c>
      <c r="D902" s="417"/>
      <c r="E902" s="415"/>
      <c r="F902" s="416"/>
    </row>
    <row r="903" spans="1:6" ht="15.75">
      <c r="A903" s="413"/>
      <c r="B903" s="414"/>
      <c r="C903" s="413" t="str">
        <f>C$48</f>
        <v>MA</v>
      </c>
      <c r="D903" s="417"/>
      <c r="E903" s="415"/>
      <c r="F903" s="416"/>
    </row>
    <row r="904" spans="1:6" ht="25.5">
      <c r="A904" s="413"/>
      <c r="B904" s="414"/>
      <c r="C904" s="413" t="str">
        <f>C$49</f>
        <v>S1</v>
      </c>
      <c r="D904" s="417" t="s">
        <v>1256</v>
      </c>
      <c r="E904" s="415" t="s">
        <v>973</v>
      </c>
      <c r="F904" s="416"/>
    </row>
    <row r="905" spans="1:6" ht="15.75">
      <c r="A905" s="413"/>
      <c r="B905" s="414"/>
      <c r="C905" s="413" t="str">
        <f>C$50</f>
        <v>S2</v>
      </c>
      <c r="D905" s="417"/>
      <c r="E905" s="415"/>
      <c r="F905" s="416"/>
    </row>
    <row r="906" spans="1:6" ht="15.75">
      <c r="A906" s="413"/>
      <c r="B906" s="414"/>
      <c r="C906" s="413" t="str">
        <f>C$51</f>
        <v>S3</v>
      </c>
      <c r="D906" s="417"/>
      <c r="E906" s="415"/>
      <c r="F906" s="416"/>
    </row>
    <row r="907" spans="1:6" ht="15.75">
      <c r="A907" s="413"/>
      <c r="B907" s="414"/>
      <c r="C907" s="413" t="str">
        <f>C$52</f>
        <v>S4</v>
      </c>
      <c r="D907" s="417"/>
      <c r="E907" s="415"/>
      <c r="F907" s="416"/>
    </row>
    <row r="909" spans="1:6" ht="89.25" customHeight="1">
      <c r="A909" s="413" t="s">
        <v>1257</v>
      </c>
      <c r="B909" s="414" t="s">
        <v>2072</v>
      </c>
      <c r="C909" s="413"/>
      <c r="D909" s="414" t="s">
        <v>1258</v>
      </c>
      <c r="E909" s="415"/>
      <c r="F909" s="416"/>
    </row>
    <row r="910" spans="1:6" ht="15.75">
      <c r="A910" s="413"/>
      <c r="B910" s="414"/>
      <c r="C910" s="413" t="s">
        <v>517</v>
      </c>
      <c r="D910" s="417"/>
      <c r="E910" s="415"/>
      <c r="F910" s="416"/>
    </row>
    <row r="911" spans="1:6" ht="32.25" customHeight="1">
      <c r="A911" s="413"/>
      <c r="B911" s="414"/>
      <c r="C911" s="413" t="str">
        <f>C$48</f>
        <v>MA</v>
      </c>
      <c r="D911" s="417"/>
      <c r="E911" s="415"/>
      <c r="F911" s="416"/>
    </row>
    <row r="912" spans="1:6" ht="92.25" customHeight="1">
      <c r="A912" s="413"/>
      <c r="B912" s="414"/>
      <c r="C912" s="413" t="str">
        <f>C$49</f>
        <v>S1</v>
      </c>
      <c r="D912" s="417" t="s">
        <v>1259</v>
      </c>
      <c r="E912" s="415" t="s">
        <v>973</v>
      </c>
      <c r="F912" s="416"/>
    </row>
    <row r="913" spans="1:6" ht="15.75">
      <c r="A913" s="413"/>
      <c r="B913" s="414"/>
      <c r="C913" s="413" t="str">
        <f>C$50</f>
        <v>S2</v>
      </c>
      <c r="D913" s="417"/>
      <c r="E913" s="415"/>
      <c r="F913" s="416"/>
    </row>
    <row r="914" spans="1:6" ht="15.75">
      <c r="A914" s="413"/>
      <c r="B914" s="414"/>
      <c r="C914" s="413" t="str">
        <f>C$51</f>
        <v>S3</v>
      </c>
      <c r="D914" s="417"/>
      <c r="E914" s="415"/>
      <c r="F914" s="416"/>
    </row>
    <row r="915" spans="1:6" ht="15.75">
      <c r="A915" s="413"/>
      <c r="B915" s="414"/>
      <c r="C915" s="413" t="str">
        <f>C$52</f>
        <v>S4</v>
      </c>
      <c r="D915" s="417"/>
      <c r="E915" s="415"/>
      <c r="F915" s="416"/>
    </row>
    <row r="917" spans="1:6" ht="65.25" customHeight="1">
      <c r="A917" s="413" t="s">
        <v>1260</v>
      </c>
      <c r="B917" s="414" t="s">
        <v>2073</v>
      </c>
      <c r="C917" s="413"/>
      <c r="D917" s="414" t="s">
        <v>1261</v>
      </c>
      <c r="E917" s="415"/>
      <c r="F917" s="416"/>
    </row>
    <row r="918" spans="1:6" ht="15.75">
      <c r="A918" s="413"/>
      <c r="B918" s="414"/>
      <c r="C918" s="413" t="s">
        <v>517</v>
      </c>
      <c r="D918" s="417"/>
      <c r="E918" s="415"/>
      <c r="F918" s="416"/>
    </row>
    <row r="919" spans="1:6" ht="32.25" customHeight="1">
      <c r="A919" s="413"/>
      <c r="B919" s="414"/>
      <c r="C919" s="413" t="str">
        <f>C$48</f>
        <v>MA</v>
      </c>
      <c r="D919" s="417"/>
      <c r="E919" s="415"/>
      <c r="F919" s="416"/>
    </row>
    <row r="920" spans="1:6" ht="65.25" customHeight="1">
      <c r="A920" s="413"/>
      <c r="B920" s="414"/>
      <c r="C920" s="413" t="str">
        <f>C$49</f>
        <v>S1</v>
      </c>
      <c r="D920" s="417" t="s">
        <v>1262</v>
      </c>
      <c r="E920" s="415" t="s">
        <v>973</v>
      </c>
      <c r="F920" s="416"/>
    </row>
    <row r="921" spans="1:6" ht="15.75">
      <c r="A921" s="413"/>
      <c r="B921" s="414"/>
      <c r="C921" s="413" t="str">
        <f>C$50</f>
        <v>S2</v>
      </c>
      <c r="D921" s="417"/>
      <c r="E921" s="415"/>
      <c r="F921" s="416"/>
    </row>
    <row r="922" spans="1:6" ht="15.75">
      <c r="A922" s="413"/>
      <c r="B922" s="414"/>
      <c r="C922" s="413" t="str">
        <f>C$51</f>
        <v>S3</v>
      </c>
      <c r="D922" s="417"/>
      <c r="E922" s="415"/>
      <c r="F922" s="416"/>
    </row>
    <row r="923" spans="1:6" ht="15.75">
      <c r="A923" s="413"/>
      <c r="B923" s="414"/>
      <c r="C923" s="413" t="str">
        <f>C$52</f>
        <v>S4</v>
      </c>
      <c r="D923" s="417"/>
      <c r="E923" s="415"/>
      <c r="F923" s="416"/>
    </row>
    <row r="925" spans="1:6" ht="204">
      <c r="A925" s="413" t="s">
        <v>1263</v>
      </c>
      <c r="B925" s="414" t="s">
        <v>2074</v>
      </c>
      <c r="C925" s="413"/>
      <c r="D925" s="414" t="s">
        <v>1264</v>
      </c>
      <c r="E925" s="415"/>
      <c r="F925" s="416"/>
    </row>
    <row r="926" spans="1:6" ht="15.75">
      <c r="A926" s="413"/>
      <c r="B926" s="414"/>
      <c r="C926" s="413" t="s">
        <v>517</v>
      </c>
      <c r="D926" s="417"/>
      <c r="E926" s="415"/>
      <c r="F926" s="416"/>
    </row>
    <row r="927" spans="1:6" ht="15.75">
      <c r="A927" s="413"/>
      <c r="B927" s="414"/>
      <c r="C927" s="413" t="str">
        <f>C$48</f>
        <v>MA</v>
      </c>
      <c r="D927" s="417"/>
      <c r="E927" s="415"/>
      <c r="F927" s="416"/>
    </row>
    <row r="928" spans="1:6" ht="41.25" customHeight="1">
      <c r="A928" s="413"/>
      <c r="B928" s="414"/>
      <c r="C928" s="413" t="str">
        <f>C$49</f>
        <v>S1</v>
      </c>
      <c r="D928" s="417" t="s">
        <v>1265</v>
      </c>
      <c r="E928" s="415" t="s">
        <v>973</v>
      </c>
      <c r="F928" s="416"/>
    </row>
    <row r="929" spans="1:6" ht="15.75">
      <c r="A929" s="413"/>
      <c r="B929" s="414"/>
      <c r="C929" s="413" t="str">
        <f>C$50</f>
        <v>S2</v>
      </c>
      <c r="D929" s="417"/>
      <c r="E929" s="415"/>
      <c r="F929" s="416"/>
    </row>
    <row r="930" spans="1:6" ht="15.75">
      <c r="A930" s="413"/>
      <c r="B930" s="414"/>
      <c r="C930" s="413" t="str">
        <f>C$51</f>
        <v>S3</v>
      </c>
      <c r="D930" s="417"/>
      <c r="E930" s="415"/>
      <c r="F930" s="416"/>
    </row>
    <row r="931" spans="1:6" ht="15.75">
      <c r="A931" s="413"/>
      <c r="B931" s="414"/>
      <c r="C931" s="413" t="str">
        <f>C$52</f>
        <v>S4</v>
      </c>
      <c r="D931" s="417"/>
      <c r="E931" s="415"/>
      <c r="F931" s="416"/>
    </row>
    <row r="932" spans="1:6" ht="15.75"/>
    <row r="933" spans="1:6" ht="141" customHeight="1">
      <c r="A933" s="413" t="s">
        <v>1266</v>
      </c>
      <c r="B933" s="414" t="s">
        <v>2075</v>
      </c>
      <c r="C933" s="413"/>
      <c r="D933" s="414" t="s">
        <v>1267</v>
      </c>
      <c r="E933" s="415"/>
      <c r="F933" s="416"/>
    </row>
    <row r="934" spans="1:6" ht="15.75">
      <c r="A934" s="413"/>
      <c r="B934" s="414"/>
      <c r="C934" s="413" t="s">
        <v>517</v>
      </c>
      <c r="D934" s="417"/>
      <c r="E934" s="415"/>
      <c r="F934" s="416"/>
    </row>
    <row r="935" spans="1:6" ht="15.75">
      <c r="A935" s="413"/>
      <c r="B935" s="414"/>
      <c r="C935" s="413" t="str">
        <f>C$48</f>
        <v>MA</v>
      </c>
      <c r="D935" s="417"/>
      <c r="E935" s="415"/>
      <c r="F935" s="416"/>
    </row>
    <row r="936" spans="1:6" ht="25.5">
      <c r="A936" s="413"/>
      <c r="B936" s="414"/>
      <c r="C936" s="413" t="str">
        <f>C$49</f>
        <v>S1</v>
      </c>
      <c r="D936" s="417" t="s">
        <v>1268</v>
      </c>
      <c r="E936" s="415" t="s">
        <v>973</v>
      </c>
      <c r="F936" s="416"/>
    </row>
    <row r="937" spans="1:6" ht="15.75">
      <c r="A937" s="413"/>
      <c r="B937" s="414"/>
      <c r="C937" s="413" t="str">
        <f>C$50</f>
        <v>S2</v>
      </c>
      <c r="D937" s="417"/>
      <c r="E937" s="415"/>
      <c r="F937" s="416"/>
    </row>
    <row r="938" spans="1:6" ht="15.75">
      <c r="A938" s="413"/>
      <c r="B938" s="414"/>
      <c r="C938" s="413" t="str">
        <f>C$51</f>
        <v>S3</v>
      </c>
      <c r="D938" s="417"/>
      <c r="E938" s="415"/>
      <c r="F938" s="416"/>
    </row>
    <row r="939" spans="1:6" ht="15.75">
      <c r="A939" s="413"/>
      <c r="B939" s="414"/>
      <c r="C939" s="413" t="str">
        <f>C$52</f>
        <v>S4</v>
      </c>
      <c r="D939" s="417"/>
      <c r="E939" s="415"/>
      <c r="F939" s="416"/>
    </row>
    <row r="940" spans="1:6" ht="15.75"/>
    <row r="941" spans="1:6" ht="127.5">
      <c r="A941" s="413" t="s">
        <v>1269</v>
      </c>
      <c r="B941" s="414" t="s">
        <v>2076</v>
      </c>
      <c r="C941" s="413"/>
      <c r="D941" s="414" t="s">
        <v>1270</v>
      </c>
      <c r="E941" s="415"/>
      <c r="F941" s="416"/>
    </row>
    <row r="942" spans="1:6" ht="15.75">
      <c r="A942" s="413"/>
      <c r="B942" s="414"/>
      <c r="C942" s="413" t="s">
        <v>517</v>
      </c>
      <c r="D942" s="417"/>
      <c r="E942" s="415"/>
      <c r="F942" s="416"/>
    </row>
    <row r="943" spans="1:6" ht="15.75">
      <c r="A943" s="413"/>
      <c r="B943" s="414"/>
      <c r="C943" s="413" t="str">
        <f>C$48</f>
        <v>MA</v>
      </c>
      <c r="D943" s="417"/>
      <c r="E943" s="415"/>
      <c r="F943" s="416"/>
    </row>
    <row r="944" spans="1:6" ht="29.25" customHeight="1">
      <c r="A944" s="413"/>
      <c r="B944" s="414"/>
      <c r="C944" s="413" t="str">
        <f>C$49</f>
        <v>S1</v>
      </c>
      <c r="D944" s="417" t="s">
        <v>1268</v>
      </c>
      <c r="E944" s="415" t="s">
        <v>973</v>
      </c>
      <c r="F944" s="416"/>
    </row>
    <row r="945" spans="1:6" ht="15.75">
      <c r="A945" s="413"/>
      <c r="B945" s="414"/>
      <c r="C945" s="413" t="str">
        <f>C$50</f>
        <v>S2</v>
      </c>
      <c r="D945" s="417"/>
      <c r="E945" s="415"/>
      <c r="F945" s="416"/>
    </row>
    <row r="946" spans="1:6" ht="15.75">
      <c r="A946" s="413"/>
      <c r="B946" s="414"/>
      <c r="C946" s="413" t="str">
        <f>C$51</f>
        <v>S3</v>
      </c>
      <c r="D946" s="417"/>
      <c r="E946" s="415"/>
      <c r="F946" s="416"/>
    </row>
    <row r="947" spans="1:6" ht="15.75">
      <c r="A947" s="413"/>
      <c r="B947" s="414"/>
      <c r="C947" s="413" t="str">
        <f>C$52</f>
        <v>S4</v>
      </c>
      <c r="D947" s="417"/>
      <c r="E947" s="415"/>
      <c r="F947" s="416"/>
    </row>
    <row r="948" spans="1:6" ht="15.75"/>
    <row r="949" spans="1:6" ht="165" customHeight="1">
      <c r="A949" s="413" t="s">
        <v>1271</v>
      </c>
      <c r="B949" s="414" t="s">
        <v>2077</v>
      </c>
      <c r="C949" s="413"/>
      <c r="D949" s="414" t="s">
        <v>1272</v>
      </c>
      <c r="E949" s="415"/>
      <c r="F949" s="416"/>
    </row>
    <row r="950" spans="1:6" ht="15.75">
      <c r="A950" s="413"/>
      <c r="B950" s="414"/>
      <c r="C950" s="413" t="s">
        <v>517</v>
      </c>
      <c r="D950" s="417"/>
      <c r="E950" s="415"/>
      <c r="F950" s="416"/>
    </row>
    <row r="951" spans="1:6" ht="15.75">
      <c r="A951" s="413"/>
      <c r="B951" s="414"/>
      <c r="C951" s="413" t="str">
        <f>C$48</f>
        <v>MA</v>
      </c>
      <c r="D951" s="417"/>
      <c r="E951" s="415"/>
      <c r="F951" s="416"/>
    </row>
    <row r="952" spans="1:6" ht="25.5">
      <c r="A952" s="413"/>
      <c r="B952" s="414"/>
      <c r="C952" s="413" t="str">
        <f>C$49</f>
        <v>S1</v>
      </c>
      <c r="D952" s="417" t="s">
        <v>1268</v>
      </c>
      <c r="E952" s="415" t="s">
        <v>973</v>
      </c>
      <c r="F952" s="416"/>
    </row>
    <row r="953" spans="1:6" ht="15.75">
      <c r="A953" s="413"/>
      <c r="B953" s="414"/>
      <c r="C953" s="413" t="str">
        <f>C$50</f>
        <v>S2</v>
      </c>
      <c r="D953" s="417"/>
      <c r="E953" s="415"/>
      <c r="F953" s="416"/>
    </row>
    <row r="954" spans="1:6" ht="15.75">
      <c r="A954" s="413"/>
      <c r="B954" s="414"/>
      <c r="C954" s="413" t="str">
        <f>C$51</f>
        <v>S3</v>
      </c>
      <c r="D954" s="417"/>
      <c r="E954" s="415"/>
      <c r="F954" s="416"/>
    </row>
    <row r="955" spans="1:6" ht="15.75">
      <c r="A955" s="413"/>
      <c r="B955" s="414"/>
      <c r="C955" s="413" t="str">
        <f>C$52</f>
        <v>S4</v>
      </c>
      <c r="D955" s="417"/>
      <c r="E955" s="415"/>
      <c r="F955" s="416"/>
    </row>
    <row r="956" spans="1:6" ht="15.75"/>
    <row r="957" spans="1:6" ht="114.75">
      <c r="A957" s="413" t="s">
        <v>1273</v>
      </c>
      <c r="B957" s="414" t="s">
        <v>2078</v>
      </c>
      <c r="C957" s="413"/>
      <c r="D957" s="414" t="s">
        <v>1274</v>
      </c>
      <c r="E957" s="415"/>
      <c r="F957" s="416"/>
    </row>
    <row r="958" spans="1:6" ht="15.75">
      <c r="A958" s="413"/>
      <c r="B958" s="414"/>
      <c r="C958" s="413" t="s">
        <v>517</v>
      </c>
      <c r="D958" s="417"/>
      <c r="E958" s="415"/>
      <c r="F958" s="416"/>
    </row>
    <row r="959" spans="1:6" ht="15.75">
      <c r="A959" s="413"/>
      <c r="B959" s="414"/>
      <c r="C959" s="413" t="str">
        <f>C$48</f>
        <v>MA</v>
      </c>
      <c r="D959" s="417"/>
      <c r="E959" s="415"/>
      <c r="F959" s="416"/>
    </row>
    <row r="960" spans="1:6" ht="25.5">
      <c r="A960" s="413"/>
      <c r="B960" s="414"/>
      <c r="C960" s="413" t="str">
        <f>C$49</f>
        <v>S1</v>
      </c>
      <c r="D960" s="417" t="s">
        <v>1275</v>
      </c>
      <c r="E960" s="415" t="s">
        <v>973</v>
      </c>
      <c r="F960" s="416"/>
    </row>
    <row r="961" spans="1:6" ht="15.75">
      <c r="A961" s="413"/>
      <c r="B961" s="414"/>
      <c r="C961" s="413" t="str">
        <f>C$50</f>
        <v>S2</v>
      </c>
      <c r="D961" s="417"/>
      <c r="E961" s="415"/>
      <c r="F961" s="416"/>
    </row>
    <row r="962" spans="1:6" ht="15.75">
      <c r="A962" s="413"/>
      <c r="B962" s="414"/>
      <c r="C962" s="413" t="str">
        <f>C$51</f>
        <v>S3</v>
      </c>
      <c r="D962" s="417"/>
      <c r="E962" s="415"/>
      <c r="F962" s="416"/>
    </row>
    <row r="963" spans="1:6" ht="15.75">
      <c r="A963" s="413"/>
      <c r="B963" s="414"/>
      <c r="C963" s="413" t="str">
        <f>C$52</f>
        <v>S4</v>
      </c>
      <c r="D963" s="417"/>
      <c r="E963" s="415"/>
      <c r="F963" s="416"/>
    </row>
    <row r="965" spans="1:6" ht="114.75">
      <c r="A965" s="413" t="s">
        <v>1276</v>
      </c>
      <c r="B965" s="414" t="s">
        <v>2079</v>
      </c>
      <c r="C965" s="413"/>
      <c r="D965" s="414" t="s">
        <v>1277</v>
      </c>
      <c r="E965" s="415"/>
      <c r="F965" s="416"/>
    </row>
    <row r="966" spans="1:6" ht="15.75">
      <c r="A966" s="413"/>
      <c r="B966" s="414"/>
      <c r="C966" s="413" t="s">
        <v>517</v>
      </c>
      <c r="D966" s="417"/>
      <c r="E966" s="415"/>
      <c r="F966" s="416"/>
    </row>
    <row r="967" spans="1:6" ht="15.75">
      <c r="A967" s="413"/>
      <c r="B967" s="414"/>
      <c r="C967" s="413" t="s">
        <v>125</v>
      </c>
      <c r="D967" s="417"/>
      <c r="E967" s="415"/>
      <c r="F967" s="416"/>
    </row>
    <row r="968" spans="1:6" ht="25.5">
      <c r="A968" s="413"/>
      <c r="B968" s="414"/>
      <c r="C968" s="413" t="str">
        <f>C$49</f>
        <v>S1</v>
      </c>
      <c r="D968" s="417" t="s">
        <v>1268</v>
      </c>
      <c r="E968" s="415" t="s">
        <v>973</v>
      </c>
      <c r="F968" s="416"/>
    </row>
    <row r="969" spans="1:6" ht="15.75">
      <c r="A969" s="413"/>
      <c r="B969" s="414"/>
      <c r="C969" s="413" t="str">
        <f>C$50</f>
        <v>S2</v>
      </c>
      <c r="D969" s="417"/>
      <c r="E969" s="415"/>
      <c r="F969" s="416"/>
    </row>
    <row r="970" spans="1:6" ht="15.75">
      <c r="A970" s="413"/>
      <c r="B970" s="414"/>
      <c r="C970" s="413" t="str">
        <f>C$51</f>
        <v>S3</v>
      </c>
      <c r="D970" s="417"/>
      <c r="E970" s="415"/>
      <c r="F970" s="416"/>
    </row>
    <row r="971" spans="1:6" ht="15.75">
      <c r="A971" s="413"/>
      <c r="B971" s="414"/>
      <c r="C971" s="413" t="str">
        <f>C$52</f>
        <v>S4</v>
      </c>
      <c r="D971" s="417"/>
      <c r="E971" s="415"/>
      <c r="F971" s="416"/>
    </row>
    <row r="973" spans="1:6" ht="32.25" customHeight="1">
      <c r="A973" s="405">
        <v>3.5</v>
      </c>
      <c r="B973" s="404"/>
      <c r="C973" s="405"/>
      <c r="D973" s="404" t="s">
        <v>1278</v>
      </c>
      <c r="E973" s="410"/>
      <c r="F973" s="411"/>
    </row>
    <row r="974" spans="1:6" ht="32.25" customHeight="1">
      <c r="A974" s="413" t="s">
        <v>1279</v>
      </c>
      <c r="B974" s="414" t="s">
        <v>2080</v>
      </c>
      <c r="C974" s="413"/>
      <c r="D974" s="414" t="s">
        <v>1280</v>
      </c>
      <c r="E974" s="415"/>
      <c r="F974" s="416"/>
    </row>
    <row r="975" spans="1:6" ht="15.75">
      <c r="A975" s="413"/>
      <c r="B975" s="414"/>
      <c r="C975" s="413" t="s">
        <v>517</v>
      </c>
      <c r="D975" s="417"/>
      <c r="E975" s="415"/>
      <c r="F975" s="416"/>
    </row>
    <row r="976" spans="1:6" ht="32.25" customHeight="1">
      <c r="A976" s="413"/>
      <c r="B976" s="414"/>
      <c r="C976" s="413" t="str">
        <f>C$48</f>
        <v>MA</v>
      </c>
      <c r="D976" s="417"/>
      <c r="E976" s="415"/>
      <c r="F976" s="416"/>
    </row>
    <row r="977" spans="1:6" ht="196.5" customHeight="1">
      <c r="A977" s="413"/>
      <c r="B977" s="414"/>
      <c r="C977" s="413" t="str">
        <f>C$49</f>
        <v>S1</v>
      </c>
      <c r="D977" s="417" t="s">
        <v>1281</v>
      </c>
      <c r="E977" s="415" t="s">
        <v>973</v>
      </c>
      <c r="F977" s="416"/>
    </row>
    <row r="978" spans="1:6" ht="15.75">
      <c r="A978" s="413"/>
      <c r="B978" s="414"/>
      <c r="C978" s="413" t="str">
        <f>C$50</f>
        <v>S2</v>
      </c>
      <c r="D978" s="417"/>
      <c r="E978" s="415"/>
      <c r="F978" s="416"/>
    </row>
    <row r="979" spans="1:6" ht="15.75">
      <c r="A979" s="413"/>
      <c r="B979" s="414"/>
      <c r="C979" s="413" t="str">
        <f>C$51</f>
        <v>S3</v>
      </c>
      <c r="D979" s="417"/>
      <c r="E979" s="415"/>
      <c r="F979" s="416"/>
    </row>
    <row r="980" spans="1:6" ht="15.75">
      <c r="A980" s="413"/>
      <c r="B980" s="414"/>
      <c r="C980" s="413" t="str">
        <f>C$52</f>
        <v>S4</v>
      </c>
      <c r="D980" s="417"/>
      <c r="E980" s="415"/>
      <c r="F980" s="416"/>
    </row>
    <row r="982" spans="1:6" ht="32.25" customHeight="1">
      <c r="A982" s="413" t="s">
        <v>1282</v>
      </c>
      <c r="B982" s="414" t="s">
        <v>2081</v>
      </c>
      <c r="C982" s="413"/>
      <c r="D982" s="414" t="s">
        <v>1283</v>
      </c>
      <c r="E982" s="415"/>
      <c r="F982" s="416"/>
    </row>
    <row r="983" spans="1:6" ht="15.75">
      <c r="A983" s="413"/>
      <c r="B983" s="414"/>
      <c r="C983" s="413" t="s">
        <v>517</v>
      </c>
      <c r="D983" s="417"/>
      <c r="E983" s="415"/>
      <c r="F983" s="416"/>
    </row>
    <row r="984" spans="1:6" ht="32.25" customHeight="1">
      <c r="A984" s="413"/>
      <c r="B984" s="414"/>
      <c r="C984" s="413" t="str">
        <f>C$48</f>
        <v>MA</v>
      </c>
      <c r="D984" s="417"/>
      <c r="E984" s="415"/>
      <c r="F984" s="416"/>
    </row>
    <row r="985" spans="1:6" ht="32.25" customHeight="1">
      <c r="A985" s="413"/>
      <c r="B985" s="414"/>
      <c r="C985" s="413" t="str">
        <f>C$49</f>
        <v>S1</v>
      </c>
      <c r="D985" s="417" t="s">
        <v>1284</v>
      </c>
      <c r="E985" s="415" t="s">
        <v>973</v>
      </c>
      <c r="F985" s="416"/>
    </row>
    <row r="986" spans="1:6" ht="15.75">
      <c r="A986" s="413"/>
      <c r="B986" s="414"/>
      <c r="C986" s="413" t="str">
        <f>C$50</f>
        <v>S2</v>
      </c>
      <c r="D986" s="417"/>
      <c r="E986" s="415"/>
      <c r="F986" s="416"/>
    </row>
    <row r="987" spans="1:6" ht="15.75">
      <c r="A987" s="413"/>
      <c r="B987" s="414"/>
      <c r="C987" s="413" t="str">
        <f>C$51</f>
        <v>S3</v>
      </c>
      <c r="D987" s="417"/>
      <c r="E987" s="415"/>
      <c r="F987" s="416"/>
    </row>
    <row r="988" spans="1:6" ht="15.75">
      <c r="A988" s="413"/>
      <c r="B988" s="414"/>
      <c r="C988" s="413" t="str">
        <f>C$52</f>
        <v>S4</v>
      </c>
      <c r="D988" s="417"/>
      <c r="E988" s="415"/>
      <c r="F988" s="416"/>
    </row>
    <row r="990" spans="1:6" ht="32.25" customHeight="1">
      <c r="A990" s="405">
        <v>3.6</v>
      </c>
      <c r="B990" s="404"/>
      <c r="C990" s="405"/>
      <c r="D990" s="404" t="s">
        <v>1285</v>
      </c>
      <c r="E990" s="410"/>
      <c r="F990" s="411"/>
    </row>
    <row r="991" spans="1:6" ht="32.25" customHeight="1">
      <c r="A991" s="413" t="s">
        <v>1286</v>
      </c>
      <c r="B991" s="414" t="s">
        <v>2082</v>
      </c>
      <c r="C991" s="413"/>
      <c r="D991" s="414" t="s">
        <v>1287</v>
      </c>
      <c r="E991" s="415"/>
      <c r="F991" s="416"/>
    </row>
    <row r="992" spans="1:6" ht="15.75">
      <c r="A992" s="413"/>
      <c r="B992" s="414"/>
      <c r="C992" s="413" t="s">
        <v>517</v>
      </c>
      <c r="D992" s="417"/>
      <c r="E992" s="415"/>
      <c r="F992" s="416"/>
    </row>
    <row r="993" spans="1:6" ht="32.25" customHeight="1">
      <c r="A993" s="413"/>
      <c r="B993" s="414"/>
      <c r="C993" s="413" t="str">
        <f>C$48</f>
        <v>MA</v>
      </c>
      <c r="D993" s="417"/>
      <c r="E993" s="415"/>
      <c r="F993" s="416"/>
    </row>
    <row r="994" spans="1:6" ht="32.25" customHeight="1">
      <c r="A994" s="413"/>
      <c r="B994" s="414"/>
      <c r="C994" s="413" t="str">
        <f>C$49</f>
        <v>S1</v>
      </c>
      <c r="D994" s="417" t="s">
        <v>1288</v>
      </c>
      <c r="E994" s="415" t="s">
        <v>973</v>
      </c>
      <c r="F994" s="416"/>
    </row>
    <row r="995" spans="1:6" ht="15.75">
      <c r="A995" s="413"/>
      <c r="B995" s="414"/>
      <c r="C995" s="413" t="str">
        <f>C$50</f>
        <v>S2</v>
      </c>
      <c r="D995" s="417"/>
      <c r="E995" s="415"/>
      <c r="F995" s="416"/>
    </row>
    <row r="996" spans="1:6" ht="15.75">
      <c r="A996" s="413"/>
      <c r="B996" s="414"/>
      <c r="C996" s="413" t="str">
        <f>C$51</f>
        <v>S3</v>
      </c>
      <c r="D996" s="417"/>
      <c r="E996" s="415"/>
      <c r="F996" s="416"/>
    </row>
    <row r="997" spans="1:6" ht="15.75">
      <c r="A997" s="413"/>
      <c r="B997" s="414"/>
      <c r="C997" s="413" t="str">
        <f>C$52</f>
        <v>S4</v>
      </c>
      <c r="D997" s="417"/>
      <c r="E997" s="415"/>
      <c r="F997" s="416"/>
    </row>
    <row r="999" spans="1:6" ht="32.25" customHeight="1">
      <c r="A999" s="413" t="s">
        <v>1289</v>
      </c>
      <c r="B999" s="414" t="s">
        <v>2083</v>
      </c>
      <c r="C999" s="413"/>
      <c r="D999" s="414" t="s">
        <v>1290</v>
      </c>
      <c r="E999" s="415"/>
      <c r="F999" s="416"/>
    </row>
    <row r="1000" spans="1:6" ht="15.75">
      <c r="A1000" s="413"/>
      <c r="B1000" s="414"/>
      <c r="C1000" s="413" t="s">
        <v>517</v>
      </c>
      <c r="D1000" s="417"/>
      <c r="E1000" s="415"/>
      <c r="F1000" s="416"/>
    </row>
    <row r="1001" spans="1:6" s="453" customFormat="1" ht="32.25" customHeight="1">
      <c r="A1001" s="430"/>
      <c r="B1001" s="414"/>
      <c r="C1001" s="430" t="str">
        <f>C$48</f>
        <v>MA</v>
      </c>
      <c r="D1001" s="431" t="s">
        <v>1291</v>
      </c>
      <c r="E1001" s="432" t="s">
        <v>976</v>
      </c>
      <c r="F1001" s="433">
        <v>2017.5</v>
      </c>
    </row>
    <row r="1002" spans="1:6" s="453" customFormat="1" ht="58.5" customHeight="1">
      <c r="A1002" s="430"/>
      <c r="B1002" s="414"/>
      <c r="C1002" s="430" t="str">
        <f>C$49</f>
        <v>S1</v>
      </c>
      <c r="D1002" s="444" t="s">
        <v>1292</v>
      </c>
      <c r="E1002" s="432" t="s">
        <v>973</v>
      </c>
      <c r="F1002" s="433" t="s">
        <v>1293</v>
      </c>
    </row>
    <row r="1003" spans="1:6" ht="89.25">
      <c r="A1003" s="445"/>
      <c r="B1003" s="446"/>
      <c r="C1003" s="445" t="str">
        <f>C$50</f>
        <v>S2</v>
      </c>
      <c r="D1003" s="447" t="s">
        <v>1294</v>
      </c>
      <c r="E1003" s="420" t="s">
        <v>976</v>
      </c>
      <c r="F1003" s="421" t="s">
        <v>1295</v>
      </c>
    </row>
    <row r="1004" spans="1:6" ht="76.5">
      <c r="A1004" s="413"/>
      <c r="B1004" s="414"/>
      <c r="C1004" s="413" t="str">
        <f>C$51</f>
        <v>S3</v>
      </c>
      <c r="D1004" s="417" t="s">
        <v>2084</v>
      </c>
      <c r="E1004" s="415" t="s">
        <v>973</v>
      </c>
      <c r="F1004" s="416"/>
    </row>
    <row r="1005" spans="1:6" ht="15.75">
      <c r="A1005" s="413"/>
      <c r="B1005" s="414"/>
      <c r="C1005" s="413" t="str">
        <f>C$52</f>
        <v>S4</v>
      </c>
      <c r="D1005" s="417"/>
      <c r="E1005" s="415"/>
      <c r="F1005" s="416"/>
    </row>
    <row r="1007" spans="1:6" ht="32.25" customHeight="1">
      <c r="A1007" s="405">
        <v>3.7</v>
      </c>
      <c r="B1007" s="404"/>
      <c r="C1007" s="405"/>
      <c r="D1007" s="404" t="s">
        <v>1296</v>
      </c>
      <c r="E1007" s="410"/>
      <c r="F1007" s="411"/>
    </row>
    <row r="1008" spans="1:6" ht="32.25" customHeight="1">
      <c r="A1008" s="413" t="s">
        <v>427</v>
      </c>
      <c r="B1008" s="414" t="s">
        <v>2085</v>
      </c>
      <c r="C1008" s="413"/>
      <c r="D1008" s="414" t="s">
        <v>1297</v>
      </c>
      <c r="E1008" s="415"/>
      <c r="F1008" s="416"/>
    </row>
    <row r="1009" spans="1:6" ht="15.75">
      <c r="A1009" s="413"/>
      <c r="B1009" s="414"/>
      <c r="C1009" s="413" t="s">
        <v>517</v>
      </c>
      <c r="D1009" s="417"/>
      <c r="E1009" s="415"/>
      <c r="F1009" s="416"/>
    </row>
    <row r="1010" spans="1:6" ht="32.25" customHeight="1">
      <c r="A1010" s="413"/>
      <c r="B1010" s="414"/>
      <c r="C1010" s="413" t="str">
        <f>C$48</f>
        <v>MA</v>
      </c>
      <c r="D1010" s="417"/>
      <c r="E1010" s="415"/>
      <c r="F1010" s="416"/>
    </row>
    <row r="1011" spans="1:6" ht="102" customHeight="1">
      <c r="A1011" s="445"/>
      <c r="B1011" s="414"/>
      <c r="C1011" s="445" t="str">
        <f>C$49</f>
        <v>S1</v>
      </c>
      <c r="D1011" s="419" t="s">
        <v>1298</v>
      </c>
      <c r="E1011" s="420" t="s">
        <v>976</v>
      </c>
      <c r="F1011" s="421">
        <v>2017.6</v>
      </c>
    </row>
    <row r="1012" spans="1:6" ht="15.75">
      <c r="A1012" s="413"/>
      <c r="B1012" s="414"/>
      <c r="C1012" s="413" t="str">
        <f>C$50</f>
        <v>S2</v>
      </c>
      <c r="D1012" s="417"/>
      <c r="E1012" s="415"/>
      <c r="F1012" s="416"/>
    </row>
    <row r="1013" spans="1:6" ht="153">
      <c r="A1013" s="413"/>
      <c r="B1013" s="414"/>
      <c r="C1013" s="413" t="str">
        <f>C$51</f>
        <v>S3</v>
      </c>
      <c r="D1013" s="417" t="s">
        <v>2086</v>
      </c>
      <c r="E1013" s="415"/>
      <c r="F1013" s="416"/>
    </row>
    <row r="1014" spans="1:6" ht="15.75">
      <c r="A1014" s="413"/>
      <c r="B1014" s="414"/>
      <c r="C1014" s="413" t="str">
        <f>C$52</f>
        <v>S4</v>
      </c>
      <c r="D1014" s="417"/>
      <c r="E1014" s="415"/>
      <c r="F1014" s="416"/>
    </row>
    <row r="1016" spans="1:6" ht="32.25" customHeight="1">
      <c r="A1016" s="413" t="s">
        <v>673</v>
      </c>
      <c r="B1016" s="414" t="s">
        <v>2087</v>
      </c>
      <c r="C1016" s="413"/>
      <c r="D1016" s="414" t="s">
        <v>1299</v>
      </c>
      <c r="E1016" s="415"/>
      <c r="F1016" s="416"/>
    </row>
    <row r="1017" spans="1:6" ht="15.75">
      <c r="A1017" s="413"/>
      <c r="B1017" s="414"/>
      <c r="C1017" s="413" t="s">
        <v>517</v>
      </c>
      <c r="D1017" s="417"/>
      <c r="E1017" s="415"/>
      <c r="F1017" s="416"/>
    </row>
    <row r="1018" spans="1:6" ht="32.25" customHeight="1">
      <c r="A1018" s="413"/>
      <c r="B1018" s="414"/>
      <c r="C1018" s="413" t="str">
        <f>C$48</f>
        <v>MA</v>
      </c>
      <c r="D1018" s="417"/>
      <c r="E1018" s="415"/>
      <c r="F1018" s="416"/>
    </row>
    <row r="1019" spans="1:6" ht="65.25" customHeight="1">
      <c r="A1019" s="413"/>
      <c r="B1019" s="414"/>
      <c r="C1019" s="413" t="str">
        <f>C$49</f>
        <v>S1</v>
      </c>
      <c r="D1019" s="417" t="s">
        <v>1300</v>
      </c>
      <c r="E1019" s="415" t="s">
        <v>973</v>
      </c>
      <c r="F1019" s="416"/>
    </row>
    <row r="1020" spans="1:6" ht="15.75">
      <c r="A1020" s="413"/>
      <c r="B1020" s="414"/>
      <c r="C1020" s="413" t="str">
        <f>C$50</f>
        <v>S2</v>
      </c>
      <c r="D1020" s="417"/>
      <c r="E1020" s="415"/>
      <c r="F1020" s="416"/>
    </row>
    <row r="1021" spans="1:6" ht="15.75">
      <c r="A1021" s="413"/>
      <c r="B1021" s="414"/>
      <c r="C1021" s="413" t="str">
        <f>C$51</f>
        <v>S3</v>
      </c>
      <c r="D1021" s="417"/>
      <c r="E1021" s="415"/>
      <c r="F1021" s="416"/>
    </row>
    <row r="1022" spans="1:6" ht="15.75">
      <c r="A1022" s="413"/>
      <c r="B1022" s="414"/>
      <c r="C1022" s="413" t="str">
        <f>C$52</f>
        <v>S4</v>
      </c>
      <c r="D1022" s="417"/>
      <c r="E1022" s="415"/>
      <c r="F1022" s="416"/>
    </row>
    <row r="1024" spans="1:6" ht="15.75">
      <c r="A1024" s="405">
        <v>4</v>
      </c>
      <c r="B1024" s="404"/>
      <c r="C1024" s="405"/>
      <c r="D1024" s="404" t="s">
        <v>1301</v>
      </c>
      <c r="E1024" s="410"/>
      <c r="F1024" s="412"/>
    </row>
    <row r="1025" spans="1:6" ht="15.75">
      <c r="A1025" s="405">
        <v>4.0999999999999996</v>
      </c>
      <c r="B1025" s="404"/>
      <c r="C1025" s="405"/>
      <c r="D1025" s="404" t="s">
        <v>1302</v>
      </c>
      <c r="E1025" s="410"/>
      <c r="F1025" s="412"/>
    </row>
    <row r="1026" spans="1:6" ht="267.75">
      <c r="A1026" s="413" t="s">
        <v>1303</v>
      </c>
      <c r="B1026" s="414" t="s">
        <v>2088</v>
      </c>
      <c r="C1026" s="413"/>
      <c r="D1026" s="414" t="s">
        <v>1304</v>
      </c>
      <c r="E1026" s="415"/>
      <c r="F1026" s="416"/>
    </row>
    <row r="1027" spans="1:6" ht="15.75">
      <c r="A1027" s="413"/>
      <c r="B1027" s="414"/>
      <c r="C1027" s="413" t="s">
        <v>517</v>
      </c>
      <c r="D1027" s="417"/>
      <c r="E1027" s="415"/>
      <c r="F1027" s="416"/>
    </row>
    <row r="1028" spans="1:6" ht="15.75">
      <c r="A1028" s="413"/>
      <c r="B1028" s="414"/>
      <c r="C1028" s="413" t="str">
        <f>C$48</f>
        <v>MA</v>
      </c>
      <c r="D1028" s="417"/>
      <c r="E1028" s="415"/>
      <c r="F1028" s="416"/>
    </row>
    <row r="1029" spans="1:6" ht="15.75">
      <c r="A1029" s="413"/>
      <c r="B1029" s="414"/>
      <c r="C1029" s="413" t="str">
        <f>C$49</f>
        <v>S1</v>
      </c>
      <c r="D1029" s="417"/>
      <c r="E1029" s="415"/>
      <c r="F1029" s="416"/>
    </row>
    <row r="1030" spans="1:6" ht="38.25">
      <c r="A1030" s="413"/>
      <c r="B1030" s="414"/>
      <c r="C1030" s="413" t="str">
        <f>C$50</f>
        <v>S2</v>
      </c>
      <c r="D1030" s="417" t="s">
        <v>1305</v>
      </c>
      <c r="E1030" s="415" t="s">
        <v>973</v>
      </c>
      <c r="F1030" s="416"/>
    </row>
    <row r="1031" spans="1:6" ht="15.75">
      <c r="A1031" s="413"/>
      <c r="B1031" s="414"/>
      <c r="C1031" s="413" t="str">
        <f>C$51</f>
        <v>S3</v>
      </c>
      <c r="D1031" s="417"/>
      <c r="E1031" s="415"/>
      <c r="F1031" s="416"/>
    </row>
    <row r="1032" spans="1:6" ht="15.75">
      <c r="A1032" s="413"/>
      <c r="B1032" s="414"/>
      <c r="C1032" s="413" t="str">
        <f>C$52</f>
        <v>S4</v>
      </c>
      <c r="D1032" s="417"/>
      <c r="E1032" s="415"/>
      <c r="F1032" s="416"/>
    </row>
    <row r="1033" spans="1:6" ht="15.75"/>
    <row r="1034" spans="1:6" ht="255">
      <c r="A1034" s="413" t="s">
        <v>1306</v>
      </c>
      <c r="B1034" s="414" t="s">
        <v>17</v>
      </c>
      <c r="C1034" s="413"/>
      <c r="D1034" s="414" t="s">
        <v>1307</v>
      </c>
      <c r="E1034" s="415"/>
      <c r="F1034" s="416"/>
    </row>
    <row r="1035" spans="1:6" ht="15.75">
      <c r="A1035" s="413"/>
      <c r="B1035" s="414"/>
      <c r="C1035" s="413" t="s">
        <v>517</v>
      </c>
      <c r="D1035" s="417"/>
      <c r="E1035" s="415"/>
      <c r="F1035" s="416"/>
    </row>
    <row r="1036" spans="1:6" ht="15.75">
      <c r="A1036" s="413"/>
      <c r="B1036" s="414"/>
      <c r="C1036" s="413" t="str">
        <f>C$48</f>
        <v>MA</v>
      </c>
      <c r="D1036" s="417"/>
      <c r="E1036" s="415"/>
      <c r="F1036" s="416"/>
    </row>
    <row r="1037" spans="1:6" ht="15.75">
      <c r="A1037" s="413"/>
      <c r="B1037" s="414"/>
      <c r="C1037" s="413" t="str">
        <f>C$49</f>
        <v>S1</v>
      </c>
      <c r="D1037" s="417"/>
      <c r="E1037" s="415"/>
      <c r="F1037" s="416"/>
    </row>
    <row r="1038" spans="1:6" ht="153">
      <c r="A1038" s="413"/>
      <c r="B1038" s="414"/>
      <c r="C1038" s="413" t="str">
        <f>C$50</f>
        <v>S2</v>
      </c>
      <c r="D1038" s="417" t="s">
        <v>1308</v>
      </c>
      <c r="E1038" s="415" t="s">
        <v>973</v>
      </c>
      <c r="F1038" s="416"/>
    </row>
    <row r="1039" spans="1:6" ht="15.75">
      <c r="A1039" s="413"/>
      <c r="B1039" s="414"/>
      <c r="C1039" s="413" t="str">
        <f>C$51</f>
        <v>S3</v>
      </c>
      <c r="D1039" s="417"/>
      <c r="E1039" s="415"/>
      <c r="F1039" s="416"/>
    </row>
    <row r="1040" spans="1:6" ht="15.75">
      <c r="A1040" s="413"/>
      <c r="B1040" s="414"/>
      <c r="C1040" s="413" t="str">
        <f>C$52</f>
        <v>S4</v>
      </c>
      <c r="D1040" s="417"/>
      <c r="E1040" s="415"/>
      <c r="F1040" s="416"/>
    </row>
    <row r="1041" spans="1:6" ht="15.75"/>
    <row r="1042" spans="1:6" ht="255">
      <c r="A1042" s="413" t="s">
        <v>1309</v>
      </c>
      <c r="B1042" s="414" t="s">
        <v>2089</v>
      </c>
      <c r="C1042" s="448"/>
      <c r="D1042" s="414" t="s">
        <v>1310</v>
      </c>
      <c r="E1042" s="415"/>
      <c r="F1042" s="416"/>
    </row>
    <row r="1043" spans="1:6" ht="15.75">
      <c r="A1043" s="413"/>
      <c r="B1043" s="414"/>
      <c r="C1043" s="413" t="s">
        <v>517</v>
      </c>
      <c r="D1043" s="417"/>
      <c r="E1043" s="415"/>
      <c r="F1043" s="416"/>
    </row>
    <row r="1044" spans="1:6" ht="15.75">
      <c r="A1044" s="413"/>
      <c r="B1044" s="414"/>
      <c r="C1044" s="413" t="str">
        <f>C$48</f>
        <v>MA</v>
      </c>
      <c r="D1044" s="417"/>
      <c r="E1044" s="415"/>
      <c r="F1044" s="416"/>
    </row>
    <row r="1045" spans="1:6" ht="15.75">
      <c r="A1045" s="413"/>
      <c r="B1045" s="414"/>
      <c r="C1045" s="413" t="str">
        <f>C$49</f>
        <v>S1</v>
      </c>
      <c r="D1045" s="417"/>
      <c r="E1045" s="415"/>
      <c r="F1045" s="416"/>
    </row>
    <row r="1046" spans="1:6" ht="165.75">
      <c r="A1046" s="413"/>
      <c r="B1046" s="414"/>
      <c r="C1046" s="413" t="str">
        <f>C$50</f>
        <v>S2</v>
      </c>
      <c r="D1046" s="417" t="s">
        <v>1311</v>
      </c>
      <c r="E1046" s="415" t="s">
        <v>973</v>
      </c>
      <c r="F1046" s="416"/>
    </row>
    <row r="1047" spans="1:6" ht="15.75">
      <c r="A1047" s="413"/>
      <c r="B1047" s="414"/>
      <c r="C1047" s="413" t="str">
        <f>C$51</f>
        <v>S3</v>
      </c>
      <c r="D1047" s="417"/>
      <c r="E1047" s="415"/>
      <c r="F1047" s="416"/>
    </row>
    <row r="1048" spans="1:6" ht="15.75">
      <c r="A1048" s="413"/>
      <c r="B1048" s="414"/>
      <c r="C1048" s="413" t="str">
        <f>C$52</f>
        <v>S4</v>
      </c>
      <c r="D1048" s="417"/>
      <c r="E1048" s="415"/>
      <c r="F1048" s="416"/>
    </row>
    <row r="1050" spans="1:6" ht="255">
      <c r="A1050" s="413" t="s">
        <v>1312</v>
      </c>
      <c r="B1050" s="414" t="s">
        <v>2090</v>
      </c>
      <c r="C1050" s="413"/>
      <c r="D1050" s="414" t="s">
        <v>1313</v>
      </c>
      <c r="E1050" s="415"/>
      <c r="F1050" s="416"/>
    </row>
    <row r="1051" spans="1:6" ht="15.75">
      <c r="A1051" s="413"/>
      <c r="B1051" s="414"/>
      <c r="C1051" s="413" t="s">
        <v>517</v>
      </c>
      <c r="D1051" s="449"/>
      <c r="E1051" s="415"/>
      <c r="F1051" s="416"/>
    </row>
    <row r="1052" spans="1:6" ht="15.75">
      <c r="A1052" s="413"/>
      <c r="B1052" s="414"/>
      <c r="C1052" s="413" t="str">
        <f>C$48</f>
        <v>MA</v>
      </c>
      <c r="D1052" s="417"/>
      <c r="E1052" s="415"/>
      <c r="F1052" s="416"/>
    </row>
    <row r="1053" spans="1:6" ht="15.75">
      <c r="A1053" s="413"/>
      <c r="B1053" s="414"/>
      <c r="C1053" s="413" t="str">
        <f>C$49</f>
        <v>S1</v>
      </c>
      <c r="D1053" s="449"/>
      <c r="E1053" s="415"/>
      <c r="F1053" s="416"/>
    </row>
    <row r="1054" spans="1:6" ht="63.75">
      <c r="A1054" s="413"/>
      <c r="B1054" s="414"/>
      <c r="C1054" s="413" t="str">
        <f>C$50</f>
        <v>S2</v>
      </c>
      <c r="D1054" s="417" t="s">
        <v>1314</v>
      </c>
      <c r="E1054" s="415" t="s">
        <v>973</v>
      </c>
      <c r="F1054" s="416"/>
    </row>
    <row r="1055" spans="1:6" ht="15.75">
      <c r="A1055" s="413"/>
      <c r="B1055" s="414"/>
      <c r="C1055" s="413" t="str">
        <f>C$51</f>
        <v>S3</v>
      </c>
      <c r="D1055" s="449"/>
      <c r="E1055" s="415"/>
      <c r="F1055" s="416"/>
    </row>
    <row r="1056" spans="1:6" ht="15.75">
      <c r="A1056" s="413"/>
      <c r="B1056" s="414"/>
      <c r="C1056" s="413" t="str">
        <f>C$52</f>
        <v>S4</v>
      </c>
      <c r="D1056" s="417"/>
      <c r="E1056" s="415"/>
      <c r="F1056" s="416"/>
    </row>
    <row r="1057" spans="1:6" ht="32.25" customHeight="1">
      <c r="E1057" s="450"/>
    </row>
    <row r="1058" spans="1:6" ht="175.5" customHeight="1">
      <c r="A1058" s="413" t="s">
        <v>1315</v>
      </c>
      <c r="B1058" s="414" t="s">
        <v>2091</v>
      </c>
      <c r="C1058" s="413"/>
      <c r="D1058" s="414" t="s">
        <v>1316</v>
      </c>
      <c r="E1058" s="415"/>
      <c r="F1058" s="416"/>
    </row>
    <row r="1059" spans="1:6" ht="15.75">
      <c r="A1059" s="413"/>
      <c r="B1059" s="414"/>
      <c r="C1059" s="413" t="s">
        <v>517</v>
      </c>
      <c r="D1059" s="449"/>
      <c r="E1059" s="415"/>
      <c r="F1059" s="416"/>
    </row>
    <row r="1060" spans="1:6" ht="32.25" customHeight="1">
      <c r="A1060" s="413"/>
      <c r="B1060" s="414"/>
      <c r="C1060" s="413" t="str">
        <f>C$48</f>
        <v>MA</v>
      </c>
      <c r="D1060" s="417"/>
      <c r="E1060" s="415"/>
      <c r="F1060" s="416"/>
    </row>
    <row r="1061" spans="1:6" ht="68.25" customHeight="1">
      <c r="A1061" s="413"/>
      <c r="B1061" s="414"/>
      <c r="C1061" s="413" t="str">
        <f>C$49</f>
        <v>S1</v>
      </c>
      <c r="D1061" s="417" t="s">
        <v>1317</v>
      </c>
      <c r="E1061" s="415" t="s">
        <v>973</v>
      </c>
      <c r="F1061" s="416"/>
    </row>
    <row r="1062" spans="1:6" ht="165.75">
      <c r="A1062" s="413"/>
      <c r="B1062" s="414"/>
      <c r="C1062" s="413" t="str">
        <f>C$50</f>
        <v>S2</v>
      </c>
      <c r="D1062" s="417" t="s">
        <v>1318</v>
      </c>
      <c r="E1062" s="415" t="s">
        <v>973</v>
      </c>
      <c r="F1062" s="416"/>
    </row>
    <row r="1063" spans="1:6" ht="140.25">
      <c r="A1063" s="413"/>
      <c r="B1063" s="414"/>
      <c r="C1063" s="413" t="str">
        <f>C$51</f>
        <v>S3</v>
      </c>
      <c r="D1063" s="417" t="s">
        <v>1947</v>
      </c>
      <c r="E1063" s="415" t="s">
        <v>973</v>
      </c>
      <c r="F1063" s="416"/>
    </row>
    <row r="1064" spans="1:6" ht="15.75">
      <c r="A1064" s="413"/>
      <c r="B1064" s="414"/>
      <c r="C1064" s="413" t="str">
        <f>C$52</f>
        <v>S4</v>
      </c>
      <c r="E1064" s="415"/>
      <c r="F1064" s="416"/>
    </row>
    <row r="1065" spans="1:6" ht="32.25" customHeight="1">
      <c r="E1065" s="450"/>
    </row>
    <row r="1066" spans="1:6" ht="15.75">
      <c r="A1066" s="405">
        <v>4.2</v>
      </c>
      <c r="B1066" s="404"/>
      <c r="C1066" s="405"/>
      <c r="D1066" s="404" t="s">
        <v>1319</v>
      </c>
      <c r="E1066" s="410"/>
      <c r="F1066" s="411"/>
    </row>
    <row r="1067" spans="1:6" ht="153">
      <c r="A1067" s="413" t="s">
        <v>1320</v>
      </c>
      <c r="B1067" s="414" t="s">
        <v>2092</v>
      </c>
      <c r="C1067" s="413"/>
      <c r="D1067" s="414" t="s">
        <v>1321</v>
      </c>
      <c r="E1067" s="415"/>
      <c r="F1067" s="416"/>
    </row>
    <row r="1068" spans="1:6" ht="15.75">
      <c r="A1068" s="413"/>
      <c r="B1068" s="414"/>
      <c r="C1068" s="413" t="s">
        <v>517</v>
      </c>
      <c r="D1068" s="449"/>
      <c r="E1068" s="415"/>
      <c r="F1068" s="416"/>
    </row>
    <row r="1069" spans="1:6" ht="15.75">
      <c r="A1069" s="413"/>
      <c r="B1069" s="414"/>
      <c r="C1069" s="413" t="str">
        <f>C$48</f>
        <v>MA</v>
      </c>
      <c r="D1069" s="417"/>
      <c r="E1069" s="415"/>
      <c r="F1069" s="416"/>
    </row>
    <row r="1070" spans="1:6" ht="15.75">
      <c r="A1070" s="413"/>
      <c r="B1070" s="414"/>
      <c r="C1070" s="413" t="str">
        <f>C$49</f>
        <v>S1</v>
      </c>
      <c r="D1070" s="449"/>
      <c r="E1070" s="415"/>
      <c r="F1070" s="416"/>
    </row>
    <row r="1071" spans="1:6" ht="89.25">
      <c r="A1071" s="413"/>
      <c r="B1071" s="414"/>
      <c r="C1071" s="413" t="str">
        <f>C$50</f>
        <v>S2</v>
      </c>
      <c r="D1071" s="417" t="s">
        <v>1322</v>
      </c>
      <c r="E1071" s="415" t="s">
        <v>973</v>
      </c>
      <c r="F1071" s="416"/>
    </row>
    <row r="1072" spans="1:6" ht="15.75">
      <c r="A1072" s="413"/>
      <c r="B1072" s="414"/>
      <c r="C1072" s="413" t="str">
        <f>C$51</f>
        <v>S3</v>
      </c>
      <c r="D1072" s="449"/>
      <c r="E1072" s="415"/>
      <c r="F1072" s="416"/>
    </row>
    <row r="1073" spans="1:6" ht="15.75">
      <c r="A1073" s="413"/>
      <c r="B1073" s="414"/>
      <c r="C1073" s="413" t="str">
        <f>C$52</f>
        <v>S4</v>
      </c>
      <c r="D1073" s="417"/>
      <c r="E1073" s="415"/>
      <c r="F1073" s="416"/>
    </row>
    <row r="1074" spans="1:6" ht="15.75"/>
    <row r="1075" spans="1:6" ht="153">
      <c r="A1075" s="413" t="s">
        <v>1323</v>
      </c>
      <c r="B1075" s="414" t="s">
        <v>2093</v>
      </c>
      <c r="C1075" s="413"/>
      <c r="D1075" s="414" t="s">
        <v>1324</v>
      </c>
      <c r="E1075" s="415"/>
      <c r="F1075" s="416"/>
    </row>
    <row r="1076" spans="1:6" ht="15.75">
      <c r="A1076" s="413"/>
      <c r="B1076" s="414"/>
      <c r="C1076" s="413" t="s">
        <v>517</v>
      </c>
      <c r="D1076" s="417"/>
      <c r="E1076" s="415"/>
      <c r="F1076" s="416"/>
    </row>
    <row r="1077" spans="1:6" ht="15.75">
      <c r="A1077" s="413"/>
      <c r="B1077" s="414"/>
      <c r="C1077" s="413" t="str">
        <f>C$48</f>
        <v>MA</v>
      </c>
      <c r="D1077" s="417"/>
      <c r="E1077" s="415"/>
      <c r="F1077" s="416"/>
    </row>
    <row r="1078" spans="1:6" ht="15.75">
      <c r="A1078" s="413"/>
      <c r="B1078" s="414"/>
      <c r="C1078" s="413" t="str">
        <f>C$49</f>
        <v>S1</v>
      </c>
      <c r="D1078" s="417"/>
      <c r="E1078" s="415"/>
      <c r="F1078" s="416"/>
    </row>
    <row r="1079" spans="1:6" ht="76.5">
      <c r="A1079" s="413"/>
      <c r="B1079" s="414"/>
      <c r="C1079" s="413" t="str">
        <f>C$50</f>
        <v>S2</v>
      </c>
      <c r="D1079" s="417" t="s">
        <v>1325</v>
      </c>
      <c r="E1079" s="415" t="s">
        <v>973</v>
      </c>
      <c r="F1079" s="416"/>
    </row>
    <row r="1080" spans="1:6" ht="15.75">
      <c r="A1080" s="413"/>
      <c r="B1080" s="414"/>
      <c r="C1080" s="413" t="str">
        <f>C$51</f>
        <v>S3</v>
      </c>
      <c r="D1080" s="417"/>
      <c r="E1080" s="415"/>
      <c r="F1080" s="416"/>
    </row>
    <row r="1081" spans="1:6" ht="15.75">
      <c r="A1081" s="413"/>
      <c r="B1081" s="414"/>
      <c r="C1081" s="413" t="str">
        <f>C$52</f>
        <v>S4</v>
      </c>
      <c r="D1081" s="417"/>
      <c r="E1081" s="415"/>
      <c r="F1081" s="416"/>
    </row>
    <row r="1082" spans="1:6" ht="15.75"/>
    <row r="1083" spans="1:6" ht="153">
      <c r="A1083" s="413" t="s">
        <v>1326</v>
      </c>
      <c r="B1083" s="414" t="s">
        <v>2094</v>
      </c>
      <c r="C1083" s="413"/>
      <c r="D1083" s="414" t="s">
        <v>1327</v>
      </c>
      <c r="E1083" s="415"/>
      <c r="F1083" s="416"/>
    </row>
    <row r="1084" spans="1:6" ht="15.75">
      <c r="A1084" s="413"/>
      <c r="B1084" s="414"/>
      <c r="C1084" s="413" t="s">
        <v>517</v>
      </c>
      <c r="D1084" s="417"/>
      <c r="E1084" s="415"/>
      <c r="F1084" s="416"/>
    </row>
    <row r="1085" spans="1:6" ht="15.75">
      <c r="A1085" s="413"/>
      <c r="B1085" s="414"/>
      <c r="C1085" s="413" t="str">
        <f>C$48</f>
        <v>MA</v>
      </c>
      <c r="D1085" s="417"/>
      <c r="E1085" s="415"/>
      <c r="F1085" s="416"/>
    </row>
    <row r="1086" spans="1:6" ht="15.75">
      <c r="A1086" s="413"/>
      <c r="B1086" s="414"/>
      <c r="C1086" s="413" t="str">
        <f>C$49</f>
        <v>S1</v>
      </c>
      <c r="D1086" s="417"/>
      <c r="E1086" s="415"/>
      <c r="F1086" s="416"/>
    </row>
    <row r="1087" spans="1:6" ht="76.5">
      <c r="A1087" s="413"/>
      <c r="B1087" s="414"/>
      <c r="C1087" s="413" t="str">
        <f>C$50</f>
        <v>S2</v>
      </c>
      <c r="D1087" s="417" t="s">
        <v>1325</v>
      </c>
      <c r="E1087" s="415" t="s">
        <v>973</v>
      </c>
      <c r="F1087" s="416"/>
    </row>
    <row r="1088" spans="1:6" ht="15.75">
      <c r="A1088" s="413"/>
      <c r="B1088" s="414"/>
      <c r="C1088" s="413" t="str">
        <f>C$51</f>
        <v>S3</v>
      </c>
      <c r="D1088" s="417"/>
      <c r="E1088" s="415"/>
      <c r="F1088" s="416"/>
    </row>
    <row r="1089" spans="1:6" ht="15.75">
      <c r="A1089" s="413"/>
      <c r="B1089" s="414"/>
      <c r="C1089" s="413" t="str">
        <f>C$52</f>
        <v>S4</v>
      </c>
      <c r="D1089" s="417"/>
      <c r="E1089" s="415"/>
      <c r="F1089" s="416"/>
    </row>
    <row r="1090" spans="1:6" ht="15.75"/>
    <row r="1091" spans="1:6" ht="32.25" customHeight="1">
      <c r="A1091" s="405">
        <v>4.3</v>
      </c>
      <c r="B1091" s="404"/>
      <c r="C1091" s="405"/>
      <c r="D1091" s="404" t="s">
        <v>1328</v>
      </c>
      <c r="E1091" s="410"/>
      <c r="F1091" s="411"/>
    </row>
    <row r="1092" spans="1:6" ht="166.5" customHeight="1">
      <c r="A1092" s="413" t="s">
        <v>1329</v>
      </c>
      <c r="B1092" s="414" t="s">
        <v>2095</v>
      </c>
      <c r="C1092" s="413"/>
      <c r="D1092" s="414" t="s">
        <v>1330</v>
      </c>
      <c r="E1092" s="415"/>
      <c r="F1092" s="416"/>
    </row>
    <row r="1093" spans="1:6" ht="15.75">
      <c r="A1093" s="413"/>
      <c r="B1093" s="414"/>
      <c r="C1093" s="413" t="s">
        <v>517</v>
      </c>
      <c r="D1093" s="417"/>
      <c r="E1093" s="415"/>
      <c r="F1093" s="416"/>
    </row>
    <row r="1094" spans="1:6" ht="131.25" customHeight="1">
      <c r="A1094" s="413"/>
      <c r="B1094" s="414"/>
      <c r="C1094" s="413" t="str">
        <f>C$48</f>
        <v>MA</v>
      </c>
      <c r="D1094" s="417" t="s">
        <v>1331</v>
      </c>
      <c r="E1094" s="415" t="s">
        <v>976</v>
      </c>
      <c r="F1094" s="416">
        <v>2017.8</v>
      </c>
    </row>
    <row r="1095" spans="1:6" ht="53.25" customHeight="1">
      <c r="A1095" s="413"/>
      <c r="B1095" s="414"/>
      <c r="C1095" s="413" t="str">
        <f>C$49</f>
        <v>S1</v>
      </c>
      <c r="D1095" s="427" t="s">
        <v>1332</v>
      </c>
      <c r="E1095" s="415" t="s">
        <v>973</v>
      </c>
      <c r="F1095" s="416"/>
    </row>
    <row r="1096" spans="1:6" ht="45.95" customHeight="1">
      <c r="A1096" s="413"/>
      <c r="B1096" s="414"/>
      <c r="C1096" s="413" t="str">
        <f>C$50</f>
        <v>S2</v>
      </c>
      <c r="D1096" s="417" t="s">
        <v>1333</v>
      </c>
      <c r="E1096" s="415" t="s">
        <v>973</v>
      </c>
      <c r="F1096" s="416"/>
    </row>
    <row r="1097" spans="1:6" ht="15.75">
      <c r="A1097" s="413"/>
      <c r="B1097" s="414"/>
      <c r="C1097" s="413" t="str">
        <f>C$51</f>
        <v>S3</v>
      </c>
      <c r="D1097" s="417"/>
      <c r="E1097" s="415"/>
      <c r="F1097" s="416"/>
    </row>
    <row r="1098" spans="1:6" ht="15.75">
      <c r="A1098" s="413"/>
      <c r="B1098" s="414"/>
      <c r="C1098" s="413" t="str">
        <f>C$52</f>
        <v>S4</v>
      </c>
      <c r="D1098" s="417"/>
      <c r="E1098" s="415"/>
      <c r="F1098" s="416"/>
    </row>
    <row r="1100" spans="1:6" ht="225.75" customHeight="1">
      <c r="A1100" s="413" t="s">
        <v>1334</v>
      </c>
      <c r="B1100" s="414" t="s">
        <v>2096</v>
      </c>
      <c r="C1100" s="413"/>
      <c r="D1100" s="414" t="s">
        <v>1335</v>
      </c>
      <c r="E1100" s="415"/>
      <c r="F1100" s="416"/>
    </row>
    <row r="1101" spans="1:6" ht="15.75">
      <c r="A1101" s="413"/>
      <c r="B1101" s="414"/>
      <c r="C1101" s="413" t="s">
        <v>517</v>
      </c>
      <c r="D1101" s="417"/>
      <c r="E1101" s="415"/>
      <c r="F1101" s="416"/>
    </row>
    <row r="1102" spans="1:6" ht="32.25" customHeight="1">
      <c r="A1102" s="413"/>
      <c r="B1102" s="414"/>
      <c r="C1102" s="413" t="str">
        <f>C$48</f>
        <v>MA</v>
      </c>
      <c r="D1102" s="417"/>
      <c r="E1102" s="415"/>
      <c r="F1102" s="416"/>
    </row>
    <row r="1103" spans="1:6" ht="32.25" customHeight="1">
      <c r="A1103" s="413"/>
      <c r="B1103" s="414"/>
      <c r="C1103" s="413" t="str">
        <f>C$49</f>
        <v>S1</v>
      </c>
      <c r="D1103" s="417"/>
      <c r="E1103" s="415"/>
      <c r="F1103" s="416"/>
    </row>
    <row r="1104" spans="1:6" ht="25.5">
      <c r="A1104" s="451"/>
      <c r="B1104" s="452"/>
      <c r="C1104" s="451" t="str">
        <f>C$50</f>
        <v>S2</v>
      </c>
      <c r="D1104" s="424" t="s">
        <v>927</v>
      </c>
      <c r="E1104" s="425" t="s">
        <v>976</v>
      </c>
      <c r="F1104" s="426">
        <v>2019.11</v>
      </c>
    </row>
    <row r="1105" spans="1:6" ht="15.75">
      <c r="A1105" s="413"/>
      <c r="B1105" s="414"/>
      <c r="C1105" s="413" t="str">
        <f>C$51</f>
        <v>S3</v>
      </c>
      <c r="D1105" s="417" t="s">
        <v>1903</v>
      </c>
      <c r="E1105" s="415" t="s">
        <v>973</v>
      </c>
      <c r="F1105" s="416"/>
    </row>
    <row r="1106" spans="1:6" ht="15.75">
      <c r="A1106" s="413"/>
      <c r="B1106" s="414"/>
      <c r="C1106" s="413" t="str">
        <f>C$52</f>
        <v>S4</v>
      </c>
      <c r="D1106" s="417"/>
      <c r="E1106" s="415"/>
      <c r="F1106" s="416"/>
    </row>
    <row r="1108" spans="1:6" ht="15.75">
      <c r="A1108" s="405">
        <v>4.4000000000000004</v>
      </c>
      <c r="B1108" s="404"/>
      <c r="C1108" s="405"/>
      <c r="D1108" s="404" t="s">
        <v>1336</v>
      </c>
      <c r="E1108" s="410"/>
      <c r="F1108" s="411"/>
    </row>
    <row r="1109" spans="1:6" ht="127.5">
      <c r="A1109" s="413" t="s">
        <v>1337</v>
      </c>
      <c r="B1109" s="414" t="s">
        <v>2097</v>
      </c>
      <c r="C1109" s="413"/>
      <c r="D1109" s="414" t="s">
        <v>1338</v>
      </c>
      <c r="E1109" s="415"/>
      <c r="F1109" s="416"/>
    </row>
    <row r="1110" spans="1:6" ht="15.75">
      <c r="A1110" s="413"/>
      <c r="B1110" s="414"/>
      <c r="C1110" s="413" t="s">
        <v>517</v>
      </c>
      <c r="D1110" s="417"/>
      <c r="E1110" s="415"/>
      <c r="F1110" s="416"/>
    </row>
    <row r="1111" spans="1:6" ht="15.75">
      <c r="A1111" s="413"/>
      <c r="B1111" s="414"/>
      <c r="C1111" s="413" t="str">
        <f>C$48</f>
        <v>MA</v>
      </c>
      <c r="D1111" s="417"/>
      <c r="E1111" s="415"/>
      <c r="F1111" s="416"/>
    </row>
    <row r="1112" spans="1:6" ht="15.75">
      <c r="A1112" s="413"/>
      <c r="B1112" s="414"/>
      <c r="C1112" s="413" t="str">
        <f>C$49</f>
        <v>S1</v>
      </c>
      <c r="D1112" s="417"/>
      <c r="E1112" s="415"/>
      <c r="F1112" s="416"/>
    </row>
    <row r="1113" spans="1:6" ht="51">
      <c r="A1113" s="413"/>
      <c r="B1113" s="414"/>
      <c r="C1113" s="413" t="str">
        <f>C$50</f>
        <v>S2</v>
      </c>
      <c r="D1113" s="417" t="s">
        <v>1339</v>
      </c>
      <c r="E1113" s="415" t="s">
        <v>973</v>
      </c>
      <c r="F1113" s="416"/>
    </row>
    <row r="1114" spans="1:6" ht="15.75">
      <c r="A1114" s="413"/>
      <c r="B1114" s="414"/>
      <c r="C1114" s="413" t="str">
        <f>C$51</f>
        <v>S3</v>
      </c>
      <c r="D1114" s="417"/>
      <c r="E1114" s="415"/>
      <c r="F1114" s="416"/>
    </row>
    <row r="1115" spans="1:6" ht="15.75">
      <c r="A1115" s="413"/>
      <c r="B1115" s="414"/>
      <c r="C1115" s="413" t="str">
        <f>C$52</f>
        <v>S4</v>
      </c>
      <c r="D1115" s="417"/>
      <c r="E1115" s="415"/>
      <c r="F1115" s="416"/>
    </row>
    <row r="1116" spans="1:6" ht="15.75"/>
    <row r="1117" spans="1:6" ht="127.5">
      <c r="A1117" s="413" t="s">
        <v>1340</v>
      </c>
      <c r="B1117" s="414" t="s">
        <v>2098</v>
      </c>
      <c r="C1117" s="413"/>
      <c r="D1117" s="414" t="s">
        <v>1341</v>
      </c>
      <c r="E1117" s="415"/>
      <c r="F1117" s="416"/>
    </row>
    <row r="1118" spans="1:6" ht="15.75">
      <c r="A1118" s="413"/>
      <c r="B1118" s="414"/>
      <c r="C1118" s="413" t="s">
        <v>517</v>
      </c>
      <c r="D1118" s="417"/>
      <c r="E1118" s="415"/>
      <c r="F1118" s="416"/>
    </row>
    <row r="1119" spans="1:6" ht="15.75">
      <c r="A1119" s="413"/>
      <c r="B1119" s="414"/>
      <c r="C1119" s="413" t="str">
        <f>C$48</f>
        <v>MA</v>
      </c>
      <c r="D1119" s="417"/>
      <c r="E1119" s="415"/>
      <c r="F1119" s="416"/>
    </row>
    <row r="1120" spans="1:6" ht="15.75">
      <c r="A1120" s="413"/>
      <c r="B1120" s="414"/>
      <c r="C1120" s="413" t="str">
        <f>C$49</f>
        <v>S1</v>
      </c>
      <c r="D1120" s="417"/>
      <c r="E1120" s="415"/>
      <c r="F1120" s="416"/>
    </row>
    <row r="1121" spans="1:6" ht="51">
      <c r="A1121" s="413"/>
      <c r="B1121" s="414"/>
      <c r="C1121" s="413" t="str">
        <f>C$50</f>
        <v>S2</v>
      </c>
      <c r="D1121" s="417" t="s">
        <v>1342</v>
      </c>
      <c r="E1121" s="415" t="s">
        <v>973</v>
      </c>
      <c r="F1121" s="416"/>
    </row>
    <row r="1122" spans="1:6" ht="15.75">
      <c r="A1122" s="413"/>
      <c r="B1122" s="414"/>
      <c r="C1122" s="413" t="str">
        <f>C$51</f>
        <v>S3</v>
      </c>
      <c r="D1122" s="417"/>
      <c r="E1122" s="415"/>
      <c r="F1122" s="416"/>
    </row>
    <row r="1123" spans="1:6" ht="15.75">
      <c r="A1123" s="413"/>
      <c r="B1123" s="414"/>
      <c r="C1123" s="413" t="str">
        <f>C$52</f>
        <v>S4</v>
      </c>
      <c r="D1123" s="417"/>
      <c r="E1123" s="415"/>
      <c r="F1123" s="416"/>
    </row>
    <row r="1124" spans="1:6" ht="15.75"/>
    <row r="1125" spans="1:6" ht="160.5" customHeight="1">
      <c r="A1125" s="413" t="s">
        <v>1343</v>
      </c>
      <c r="B1125" s="414" t="s">
        <v>2099</v>
      </c>
      <c r="C1125" s="413"/>
      <c r="D1125" s="414" t="s">
        <v>1344</v>
      </c>
      <c r="E1125" s="415"/>
      <c r="F1125" s="416"/>
    </row>
    <row r="1126" spans="1:6" ht="15.75">
      <c r="A1126" s="413"/>
      <c r="B1126" s="414"/>
      <c r="C1126" s="413" t="s">
        <v>517</v>
      </c>
      <c r="D1126" s="417"/>
      <c r="E1126" s="415"/>
      <c r="F1126" s="416"/>
    </row>
    <row r="1127" spans="1:6" ht="15.75">
      <c r="A1127" s="413"/>
      <c r="B1127" s="414"/>
      <c r="C1127" s="413" t="str">
        <f>C$48</f>
        <v>MA</v>
      </c>
      <c r="D1127" s="417"/>
      <c r="E1127" s="415"/>
      <c r="F1127" s="416"/>
    </row>
    <row r="1128" spans="1:6" ht="15.75">
      <c r="A1128" s="413"/>
      <c r="B1128" s="414"/>
      <c r="C1128" s="413" t="str">
        <f>C$49</f>
        <v>S1</v>
      </c>
      <c r="D1128" s="417"/>
      <c r="E1128" s="415"/>
      <c r="F1128" s="416"/>
    </row>
    <row r="1129" spans="1:6" ht="25.5">
      <c r="A1129" s="413"/>
      <c r="B1129" s="414"/>
      <c r="C1129" s="413" t="str">
        <f>C$50</f>
        <v>S2</v>
      </c>
      <c r="D1129" s="417" t="s">
        <v>1345</v>
      </c>
      <c r="E1129" s="415" t="s">
        <v>973</v>
      </c>
      <c r="F1129" s="416"/>
    </row>
    <row r="1130" spans="1:6" ht="15.75">
      <c r="A1130" s="413"/>
      <c r="B1130" s="414"/>
      <c r="C1130" s="413" t="str">
        <f>C$51</f>
        <v>S3</v>
      </c>
      <c r="D1130" s="417"/>
      <c r="E1130" s="415"/>
      <c r="F1130" s="416"/>
    </row>
    <row r="1131" spans="1:6" ht="15.75">
      <c r="A1131" s="413"/>
      <c r="B1131" s="414"/>
      <c r="C1131" s="413" t="str">
        <f>C$52</f>
        <v>S4</v>
      </c>
      <c r="D1131" s="417"/>
      <c r="E1131" s="415"/>
      <c r="F1131" s="416"/>
    </row>
    <row r="1132" spans="1:6" ht="15.75">
      <c r="C1132" s="437"/>
    </row>
    <row r="1133" spans="1:6" ht="204" customHeight="1">
      <c r="A1133" s="413" t="s">
        <v>1346</v>
      </c>
      <c r="B1133" s="414" t="s">
        <v>2100</v>
      </c>
      <c r="C1133" s="413"/>
      <c r="D1133" s="414" t="s">
        <v>1347</v>
      </c>
      <c r="E1133" s="415"/>
      <c r="F1133" s="416"/>
    </row>
    <row r="1134" spans="1:6" ht="15.75">
      <c r="A1134" s="413"/>
      <c r="B1134" s="414"/>
      <c r="C1134" s="413" t="s">
        <v>517</v>
      </c>
      <c r="D1134" s="417"/>
      <c r="E1134" s="415"/>
      <c r="F1134" s="416"/>
    </row>
    <row r="1135" spans="1:6" ht="15.75">
      <c r="A1135" s="413"/>
      <c r="B1135" s="414"/>
      <c r="C1135" s="413" t="str">
        <f>C$48</f>
        <v>MA</v>
      </c>
      <c r="D1135" s="417"/>
      <c r="E1135" s="415"/>
      <c r="F1135" s="416"/>
    </row>
    <row r="1136" spans="1:6" ht="15.75">
      <c r="A1136" s="413"/>
      <c r="B1136" s="414"/>
      <c r="C1136" s="413" t="str">
        <f>C$49</f>
        <v>S1</v>
      </c>
      <c r="D1136" s="417"/>
      <c r="E1136" s="415"/>
      <c r="F1136" s="416"/>
    </row>
    <row r="1137" spans="1:256" ht="25.5">
      <c r="A1137" s="413"/>
      <c r="B1137" s="414"/>
      <c r="C1137" s="413" t="str">
        <f>C$50</f>
        <v>S2</v>
      </c>
      <c r="D1137" s="417" t="s">
        <v>1348</v>
      </c>
      <c r="E1137" s="415" t="s">
        <v>973</v>
      </c>
      <c r="F1137" s="416"/>
    </row>
    <row r="1138" spans="1:256" ht="15.75">
      <c r="A1138" s="413"/>
      <c r="B1138" s="414"/>
      <c r="C1138" s="413" t="str">
        <f>C$51</f>
        <v>S3</v>
      </c>
      <c r="D1138" s="417"/>
      <c r="E1138" s="415"/>
      <c r="F1138" s="416"/>
    </row>
    <row r="1139" spans="1:256" ht="15.75">
      <c r="A1139" s="413"/>
      <c r="B1139" s="414"/>
      <c r="C1139" s="413" t="str">
        <f>C$52</f>
        <v>S4</v>
      </c>
      <c r="D1139" s="417"/>
      <c r="E1139" s="415"/>
      <c r="F1139" s="416"/>
    </row>
    <row r="1140" spans="1:256" ht="15.75">
      <c r="A1140" s="453"/>
      <c r="B1140" s="454"/>
      <c r="C1140" s="453"/>
      <c r="D1140" s="454"/>
      <c r="E1140" s="455"/>
      <c r="F1140" s="456"/>
      <c r="G1140" s="453"/>
      <c r="H1140" s="453"/>
      <c r="AF1140" s="453"/>
      <c r="AG1140" s="453"/>
      <c r="AH1140" s="453"/>
      <c r="AI1140" s="453"/>
      <c r="AJ1140" s="453"/>
      <c r="AK1140" s="453"/>
      <c r="AL1140" s="453"/>
      <c r="AM1140" s="453"/>
      <c r="AN1140" s="453"/>
      <c r="AO1140" s="453"/>
      <c r="AP1140" s="453"/>
      <c r="AQ1140" s="453"/>
      <c r="AR1140" s="453"/>
      <c r="AS1140" s="453"/>
      <c r="AT1140" s="453"/>
      <c r="AU1140" s="453"/>
      <c r="AV1140" s="453"/>
      <c r="AW1140" s="453"/>
      <c r="AX1140" s="453"/>
      <c r="AY1140" s="453"/>
      <c r="AZ1140" s="453"/>
      <c r="BA1140" s="453"/>
      <c r="BB1140" s="453"/>
      <c r="BC1140" s="453"/>
      <c r="BD1140" s="453"/>
      <c r="BE1140" s="453"/>
      <c r="BF1140" s="453"/>
      <c r="BG1140" s="453"/>
      <c r="BH1140" s="453"/>
      <c r="BI1140" s="453"/>
      <c r="BJ1140" s="453"/>
      <c r="BK1140" s="453"/>
      <c r="BL1140" s="453"/>
      <c r="BM1140" s="453"/>
      <c r="BN1140" s="453"/>
      <c r="BO1140" s="453"/>
      <c r="BP1140" s="453"/>
      <c r="BQ1140" s="453"/>
      <c r="BR1140" s="453"/>
      <c r="BS1140" s="453"/>
      <c r="BT1140" s="453"/>
      <c r="BU1140" s="453"/>
      <c r="BV1140" s="453"/>
      <c r="BW1140" s="453"/>
      <c r="BX1140" s="453"/>
      <c r="BY1140" s="453"/>
      <c r="BZ1140" s="453"/>
      <c r="CA1140" s="453"/>
      <c r="CB1140" s="453"/>
      <c r="CC1140" s="453"/>
      <c r="CD1140" s="453"/>
      <c r="CE1140" s="453"/>
      <c r="CF1140" s="453"/>
      <c r="CG1140" s="453"/>
      <c r="CH1140" s="453"/>
      <c r="CI1140" s="453"/>
      <c r="CJ1140" s="453"/>
      <c r="CK1140" s="453"/>
      <c r="CL1140" s="453"/>
      <c r="CM1140" s="453"/>
      <c r="CN1140" s="453"/>
      <c r="CO1140" s="453"/>
      <c r="CP1140" s="453"/>
      <c r="CQ1140" s="453"/>
      <c r="CR1140" s="453"/>
      <c r="CS1140" s="453"/>
      <c r="CT1140" s="453"/>
      <c r="CU1140" s="453"/>
      <c r="CV1140" s="453"/>
      <c r="CW1140" s="453"/>
      <c r="CX1140" s="453"/>
      <c r="CY1140" s="453"/>
      <c r="CZ1140" s="453"/>
      <c r="DA1140" s="453"/>
      <c r="DB1140" s="453"/>
      <c r="DC1140" s="453"/>
      <c r="DD1140" s="453"/>
      <c r="DE1140" s="453"/>
      <c r="DF1140" s="453"/>
      <c r="DG1140" s="453"/>
      <c r="DH1140" s="453"/>
      <c r="DI1140" s="453"/>
      <c r="DJ1140" s="453"/>
      <c r="DK1140" s="453"/>
      <c r="DL1140" s="453"/>
      <c r="DM1140" s="453"/>
      <c r="DN1140" s="453"/>
      <c r="DO1140" s="453"/>
      <c r="DP1140" s="453"/>
      <c r="DQ1140" s="453"/>
      <c r="DR1140" s="453"/>
      <c r="DS1140" s="453"/>
      <c r="DT1140" s="453"/>
      <c r="DU1140" s="453"/>
      <c r="DV1140" s="453"/>
      <c r="DW1140" s="453"/>
      <c r="DX1140" s="453"/>
      <c r="DY1140" s="453"/>
      <c r="DZ1140" s="453"/>
      <c r="EA1140" s="453"/>
      <c r="EB1140" s="453"/>
      <c r="EC1140" s="453"/>
      <c r="ED1140" s="453"/>
      <c r="EE1140" s="453"/>
      <c r="EF1140" s="453"/>
      <c r="EG1140" s="453"/>
      <c r="EH1140" s="453"/>
      <c r="EI1140" s="453"/>
      <c r="EJ1140" s="453"/>
      <c r="EK1140" s="453"/>
      <c r="EL1140" s="453"/>
      <c r="EM1140" s="453"/>
      <c r="EN1140" s="453"/>
      <c r="EO1140" s="453"/>
      <c r="EP1140" s="453"/>
      <c r="EQ1140" s="453"/>
      <c r="ER1140" s="453"/>
      <c r="ES1140" s="453"/>
      <c r="ET1140" s="453"/>
      <c r="EU1140" s="453"/>
      <c r="EV1140" s="453"/>
      <c r="EW1140" s="453"/>
      <c r="EX1140" s="453"/>
      <c r="EY1140" s="453"/>
      <c r="EZ1140" s="453"/>
      <c r="FA1140" s="453"/>
      <c r="FB1140" s="453"/>
      <c r="FC1140" s="453"/>
      <c r="FD1140" s="453"/>
      <c r="FE1140" s="453"/>
      <c r="FF1140" s="453"/>
      <c r="FG1140" s="453"/>
      <c r="FH1140" s="453"/>
      <c r="FI1140" s="453"/>
      <c r="FJ1140" s="453"/>
      <c r="FK1140" s="453"/>
      <c r="FL1140" s="453"/>
      <c r="FM1140" s="453"/>
      <c r="FN1140" s="453"/>
      <c r="FO1140" s="453"/>
      <c r="FP1140" s="453"/>
      <c r="FQ1140" s="453"/>
      <c r="FR1140" s="453"/>
      <c r="FS1140" s="453"/>
      <c r="FT1140" s="453"/>
      <c r="FU1140" s="453"/>
      <c r="FV1140" s="453"/>
      <c r="FW1140" s="453"/>
      <c r="FX1140" s="453"/>
      <c r="FY1140" s="453"/>
      <c r="FZ1140" s="453"/>
      <c r="GA1140" s="453"/>
      <c r="GB1140" s="453"/>
      <c r="GC1140" s="453"/>
      <c r="GD1140" s="453"/>
      <c r="GE1140" s="453"/>
      <c r="GF1140" s="453"/>
      <c r="GG1140" s="453"/>
      <c r="GH1140" s="453"/>
      <c r="GI1140" s="453"/>
      <c r="GJ1140" s="453"/>
      <c r="GK1140" s="453"/>
      <c r="GL1140" s="453"/>
      <c r="GM1140" s="453"/>
      <c r="GN1140" s="453"/>
      <c r="GO1140" s="453"/>
      <c r="GP1140" s="453"/>
      <c r="GQ1140" s="453"/>
      <c r="GR1140" s="453"/>
      <c r="GS1140" s="453"/>
      <c r="GT1140" s="453"/>
      <c r="GU1140" s="453"/>
      <c r="GV1140" s="453"/>
      <c r="GW1140" s="453"/>
      <c r="GX1140" s="453"/>
      <c r="GY1140" s="453"/>
      <c r="GZ1140" s="453"/>
      <c r="HA1140" s="453"/>
      <c r="HB1140" s="453"/>
      <c r="HC1140" s="453"/>
      <c r="HD1140" s="453"/>
      <c r="HE1140" s="453"/>
      <c r="HF1140" s="453"/>
      <c r="HG1140" s="453"/>
      <c r="HH1140" s="453"/>
      <c r="HI1140" s="453"/>
      <c r="HJ1140" s="453"/>
      <c r="HK1140" s="453"/>
      <c r="HL1140" s="453"/>
      <c r="HM1140" s="453"/>
      <c r="HN1140" s="453"/>
      <c r="HO1140" s="453"/>
      <c r="HP1140" s="453"/>
      <c r="HQ1140" s="453"/>
      <c r="HR1140" s="453"/>
      <c r="HS1140" s="453"/>
      <c r="HT1140" s="453"/>
      <c r="HU1140" s="453"/>
      <c r="HV1140" s="453"/>
      <c r="HW1140" s="453"/>
      <c r="HX1140" s="453"/>
      <c r="HY1140" s="453"/>
      <c r="HZ1140" s="453"/>
      <c r="IA1140" s="453"/>
      <c r="IB1140" s="453"/>
      <c r="IC1140" s="453"/>
      <c r="ID1140" s="453"/>
      <c r="IE1140" s="453"/>
      <c r="IF1140" s="453"/>
      <c r="IG1140" s="453"/>
      <c r="IH1140" s="453"/>
      <c r="II1140" s="453"/>
      <c r="IJ1140" s="453"/>
      <c r="IK1140" s="453"/>
      <c r="IL1140" s="453"/>
      <c r="IM1140" s="453"/>
      <c r="IN1140" s="453"/>
      <c r="IO1140" s="453"/>
      <c r="IP1140" s="453"/>
      <c r="IQ1140" s="453"/>
      <c r="IR1140" s="453"/>
      <c r="IS1140" s="453"/>
      <c r="IT1140" s="453"/>
      <c r="IU1140" s="453"/>
      <c r="IV1140" s="453"/>
    </row>
    <row r="1141" spans="1:256" ht="114.75">
      <c r="A1141" s="413" t="s">
        <v>1349</v>
      </c>
      <c r="B1141" s="414" t="s">
        <v>2101</v>
      </c>
      <c r="C1141" s="413"/>
      <c r="D1141" s="414" t="s">
        <v>1350</v>
      </c>
      <c r="E1141" s="415"/>
      <c r="F1141" s="416"/>
    </row>
    <row r="1142" spans="1:256" ht="15.75">
      <c r="A1142" s="413"/>
      <c r="B1142" s="414"/>
      <c r="C1142" s="413" t="s">
        <v>517</v>
      </c>
      <c r="D1142" s="417"/>
      <c r="E1142" s="415"/>
      <c r="F1142" s="416"/>
    </row>
    <row r="1143" spans="1:256" ht="15.75">
      <c r="A1143" s="413"/>
      <c r="B1143" s="414"/>
      <c r="C1143" s="413" t="str">
        <f>C$48</f>
        <v>MA</v>
      </c>
      <c r="D1143" s="417"/>
      <c r="E1143" s="415"/>
      <c r="F1143" s="416"/>
    </row>
    <row r="1144" spans="1:256" ht="15.75">
      <c r="A1144" s="413"/>
      <c r="B1144" s="414"/>
      <c r="C1144" s="413" t="str">
        <f>C$49</f>
        <v>S1</v>
      </c>
      <c r="D1144" s="417"/>
      <c r="E1144" s="415"/>
      <c r="F1144" s="416"/>
    </row>
    <row r="1145" spans="1:256" ht="25.5">
      <c r="A1145" s="413"/>
      <c r="B1145" s="414"/>
      <c r="C1145" s="413" t="str">
        <f>C$50</f>
        <v>S2</v>
      </c>
      <c r="D1145" s="417" t="s">
        <v>1348</v>
      </c>
      <c r="E1145" s="415" t="s">
        <v>973</v>
      </c>
      <c r="F1145" s="416"/>
    </row>
    <row r="1146" spans="1:256" ht="15.75">
      <c r="A1146" s="413"/>
      <c r="B1146" s="414"/>
      <c r="C1146" s="413" t="str">
        <f>C$51</f>
        <v>S3</v>
      </c>
      <c r="D1146" s="417"/>
      <c r="E1146" s="415"/>
      <c r="F1146" s="416"/>
    </row>
    <row r="1147" spans="1:256" ht="15.75">
      <c r="A1147" s="413"/>
      <c r="B1147" s="414"/>
      <c r="C1147" s="413" t="str">
        <f>C$52</f>
        <v>S4</v>
      </c>
      <c r="D1147" s="417"/>
      <c r="E1147" s="415"/>
      <c r="F1147" s="416"/>
    </row>
    <row r="1148" spans="1:256" ht="15.75"/>
    <row r="1149" spans="1:256" ht="153">
      <c r="A1149" s="413" t="s">
        <v>1351</v>
      </c>
      <c r="B1149" s="414" t="s">
        <v>2102</v>
      </c>
      <c r="C1149" s="413"/>
      <c r="D1149" s="414" t="s">
        <v>1352</v>
      </c>
      <c r="E1149" s="415"/>
      <c r="F1149" s="416"/>
    </row>
    <row r="1150" spans="1:256" ht="15.75">
      <c r="A1150" s="413"/>
      <c r="B1150" s="414"/>
      <c r="C1150" s="413" t="s">
        <v>517</v>
      </c>
      <c r="D1150" s="417"/>
      <c r="E1150" s="415"/>
      <c r="F1150" s="416"/>
    </row>
    <row r="1151" spans="1:256" ht="15.75">
      <c r="A1151" s="413"/>
      <c r="B1151" s="414"/>
      <c r="C1151" s="413" t="str">
        <f>C$48</f>
        <v>MA</v>
      </c>
      <c r="D1151" s="417"/>
      <c r="E1151" s="415"/>
      <c r="F1151" s="416"/>
    </row>
    <row r="1152" spans="1:256" ht="15.75">
      <c r="A1152" s="413"/>
      <c r="B1152" s="414"/>
      <c r="C1152" s="413" t="str">
        <f>C$49</f>
        <v>S1</v>
      </c>
      <c r="D1152" s="417"/>
      <c r="E1152" s="415"/>
      <c r="F1152" s="416"/>
    </row>
    <row r="1153" spans="1:6" ht="89.25">
      <c r="A1153" s="413"/>
      <c r="B1153" s="414"/>
      <c r="C1153" s="413" t="str">
        <f>C$50</f>
        <v>S2</v>
      </c>
      <c r="D1153" s="417" t="s">
        <v>1353</v>
      </c>
      <c r="E1153" s="415" t="s">
        <v>973</v>
      </c>
      <c r="F1153" s="416"/>
    </row>
    <row r="1154" spans="1:6" ht="15.75">
      <c r="A1154" s="413"/>
      <c r="B1154" s="414"/>
      <c r="C1154" s="413" t="str">
        <f>C$51</f>
        <v>S3</v>
      </c>
      <c r="D1154" s="417"/>
      <c r="E1154" s="415"/>
      <c r="F1154" s="416"/>
    </row>
    <row r="1155" spans="1:6" ht="15.75">
      <c r="A1155" s="413"/>
      <c r="B1155" s="414"/>
      <c r="C1155" s="413" t="str">
        <f>C$52</f>
        <v>S4</v>
      </c>
      <c r="D1155" s="417"/>
      <c r="E1155" s="415"/>
      <c r="F1155" s="416"/>
    </row>
    <row r="1156" spans="1:6" ht="15.75"/>
    <row r="1157" spans="1:6" ht="15.75">
      <c r="A1157" s="405">
        <v>4.5</v>
      </c>
      <c r="B1157" s="404"/>
      <c r="C1157" s="405"/>
      <c r="D1157" s="404" t="s">
        <v>1354</v>
      </c>
      <c r="E1157" s="410"/>
      <c r="F1157" s="411"/>
    </row>
    <row r="1158" spans="1:6" ht="114.75">
      <c r="A1158" s="413" t="s">
        <v>1355</v>
      </c>
      <c r="B1158" s="414" t="s">
        <v>2103</v>
      </c>
      <c r="C1158" s="413"/>
      <c r="D1158" s="414" t="s">
        <v>1356</v>
      </c>
      <c r="E1158" s="415"/>
      <c r="F1158" s="416"/>
    </row>
    <row r="1159" spans="1:6" ht="15.75">
      <c r="A1159" s="413"/>
      <c r="B1159" s="414"/>
      <c r="C1159" s="413" t="s">
        <v>517</v>
      </c>
      <c r="D1159" s="417"/>
      <c r="E1159" s="415"/>
      <c r="F1159" s="416"/>
    </row>
    <row r="1160" spans="1:6" ht="15.75">
      <c r="A1160" s="413"/>
      <c r="B1160" s="414"/>
      <c r="C1160" s="413" t="str">
        <f>C$48</f>
        <v>MA</v>
      </c>
      <c r="D1160" s="417"/>
      <c r="E1160" s="415"/>
      <c r="F1160" s="416"/>
    </row>
    <row r="1161" spans="1:6" ht="15.75">
      <c r="A1161" s="413"/>
      <c r="B1161" s="414"/>
      <c r="C1161" s="413" t="str">
        <f>C$49</f>
        <v>S1</v>
      </c>
      <c r="D1161" s="417"/>
      <c r="E1161" s="415"/>
      <c r="F1161" s="416"/>
    </row>
    <row r="1162" spans="1:6" ht="15.75">
      <c r="A1162" s="413"/>
      <c r="B1162" s="414"/>
      <c r="C1162" s="413" t="str">
        <f>C$50</f>
        <v>S2</v>
      </c>
      <c r="D1162" s="417" t="s">
        <v>1357</v>
      </c>
      <c r="E1162" s="415" t="s">
        <v>973</v>
      </c>
      <c r="F1162" s="416"/>
    </row>
    <row r="1163" spans="1:6" ht="15.75">
      <c r="A1163" s="413"/>
      <c r="B1163" s="414"/>
      <c r="C1163" s="413" t="str">
        <f>C$51</f>
        <v>S3</v>
      </c>
      <c r="D1163" s="417"/>
      <c r="E1163" s="415"/>
      <c r="F1163" s="416"/>
    </row>
    <row r="1164" spans="1:6" ht="15.75">
      <c r="A1164" s="413"/>
      <c r="B1164" s="414"/>
      <c r="C1164" s="413" t="str">
        <f>C$52</f>
        <v>S4</v>
      </c>
      <c r="D1164" s="417"/>
      <c r="E1164" s="415"/>
      <c r="F1164" s="416"/>
    </row>
    <row r="1165" spans="1:6" ht="15.75"/>
    <row r="1166" spans="1:6" ht="114.75">
      <c r="A1166" s="413" t="s">
        <v>1358</v>
      </c>
      <c r="B1166" s="414" t="s">
        <v>2104</v>
      </c>
      <c r="C1166" s="413"/>
      <c r="D1166" s="414" t="s">
        <v>1359</v>
      </c>
      <c r="E1166" s="415"/>
      <c r="F1166" s="416"/>
    </row>
    <row r="1167" spans="1:6" ht="15.75">
      <c r="A1167" s="413"/>
      <c r="B1167" s="414"/>
      <c r="C1167" s="413" t="s">
        <v>517</v>
      </c>
      <c r="D1167" s="417"/>
      <c r="E1167" s="415"/>
      <c r="F1167" s="416"/>
    </row>
    <row r="1168" spans="1:6" ht="15.75">
      <c r="A1168" s="413"/>
      <c r="B1168" s="414"/>
      <c r="C1168" s="413" t="str">
        <f>C$48</f>
        <v>MA</v>
      </c>
      <c r="D1168" s="417"/>
      <c r="E1168" s="415"/>
      <c r="F1168" s="416"/>
    </row>
    <row r="1169" spans="1:6" ht="15.75">
      <c r="A1169" s="413"/>
      <c r="B1169" s="414"/>
      <c r="C1169" s="413" t="str">
        <f>C$49</f>
        <v>S1</v>
      </c>
      <c r="D1169" s="417"/>
      <c r="E1169" s="415"/>
      <c r="F1169" s="416"/>
    </row>
    <row r="1170" spans="1:6" ht="15.75">
      <c r="A1170" s="413"/>
      <c r="B1170" s="414"/>
      <c r="C1170" s="413" t="str">
        <f>C$50</f>
        <v>S2</v>
      </c>
      <c r="D1170" s="417" t="s">
        <v>1357</v>
      </c>
      <c r="E1170" s="415" t="s">
        <v>973</v>
      </c>
      <c r="F1170" s="416"/>
    </row>
    <row r="1171" spans="1:6" ht="15.75">
      <c r="A1171" s="413"/>
      <c r="B1171" s="414"/>
      <c r="C1171" s="413" t="str">
        <f>C$51</f>
        <v>S3</v>
      </c>
      <c r="D1171" s="417"/>
      <c r="E1171" s="415"/>
      <c r="F1171" s="416"/>
    </row>
    <row r="1172" spans="1:6" ht="15.75">
      <c r="A1172" s="413"/>
      <c r="B1172" s="414"/>
      <c r="C1172" s="413" t="str">
        <f>C$52</f>
        <v>S4</v>
      </c>
      <c r="D1172" s="417"/>
      <c r="E1172" s="415"/>
      <c r="F1172" s="416"/>
    </row>
    <row r="1174" spans="1:6" ht="32.25" customHeight="1">
      <c r="A1174" s="405">
        <v>4.5999999999999996</v>
      </c>
      <c r="B1174" s="404"/>
      <c r="C1174" s="405"/>
      <c r="D1174" s="404" t="s">
        <v>1360</v>
      </c>
      <c r="E1174" s="410"/>
      <c r="F1174" s="411"/>
    </row>
    <row r="1175" spans="1:6" ht="68.25" customHeight="1">
      <c r="A1175" s="413" t="s">
        <v>1361</v>
      </c>
      <c r="B1175" s="414" t="s">
        <v>2105</v>
      </c>
      <c r="C1175" s="413"/>
      <c r="D1175" s="414" t="s">
        <v>1362</v>
      </c>
      <c r="E1175" s="415"/>
      <c r="F1175" s="416"/>
    </row>
    <row r="1176" spans="1:6" ht="15.75">
      <c r="A1176" s="413"/>
      <c r="B1176" s="414"/>
      <c r="C1176" s="413" t="s">
        <v>517</v>
      </c>
      <c r="D1176" s="417"/>
      <c r="E1176" s="415"/>
      <c r="F1176" s="416"/>
    </row>
    <row r="1177" spans="1:6" ht="32.25" customHeight="1">
      <c r="A1177" s="413"/>
      <c r="B1177" s="414"/>
      <c r="C1177" s="413" t="str">
        <f>C$48</f>
        <v>MA</v>
      </c>
      <c r="D1177" s="417"/>
      <c r="E1177" s="415"/>
      <c r="F1177" s="416"/>
    </row>
    <row r="1178" spans="1:6" ht="54" customHeight="1">
      <c r="A1178" s="413"/>
      <c r="B1178" s="414"/>
      <c r="C1178" s="413" t="str">
        <f>C$49</f>
        <v>S1</v>
      </c>
      <c r="D1178" s="417" t="s">
        <v>1363</v>
      </c>
      <c r="E1178" s="415" t="s">
        <v>973</v>
      </c>
      <c r="F1178" s="416"/>
    </row>
    <row r="1179" spans="1:6" ht="51">
      <c r="A1179" s="413"/>
      <c r="B1179" s="414"/>
      <c r="C1179" s="413" t="str">
        <f>C$50</f>
        <v>S2</v>
      </c>
      <c r="D1179" s="417" t="s">
        <v>1364</v>
      </c>
      <c r="E1179" s="415" t="s">
        <v>973</v>
      </c>
      <c r="F1179" s="416"/>
    </row>
    <row r="1180" spans="1:6" ht="89.25">
      <c r="A1180" s="609"/>
      <c r="B1180" s="610"/>
      <c r="C1180" s="609" t="str">
        <f>C$51</f>
        <v>S3</v>
      </c>
      <c r="D1180" s="611" t="s">
        <v>2106</v>
      </c>
      <c r="E1180" s="612" t="s">
        <v>976</v>
      </c>
      <c r="F1180" s="613">
        <v>2020.3</v>
      </c>
    </row>
    <row r="1181" spans="1:6" ht="15.75">
      <c r="A1181" s="413"/>
      <c r="B1181" s="414"/>
      <c r="C1181" s="413" t="str">
        <f>C$52</f>
        <v>S4</v>
      </c>
      <c r="D1181" s="417"/>
      <c r="E1181" s="415"/>
      <c r="F1181" s="416"/>
    </row>
    <row r="1183" spans="1:6" ht="80.45" customHeight="1">
      <c r="A1183" s="413" t="s">
        <v>1365</v>
      </c>
      <c r="B1183" s="414" t="s">
        <v>2107</v>
      </c>
      <c r="C1183" s="413"/>
      <c r="D1183" s="414" t="s">
        <v>1366</v>
      </c>
      <c r="E1183" s="415"/>
      <c r="F1183" s="416"/>
    </row>
    <row r="1184" spans="1:6" ht="15.75">
      <c r="A1184" s="413"/>
      <c r="B1184" s="414"/>
      <c r="C1184" s="413" t="s">
        <v>517</v>
      </c>
      <c r="D1184" s="417"/>
      <c r="E1184" s="415"/>
      <c r="F1184" s="416"/>
    </row>
    <row r="1185" spans="1:6" ht="32.25" customHeight="1">
      <c r="A1185" s="413"/>
      <c r="B1185" s="414"/>
      <c r="C1185" s="413" t="str">
        <f>C$48</f>
        <v>MA</v>
      </c>
      <c r="D1185" s="417"/>
      <c r="E1185" s="415"/>
      <c r="F1185" s="416"/>
    </row>
    <row r="1186" spans="1:6" ht="75.75" customHeight="1">
      <c r="A1186" s="413"/>
      <c r="B1186" s="414"/>
      <c r="C1186" s="413" t="str">
        <f>C$49</f>
        <v>S1</v>
      </c>
      <c r="D1186" s="417" t="s">
        <v>1367</v>
      </c>
      <c r="E1186" s="415" t="s">
        <v>973</v>
      </c>
      <c r="F1186" s="416"/>
    </row>
    <row r="1187" spans="1:6" ht="51">
      <c r="A1187" s="413"/>
      <c r="B1187" s="414"/>
      <c r="C1187" s="413" t="str">
        <f>C$50</f>
        <v>S2</v>
      </c>
      <c r="D1187" s="417" t="s">
        <v>1368</v>
      </c>
      <c r="E1187" s="415" t="s">
        <v>973</v>
      </c>
      <c r="F1187" s="416"/>
    </row>
    <row r="1188" spans="1:6" ht="89.25">
      <c r="A1188" s="609"/>
      <c r="B1188" s="610"/>
      <c r="C1188" s="609" t="str">
        <f>C$51</f>
        <v>S3</v>
      </c>
      <c r="D1188" s="611" t="s">
        <v>2108</v>
      </c>
      <c r="E1188" s="612" t="s">
        <v>976</v>
      </c>
      <c r="F1188" s="613">
        <v>2020.4</v>
      </c>
    </row>
    <row r="1189" spans="1:6" ht="23.25" customHeight="1">
      <c r="A1189" s="413"/>
      <c r="B1189" s="414"/>
      <c r="C1189" s="413" t="str">
        <f>C$52</f>
        <v>S4</v>
      </c>
      <c r="D1189" s="417"/>
      <c r="E1189" s="415"/>
      <c r="F1189" s="416"/>
    </row>
    <row r="1191" spans="1:6" ht="127.5" customHeight="1">
      <c r="A1191" s="413" t="s">
        <v>1369</v>
      </c>
      <c r="B1191" s="414" t="s">
        <v>2109</v>
      </c>
      <c r="C1191" s="413"/>
      <c r="D1191" s="414" t="s">
        <v>1370</v>
      </c>
      <c r="E1191" s="415"/>
      <c r="F1191" s="416"/>
    </row>
    <row r="1192" spans="1:6" ht="15.75">
      <c r="A1192" s="413"/>
      <c r="B1192" s="414"/>
      <c r="C1192" s="413" t="s">
        <v>517</v>
      </c>
      <c r="D1192" s="417"/>
      <c r="E1192" s="415"/>
      <c r="F1192" s="416"/>
    </row>
    <row r="1193" spans="1:6" ht="32.25" customHeight="1">
      <c r="A1193" s="413"/>
      <c r="B1193" s="414"/>
      <c r="C1193" s="413" t="str">
        <f>C$48</f>
        <v>MA</v>
      </c>
      <c r="D1193" s="417"/>
      <c r="E1193" s="415"/>
      <c r="F1193" s="416"/>
    </row>
    <row r="1194" spans="1:6" ht="99" customHeight="1">
      <c r="A1194" s="413"/>
      <c r="B1194" s="414"/>
      <c r="C1194" s="413" t="str">
        <f>C$49</f>
        <v>S1</v>
      </c>
      <c r="D1194" s="417" t="s">
        <v>1371</v>
      </c>
      <c r="E1194" s="415" t="s">
        <v>973</v>
      </c>
      <c r="F1194" s="416"/>
    </row>
    <row r="1195" spans="1:6" ht="96" customHeight="1">
      <c r="A1195" s="451"/>
      <c r="B1195" s="452"/>
      <c r="C1195" s="451" t="str">
        <f>C$50</f>
        <v>S2</v>
      </c>
      <c r="D1195" s="424" t="s">
        <v>1372</v>
      </c>
      <c r="E1195" s="425" t="s">
        <v>976</v>
      </c>
      <c r="F1195" s="457">
        <v>2019.1</v>
      </c>
    </row>
    <row r="1196" spans="1:6" ht="38.25">
      <c r="A1196" s="413"/>
      <c r="B1196" s="414"/>
      <c r="C1196" s="413" t="str">
        <f>C$51</f>
        <v>S3</v>
      </c>
      <c r="D1196" s="417" t="s">
        <v>2110</v>
      </c>
      <c r="E1196" s="415" t="s">
        <v>973</v>
      </c>
      <c r="F1196" s="416"/>
    </row>
    <row r="1197" spans="1:6" ht="15.75">
      <c r="A1197" s="413"/>
      <c r="B1197" s="414"/>
      <c r="C1197" s="413" t="str">
        <f>C$52</f>
        <v>S4</v>
      </c>
      <c r="D1197" s="417"/>
      <c r="E1197" s="415"/>
      <c r="F1197" s="416"/>
    </row>
    <row r="1199" spans="1:6" ht="32.25" customHeight="1">
      <c r="A1199" s="413" t="s">
        <v>1373</v>
      </c>
      <c r="B1199" s="414" t="s">
        <v>2111</v>
      </c>
      <c r="C1199" s="413"/>
      <c r="D1199" s="414" t="s">
        <v>1374</v>
      </c>
      <c r="E1199" s="415"/>
      <c r="F1199" s="416"/>
    </row>
    <row r="1200" spans="1:6" ht="15.75">
      <c r="A1200" s="413"/>
      <c r="B1200" s="414"/>
      <c r="C1200" s="413" t="s">
        <v>517</v>
      </c>
      <c r="D1200" s="417"/>
      <c r="E1200" s="415"/>
      <c r="F1200" s="416"/>
    </row>
    <row r="1201" spans="1:6" ht="32.25" customHeight="1">
      <c r="A1201" s="413"/>
      <c r="B1201" s="414"/>
      <c r="C1201" s="413" t="str">
        <f>C$48</f>
        <v>MA</v>
      </c>
      <c r="D1201" s="417" t="s">
        <v>1375</v>
      </c>
      <c r="E1201" s="415" t="s">
        <v>976</v>
      </c>
      <c r="F1201" s="416">
        <v>2017.7</v>
      </c>
    </row>
    <row r="1202" spans="1:6" ht="108" customHeight="1">
      <c r="A1202" s="413"/>
      <c r="B1202" s="414"/>
      <c r="C1202" s="413" t="str">
        <f>C$49</f>
        <v>S1</v>
      </c>
      <c r="D1202" s="417" t="s">
        <v>1376</v>
      </c>
      <c r="E1202" s="415" t="s">
        <v>973</v>
      </c>
      <c r="F1202" s="416"/>
    </row>
    <row r="1203" spans="1:6" ht="89.25">
      <c r="A1203" s="413"/>
      <c r="B1203" s="414"/>
      <c r="C1203" s="413" t="str">
        <f>C$50</f>
        <v>S2</v>
      </c>
      <c r="D1203" s="417" t="s">
        <v>1377</v>
      </c>
      <c r="E1203" s="415" t="s">
        <v>973</v>
      </c>
      <c r="F1203" s="416"/>
    </row>
    <row r="1204" spans="1:6" ht="165.75">
      <c r="A1204" s="413"/>
      <c r="B1204" s="414"/>
      <c r="C1204" s="413" t="str">
        <f>C$51</f>
        <v>S3</v>
      </c>
      <c r="D1204" s="417" t="s">
        <v>2112</v>
      </c>
      <c r="E1204" s="415" t="s">
        <v>973</v>
      </c>
      <c r="F1204" s="416"/>
    </row>
    <row r="1205" spans="1:6" ht="15.75">
      <c r="A1205" s="413"/>
      <c r="B1205" s="414"/>
      <c r="C1205" s="413" t="str">
        <f>C$52</f>
        <v>S4</v>
      </c>
      <c r="D1205" s="417"/>
      <c r="E1205" s="415"/>
      <c r="F1205" s="416"/>
    </row>
    <row r="1207" spans="1:6" ht="59.25" customHeight="1">
      <c r="A1207" s="413" t="s">
        <v>1378</v>
      </c>
      <c r="B1207" s="414" t="s">
        <v>2113</v>
      </c>
      <c r="C1207" s="413"/>
      <c r="D1207" s="414" t="s">
        <v>1379</v>
      </c>
      <c r="E1207" s="415"/>
      <c r="F1207" s="416"/>
    </row>
    <row r="1208" spans="1:6" ht="15.75">
      <c r="A1208" s="413"/>
      <c r="B1208" s="414"/>
      <c r="C1208" s="413" t="s">
        <v>517</v>
      </c>
      <c r="D1208" s="417"/>
      <c r="E1208" s="415"/>
      <c r="F1208" s="416"/>
    </row>
    <row r="1209" spans="1:6" ht="32.25" customHeight="1">
      <c r="A1209" s="413"/>
      <c r="B1209" s="414"/>
      <c r="C1209" s="413" t="str">
        <f>C$48</f>
        <v>MA</v>
      </c>
      <c r="D1209" s="417"/>
      <c r="E1209" s="415"/>
      <c r="F1209" s="416"/>
    </row>
    <row r="1210" spans="1:6" ht="68.25" customHeight="1">
      <c r="A1210" s="413"/>
      <c r="B1210" s="414"/>
      <c r="C1210" s="413" t="str">
        <f>C$49</f>
        <v>S1</v>
      </c>
      <c r="D1210" s="417" t="s">
        <v>1380</v>
      </c>
      <c r="E1210" s="415" t="s">
        <v>973</v>
      </c>
      <c r="F1210" s="416"/>
    </row>
    <row r="1211" spans="1:6" ht="76.5">
      <c r="A1211" s="413"/>
      <c r="B1211" s="414"/>
      <c r="C1211" s="413" t="str">
        <f>C$50</f>
        <v>S2</v>
      </c>
      <c r="D1211" s="417" t="s">
        <v>1381</v>
      </c>
      <c r="E1211" s="415" t="s">
        <v>973</v>
      </c>
      <c r="F1211" s="416"/>
    </row>
    <row r="1212" spans="1:6" ht="114.75">
      <c r="A1212" s="413"/>
      <c r="B1212" s="414"/>
      <c r="C1212" s="413" t="str">
        <f>C$51</f>
        <v>S3</v>
      </c>
      <c r="D1212" s="417" t="s">
        <v>2114</v>
      </c>
      <c r="E1212" s="415" t="s">
        <v>973</v>
      </c>
      <c r="F1212" s="416"/>
    </row>
    <row r="1213" spans="1:6" ht="38.25" customHeight="1">
      <c r="A1213" s="413"/>
      <c r="B1213" s="414"/>
      <c r="C1213" s="413" t="str">
        <f>C$52</f>
        <v>S4</v>
      </c>
      <c r="D1213" s="417"/>
      <c r="E1213" s="415"/>
      <c r="F1213" s="416"/>
    </row>
    <row r="1215" spans="1:6" ht="15.75">
      <c r="A1215" s="405">
        <v>4.7</v>
      </c>
      <c r="B1215" s="404"/>
      <c r="C1215" s="405"/>
      <c r="D1215" s="404" t="s">
        <v>1382</v>
      </c>
      <c r="E1215" s="410"/>
      <c r="F1215" s="411"/>
    </row>
    <row r="1216" spans="1:6" ht="114.75">
      <c r="A1216" s="413" t="s">
        <v>1383</v>
      </c>
      <c r="B1216" s="414" t="s">
        <v>2115</v>
      </c>
      <c r="C1216" s="413"/>
      <c r="D1216" s="414" t="s">
        <v>1384</v>
      </c>
      <c r="E1216" s="415"/>
      <c r="F1216" s="416"/>
    </row>
    <row r="1217" spans="1:6" ht="15.75">
      <c r="A1217" s="413"/>
      <c r="B1217" s="414"/>
      <c r="C1217" s="413" t="s">
        <v>517</v>
      </c>
      <c r="D1217" s="417"/>
      <c r="E1217" s="415"/>
      <c r="F1217" s="416"/>
    </row>
    <row r="1218" spans="1:6" ht="15.75">
      <c r="A1218" s="413"/>
      <c r="B1218" s="414"/>
      <c r="C1218" s="413" t="str">
        <f>C$48</f>
        <v>MA</v>
      </c>
      <c r="D1218" s="417"/>
      <c r="E1218" s="415"/>
      <c r="F1218" s="416"/>
    </row>
    <row r="1219" spans="1:6" ht="15.75">
      <c r="A1219" s="413"/>
      <c r="B1219" s="414"/>
      <c r="C1219" s="413" t="str">
        <f>C$49</f>
        <v>S1</v>
      </c>
      <c r="D1219" s="417"/>
      <c r="E1219" s="415"/>
      <c r="F1219" s="416"/>
    </row>
    <row r="1220" spans="1:6" ht="15.75">
      <c r="A1220" s="413"/>
      <c r="B1220" s="414"/>
      <c r="C1220" s="413" t="str">
        <f>C$50</f>
        <v>S2</v>
      </c>
      <c r="D1220" s="417" t="s">
        <v>1385</v>
      </c>
      <c r="E1220" s="415" t="s">
        <v>973</v>
      </c>
      <c r="F1220" s="416"/>
    </row>
    <row r="1221" spans="1:6" ht="15.75">
      <c r="A1221" s="413"/>
      <c r="B1221" s="414"/>
      <c r="C1221" s="413" t="str">
        <f>C$51</f>
        <v>S3</v>
      </c>
      <c r="D1221" s="417"/>
      <c r="E1221" s="415"/>
      <c r="F1221" s="416"/>
    </row>
    <row r="1222" spans="1:6" ht="15.75">
      <c r="A1222" s="413"/>
      <c r="B1222" s="414"/>
      <c r="C1222" s="413" t="str">
        <f>C$52</f>
        <v>S4</v>
      </c>
      <c r="D1222" s="417"/>
      <c r="E1222" s="415"/>
      <c r="F1222" s="416"/>
    </row>
    <row r="1223" spans="1:6" ht="15.75"/>
    <row r="1224" spans="1:6" ht="140.25">
      <c r="A1224" s="413" t="s">
        <v>1386</v>
      </c>
      <c r="B1224" s="414" t="s">
        <v>2116</v>
      </c>
      <c r="C1224" s="413"/>
      <c r="D1224" s="414" t="s">
        <v>1387</v>
      </c>
      <c r="E1224" s="415"/>
      <c r="F1224" s="416"/>
    </row>
    <row r="1225" spans="1:6" ht="15.75">
      <c r="A1225" s="413"/>
      <c r="B1225" s="414"/>
      <c r="C1225" s="413" t="s">
        <v>517</v>
      </c>
      <c r="D1225" s="417"/>
      <c r="E1225" s="415"/>
      <c r="F1225" s="416"/>
    </row>
    <row r="1226" spans="1:6" ht="15.75">
      <c r="A1226" s="413"/>
      <c r="B1226" s="414"/>
      <c r="C1226" s="413" t="str">
        <f>C$48</f>
        <v>MA</v>
      </c>
      <c r="D1226" s="417"/>
      <c r="E1226" s="415"/>
      <c r="F1226" s="416"/>
    </row>
    <row r="1227" spans="1:6" ht="15.75">
      <c r="A1227" s="413"/>
      <c r="B1227" s="414"/>
      <c r="C1227" s="413" t="str">
        <f>C$49</f>
        <v>S1</v>
      </c>
      <c r="D1227" s="417"/>
      <c r="E1227" s="415"/>
      <c r="F1227" s="416"/>
    </row>
    <row r="1228" spans="1:6" ht="15.75">
      <c r="A1228" s="413"/>
      <c r="B1228" s="414"/>
      <c r="C1228" s="413" t="str">
        <f>C$50</f>
        <v>S2</v>
      </c>
      <c r="D1228" s="417" t="s">
        <v>1385</v>
      </c>
      <c r="E1228" s="415" t="s">
        <v>973</v>
      </c>
      <c r="F1228" s="416"/>
    </row>
    <row r="1229" spans="1:6" ht="15.75">
      <c r="A1229" s="413"/>
      <c r="B1229" s="414"/>
      <c r="C1229" s="413" t="str">
        <f>C$51</f>
        <v>S3</v>
      </c>
      <c r="D1229" s="417"/>
      <c r="E1229" s="415"/>
      <c r="F1229" s="416"/>
    </row>
    <row r="1230" spans="1:6" ht="15.75">
      <c r="A1230" s="413"/>
      <c r="B1230" s="414"/>
      <c r="C1230" s="413" t="str">
        <f>C$52</f>
        <v>S4</v>
      </c>
      <c r="D1230" s="417"/>
      <c r="E1230" s="415"/>
      <c r="F1230" s="416"/>
    </row>
    <row r="1232" spans="1:6" ht="32.25" customHeight="1">
      <c r="A1232" s="405">
        <v>4.8</v>
      </c>
      <c r="B1232" s="404"/>
      <c r="C1232" s="405"/>
      <c r="D1232" s="404" t="s">
        <v>1388</v>
      </c>
      <c r="E1232" s="410"/>
      <c r="F1232" s="411"/>
    </row>
    <row r="1233" spans="1:6" ht="229.5">
      <c r="A1233" s="413" t="s">
        <v>1389</v>
      </c>
      <c r="B1233" s="414" t="s">
        <v>2117</v>
      </c>
      <c r="C1233" s="413"/>
      <c r="D1233" s="414" t="s">
        <v>1390</v>
      </c>
      <c r="E1233" s="415"/>
      <c r="F1233" s="416"/>
    </row>
    <row r="1234" spans="1:6" ht="15.75">
      <c r="A1234" s="413"/>
      <c r="B1234" s="414"/>
      <c r="C1234" s="413" t="s">
        <v>517</v>
      </c>
      <c r="D1234" s="417"/>
      <c r="E1234" s="415"/>
      <c r="F1234" s="416"/>
    </row>
    <row r="1235" spans="1:6" ht="15.75">
      <c r="A1235" s="413"/>
      <c r="B1235" s="414"/>
      <c r="C1235" s="413" t="str">
        <f>C$48</f>
        <v>MA</v>
      </c>
      <c r="D1235" s="417"/>
      <c r="E1235" s="415"/>
      <c r="F1235" s="416"/>
    </row>
    <row r="1236" spans="1:6" ht="15.75">
      <c r="A1236" s="413"/>
      <c r="B1236" s="414"/>
      <c r="C1236" s="413" t="str">
        <f>C$49</f>
        <v>S1</v>
      </c>
      <c r="D1236" s="417"/>
      <c r="E1236" s="415"/>
      <c r="F1236" s="416"/>
    </row>
    <row r="1237" spans="1:6" ht="114.75">
      <c r="A1237" s="413"/>
      <c r="B1237" s="414"/>
      <c r="C1237" s="413" t="str">
        <f>C$50</f>
        <v>S2</v>
      </c>
      <c r="D1237" s="417" t="s">
        <v>1391</v>
      </c>
      <c r="E1237" s="415" t="s">
        <v>973</v>
      </c>
      <c r="F1237" s="416"/>
    </row>
    <row r="1238" spans="1:6" ht="15.75">
      <c r="A1238" s="413"/>
      <c r="B1238" s="414"/>
      <c r="C1238" s="413" t="str">
        <f>C$51</f>
        <v>S3</v>
      </c>
      <c r="D1238" s="417"/>
      <c r="E1238" s="415"/>
      <c r="F1238" s="416"/>
    </row>
    <row r="1239" spans="1:6" ht="15.75">
      <c r="A1239" s="413"/>
      <c r="B1239" s="414"/>
      <c r="C1239" s="413" t="str">
        <f>C$52</f>
        <v>S4</v>
      </c>
      <c r="D1239" s="417"/>
      <c r="E1239" s="415"/>
      <c r="F1239" s="416"/>
    </row>
    <row r="1241" spans="1:6" ht="32.25" customHeight="1">
      <c r="A1241" s="405">
        <v>4.9000000000000004</v>
      </c>
      <c r="B1241" s="404"/>
      <c r="C1241" s="405"/>
      <c r="D1241" s="404" t="s">
        <v>1392</v>
      </c>
      <c r="E1241" s="410"/>
      <c r="F1241" s="411"/>
    </row>
    <row r="1242" spans="1:6" ht="32.25" customHeight="1">
      <c r="A1242" s="413" t="s">
        <v>1393</v>
      </c>
      <c r="B1242" s="414" t="s">
        <v>2118</v>
      </c>
      <c r="C1242" s="413"/>
      <c r="D1242" s="414" t="s">
        <v>1394</v>
      </c>
      <c r="E1242" s="415"/>
      <c r="F1242" s="416"/>
    </row>
    <row r="1243" spans="1:6" ht="15.75">
      <c r="A1243" s="413"/>
      <c r="B1243" s="414"/>
      <c r="C1243" s="413" t="s">
        <v>517</v>
      </c>
      <c r="D1243" s="417"/>
      <c r="E1243" s="415"/>
      <c r="F1243" s="416"/>
    </row>
    <row r="1244" spans="1:6" ht="32.25" customHeight="1">
      <c r="A1244" s="413"/>
      <c r="B1244" s="414"/>
      <c r="C1244" s="413" t="str">
        <f>C$48</f>
        <v>MA</v>
      </c>
      <c r="D1244" s="417"/>
      <c r="E1244" s="415"/>
      <c r="F1244" s="416"/>
    </row>
    <row r="1245" spans="1:6" ht="43.5" customHeight="1">
      <c r="A1245" s="413"/>
      <c r="B1245" s="414"/>
      <c r="C1245" s="413" t="str">
        <f>C$49</f>
        <v>S1</v>
      </c>
      <c r="D1245" s="417" t="s">
        <v>1395</v>
      </c>
      <c r="E1245" s="415" t="s">
        <v>973</v>
      </c>
      <c r="F1245" s="416"/>
    </row>
    <row r="1246" spans="1:6" ht="25.5">
      <c r="A1246" s="413"/>
      <c r="B1246" s="414"/>
      <c r="C1246" s="413" t="str">
        <f>C$50</f>
        <v>S2</v>
      </c>
      <c r="D1246" s="417" t="s">
        <v>1396</v>
      </c>
      <c r="E1246" s="415" t="s">
        <v>973</v>
      </c>
      <c r="F1246" s="416"/>
    </row>
    <row r="1247" spans="1:6" ht="15.75">
      <c r="A1247" s="413"/>
      <c r="B1247" s="414"/>
      <c r="C1247" s="413" t="str">
        <f>C$51</f>
        <v>S3</v>
      </c>
      <c r="D1247" s="417" t="s">
        <v>2119</v>
      </c>
      <c r="E1247" s="415" t="s">
        <v>973</v>
      </c>
      <c r="F1247" s="416"/>
    </row>
    <row r="1248" spans="1:6" ht="15.75">
      <c r="A1248" s="413"/>
      <c r="B1248" s="414"/>
      <c r="C1248" s="413" t="str">
        <f>C$52</f>
        <v>S4</v>
      </c>
      <c r="D1248" s="417"/>
      <c r="E1248" s="415"/>
      <c r="F1248" s="416"/>
    </row>
    <row r="1250" spans="1:6" ht="15.75">
      <c r="A1250" s="405">
        <v>5</v>
      </c>
      <c r="B1250" s="404"/>
      <c r="C1250" s="405"/>
      <c r="D1250" s="404" t="s">
        <v>1397</v>
      </c>
      <c r="E1250" s="410"/>
      <c r="F1250" s="411"/>
    </row>
    <row r="1251" spans="1:6" ht="15.75">
      <c r="A1251" s="405">
        <v>5.0999999999999996</v>
      </c>
      <c r="B1251" s="404"/>
      <c r="C1251" s="405"/>
      <c r="D1251" s="404" t="s">
        <v>1398</v>
      </c>
      <c r="E1251" s="410"/>
      <c r="F1251" s="411"/>
    </row>
    <row r="1252" spans="1:6" ht="140.25">
      <c r="A1252" s="413" t="s">
        <v>1399</v>
      </c>
      <c r="B1252" s="414" t="s">
        <v>2120</v>
      </c>
      <c r="C1252" s="413"/>
      <c r="D1252" s="414" t="s">
        <v>1400</v>
      </c>
      <c r="E1252" s="415"/>
      <c r="F1252" s="416"/>
    </row>
    <row r="1253" spans="1:6" ht="15.75">
      <c r="A1253" s="413"/>
      <c r="B1253" s="414"/>
      <c r="C1253" s="413" t="s">
        <v>517</v>
      </c>
      <c r="D1253" s="417"/>
      <c r="E1253" s="415"/>
      <c r="F1253" s="416"/>
    </row>
    <row r="1254" spans="1:6" ht="15.75">
      <c r="A1254" s="413"/>
      <c r="B1254" s="414"/>
      <c r="C1254" s="413" t="str">
        <f>C$48</f>
        <v>MA</v>
      </c>
      <c r="D1254" s="417"/>
      <c r="E1254" s="415"/>
      <c r="F1254" s="416"/>
    </row>
    <row r="1255" spans="1:6" ht="15.75">
      <c r="A1255" s="413"/>
      <c r="B1255" s="414"/>
      <c r="C1255" s="413" t="str">
        <f>C$49</f>
        <v>S1</v>
      </c>
      <c r="D1255" s="417"/>
      <c r="E1255" s="415"/>
      <c r="F1255" s="416"/>
    </row>
    <row r="1256" spans="1:6" ht="51">
      <c r="A1256" s="413"/>
      <c r="B1256" s="414"/>
      <c r="C1256" s="413" t="str">
        <f>C$50</f>
        <v>S2</v>
      </c>
      <c r="D1256" s="417" t="s">
        <v>1401</v>
      </c>
      <c r="E1256" s="415" t="s">
        <v>973</v>
      </c>
      <c r="F1256" s="416"/>
    </row>
    <row r="1257" spans="1:6" ht="15.75">
      <c r="A1257" s="413"/>
      <c r="B1257" s="414"/>
      <c r="C1257" s="413" t="str">
        <f>C$51</f>
        <v>S3</v>
      </c>
      <c r="D1257" s="417"/>
      <c r="E1257" s="415"/>
      <c r="F1257" s="416"/>
    </row>
    <row r="1258" spans="1:6" ht="15.75">
      <c r="A1258" s="413"/>
      <c r="B1258" s="414"/>
      <c r="C1258" s="413" t="str">
        <f>C$52</f>
        <v>S4</v>
      </c>
      <c r="D1258" s="417"/>
      <c r="E1258" s="415"/>
      <c r="F1258" s="416"/>
    </row>
    <row r="1259" spans="1:6" ht="15.75"/>
    <row r="1260" spans="1:6" ht="114.75">
      <c r="A1260" s="413" t="s">
        <v>1402</v>
      </c>
      <c r="B1260" s="414" t="s">
        <v>2121</v>
      </c>
      <c r="C1260" s="413"/>
      <c r="D1260" s="414" t="s">
        <v>1403</v>
      </c>
      <c r="E1260" s="415"/>
      <c r="F1260" s="416"/>
    </row>
    <row r="1261" spans="1:6" ht="15.75">
      <c r="A1261" s="413"/>
      <c r="B1261" s="414"/>
      <c r="C1261" s="413" t="s">
        <v>517</v>
      </c>
      <c r="D1261" s="417"/>
      <c r="E1261" s="415"/>
      <c r="F1261" s="416"/>
    </row>
    <row r="1262" spans="1:6" ht="15.75">
      <c r="A1262" s="413"/>
      <c r="B1262" s="414"/>
      <c r="C1262" s="413" t="str">
        <f>C$48</f>
        <v>MA</v>
      </c>
      <c r="D1262" s="417"/>
      <c r="E1262" s="415"/>
      <c r="F1262" s="416"/>
    </row>
    <row r="1263" spans="1:6" ht="15.75">
      <c r="A1263" s="413"/>
      <c r="B1263" s="414"/>
      <c r="C1263" s="413" t="str">
        <f>C$49</f>
        <v>S1</v>
      </c>
      <c r="D1263" s="417"/>
      <c r="E1263" s="415"/>
      <c r="F1263" s="416"/>
    </row>
    <row r="1264" spans="1:6" ht="63.75">
      <c r="A1264" s="413"/>
      <c r="B1264" s="414"/>
      <c r="C1264" s="413" t="str">
        <f>C$50</f>
        <v>S2</v>
      </c>
      <c r="D1264" s="417" t="s">
        <v>1404</v>
      </c>
      <c r="E1264" s="415" t="s">
        <v>973</v>
      </c>
      <c r="F1264" s="416"/>
    </row>
    <row r="1265" spans="1:6" ht="15.75">
      <c r="A1265" s="413"/>
      <c r="B1265" s="414"/>
      <c r="C1265" s="413" t="str">
        <f>C$51</f>
        <v>S3</v>
      </c>
      <c r="D1265" s="417"/>
      <c r="E1265" s="415"/>
      <c r="F1265" s="416"/>
    </row>
    <row r="1266" spans="1:6" ht="15.75">
      <c r="A1266" s="413"/>
      <c r="B1266" s="414"/>
      <c r="C1266" s="413" t="str">
        <f>C$52</f>
        <v>S4</v>
      </c>
      <c r="D1266" s="417"/>
      <c r="E1266" s="415"/>
      <c r="F1266" s="416"/>
    </row>
    <row r="1268" spans="1:6" ht="204">
      <c r="A1268" s="413" t="s">
        <v>1405</v>
      </c>
      <c r="B1268" s="414" t="s">
        <v>2122</v>
      </c>
      <c r="C1268" s="413"/>
      <c r="D1268" s="414" t="s">
        <v>1406</v>
      </c>
      <c r="E1268" s="415"/>
      <c r="F1268" s="416"/>
    </row>
    <row r="1269" spans="1:6" ht="15.75">
      <c r="A1269" s="413"/>
      <c r="B1269" s="414"/>
      <c r="C1269" s="413" t="s">
        <v>517</v>
      </c>
      <c r="D1269" s="417"/>
      <c r="E1269" s="415"/>
      <c r="F1269" s="416"/>
    </row>
    <row r="1270" spans="1:6" ht="15.75">
      <c r="A1270" s="413"/>
      <c r="B1270" s="414"/>
      <c r="C1270" s="413" t="str">
        <f>C$48</f>
        <v>MA</v>
      </c>
      <c r="D1270" s="417"/>
      <c r="E1270" s="415"/>
      <c r="F1270" s="416"/>
    </row>
    <row r="1271" spans="1:6" ht="15.75">
      <c r="A1271" s="413"/>
      <c r="B1271" s="414"/>
      <c r="C1271" s="413" t="str">
        <f>C$49</f>
        <v>S1</v>
      </c>
      <c r="D1271" s="417"/>
      <c r="E1271" s="415"/>
      <c r="F1271" s="416"/>
    </row>
    <row r="1272" spans="1:6" ht="46.5" customHeight="1">
      <c r="A1272" s="413"/>
      <c r="B1272" s="414"/>
      <c r="C1272" s="413" t="str">
        <f>C$50</f>
        <v>S2</v>
      </c>
      <c r="D1272" s="417" t="s">
        <v>1407</v>
      </c>
      <c r="E1272" s="415" t="s">
        <v>973</v>
      </c>
      <c r="F1272" s="416"/>
    </row>
    <row r="1273" spans="1:6" ht="15.75">
      <c r="A1273" s="413"/>
      <c r="B1273" s="414"/>
      <c r="C1273" s="413" t="str">
        <f>C$51</f>
        <v>S3</v>
      </c>
      <c r="D1273" s="417"/>
      <c r="E1273" s="415"/>
      <c r="F1273" s="416"/>
    </row>
    <row r="1274" spans="1:6" ht="15.75">
      <c r="A1274" s="413"/>
      <c r="B1274" s="414"/>
      <c r="C1274" s="413" t="str">
        <f>C$52</f>
        <v>S4</v>
      </c>
      <c r="D1274" s="417"/>
      <c r="E1274" s="415"/>
      <c r="F1274" s="416"/>
    </row>
    <row r="1276" spans="1:6" ht="216.75">
      <c r="A1276" s="413" t="s">
        <v>1408</v>
      </c>
      <c r="B1276" s="414" t="s">
        <v>2123</v>
      </c>
      <c r="C1276" s="413"/>
      <c r="D1276" s="414" t="s">
        <v>1409</v>
      </c>
      <c r="E1276" s="415"/>
      <c r="F1276" s="416"/>
    </row>
    <row r="1277" spans="1:6" ht="15.75">
      <c r="A1277" s="413"/>
      <c r="B1277" s="414"/>
      <c r="C1277" s="413" t="s">
        <v>517</v>
      </c>
      <c r="D1277" s="417"/>
      <c r="E1277" s="415"/>
      <c r="F1277" s="416"/>
    </row>
    <row r="1278" spans="1:6" ht="15.75">
      <c r="A1278" s="413"/>
      <c r="B1278" s="414"/>
      <c r="C1278" s="413" t="str">
        <f>C$48</f>
        <v>MA</v>
      </c>
      <c r="D1278" s="417"/>
      <c r="E1278" s="415"/>
      <c r="F1278" s="416"/>
    </row>
    <row r="1279" spans="1:6" ht="15.75">
      <c r="A1279" s="413"/>
      <c r="B1279" s="414"/>
      <c r="C1279" s="413" t="str">
        <f>C$49</f>
        <v>S1</v>
      </c>
      <c r="D1279" s="417"/>
      <c r="E1279" s="415"/>
      <c r="F1279" s="416"/>
    </row>
    <row r="1280" spans="1:6" ht="25.5">
      <c r="A1280" s="413"/>
      <c r="B1280" s="414"/>
      <c r="C1280" s="413" t="str">
        <f>C$50</f>
        <v>S2</v>
      </c>
      <c r="D1280" s="417" t="s">
        <v>1410</v>
      </c>
      <c r="E1280" s="415" t="s">
        <v>973</v>
      </c>
      <c r="F1280" s="416"/>
    </row>
    <row r="1281" spans="1:6" ht="15.75">
      <c r="A1281" s="413"/>
      <c r="B1281" s="414"/>
      <c r="C1281" s="413" t="str">
        <f>C$51</f>
        <v>S3</v>
      </c>
      <c r="D1281" s="417"/>
      <c r="E1281" s="415"/>
      <c r="F1281" s="416"/>
    </row>
    <row r="1282" spans="1:6" ht="15.75">
      <c r="A1282" s="413"/>
      <c r="B1282" s="414"/>
      <c r="C1282" s="413" t="str">
        <f>C$52</f>
        <v>S4</v>
      </c>
      <c r="D1282" s="417"/>
      <c r="E1282" s="415"/>
      <c r="F1282" s="416"/>
    </row>
    <row r="1284" spans="1:6" ht="32.25" customHeight="1">
      <c r="A1284" s="405">
        <v>5.2</v>
      </c>
      <c r="B1284" s="404"/>
      <c r="C1284" s="405"/>
      <c r="D1284" s="404" t="s">
        <v>1411</v>
      </c>
      <c r="E1284" s="410"/>
      <c r="F1284" s="412"/>
    </row>
    <row r="1285" spans="1:6" ht="150" customHeight="1">
      <c r="A1285" s="413" t="s">
        <v>1412</v>
      </c>
      <c r="B1285" s="414" t="s">
        <v>2124</v>
      </c>
      <c r="C1285" s="413"/>
      <c r="D1285" s="414" t="s">
        <v>1413</v>
      </c>
      <c r="E1285" s="415"/>
      <c r="F1285" s="416"/>
    </row>
    <row r="1286" spans="1:6" ht="15.75">
      <c r="A1286" s="413"/>
      <c r="B1286" s="414"/>
      <c r="C1286" s="413" t="s">
        <v>517</v>
      </c>
      <c r="D1286" s="417"/>
      <c r="E1286" s="415"/>
      <c r="F1286" s="416"/>
    </row>
    <row r="1287" spans="1:6" ht="89.25" customHeight="1">
      <c r="A1287" s="413"/>
      <c r="B1287" s="414"/>
      <c r="C1287" s="413" t="str">
        <f>C$48</f>
        <v>MA</v>
      </c>
      <c r="D1287" s="417" t="s">
        <v>1414</v>
      </c>
      <c r="E1287" s="415" t="s">
        <v>976</v>
      </c>
      <c r="F1287" s="416">
        <v>2017.9</v>
      </c>
    </row>
    <row r="1288" spans="1:6" ht="139.5" customHeight="1">
      <c r="A1288" s="413"/>
      <c r="B1288" s="414"/>
      <c r="C1288" s="413" t="str">
        <f>C$49</f>
        <v>S1</v>
      </c>
      <c r="D1288" s="427" t="s">
        <v>1415</v>
      </c>
      <c r="E1288" s="415" t="s">
        <v>973</v>
      </c>
      <c r="F1288" s="416"/>
    </row>
    <row r="1289" spans="1:6" ht="114.75">
      <c r="A1289" s="413"/>
      <c r="B1289" s="414"/>
      <c r="C1289" s="413" t="str">
        <f>C$50</f>
        <v>S2</v>
      </c>
      <c r="D1289" s="417" t="s">
        <v>1416</v>
      </c>
      <c r="E1289" s="415" t="s">
        <v>973</v>
      </c>
      <c r="F1289" s="416"/>
    </row>
    <row r="1290" spans="1:6" ht="15.75">
      <c r="A1290" s="413"/>
      <c r="B1290" s="414"/>
      <c r="C1290" s="413" t="str">
        <f>C$51</f>
        <v>S3</v>
      </c>
      <c r="D1290" s="417"/>
      <c r="E1290" s="415"/>
      <c r="F1290" s="416"/>
    </row>
    <row r="1291" spans="1:6" ht="15.75">
      <c r="A1291" s="413"/>
      <c r="B1291" s="414"/>
      <c r="C1291" s="413" t="str">
        <f>C$52</f>
        <v>S4</v>
      </c>
      <c r="D1291" s="417"/>
      <c r="E1291" s="415"/>
      <c r="F1291" s="416"/>
    </row>
    <row r="1293" spans="1:6" ht="156" customHeight="1">
      <c r="A1293" s="413" t="s">
        <v>1417</v>
      </c>
      <c r="B1293" s="414" t="s">
        <v>1361</v>
      </c>
      <c r="C1293" s="413"/>
      <c r="D1293" s="414" t="s">
        <v>1418</v>
      </c>
      <c r="E1293" s="415"/>
      <c r="F1293" s="416"/>
    </row>
    <row r="1294" spans="1:6" ht="15.75">
      <c r="A1294" s="413"/>
      <c r="B1294" s="414"/>
      <c r="C1294" s="413" t="s">
        <v>517</v>
      </c>
      <c r="D1294" s="417"/>
      <c r="E1294" s="415"/>
      <c r="F1294" s="416"/>
    </row>
    <row r="1295" spans="1:6" ht="15.75">
      <c r="A1295" s="413"/>
      <c r="B1295" s="414"/>
      <c r="C1295" s="413" t="str">
        <f>C$48</f>
        <v>MA</v>
      </c>
      <c r="D1295" s="417"/>
      <c r="E1295" s="415"/>
      <c r="F1295" s="416"/>
    </row>
    <row r="1296" spans="1:6" ht="15.75">
      <c r="A1296" s="413"/>
      <c r="B1296" s="414"/>
      <c r="C1296" s="413" t="str">
        <f>C$49</f>
        <v>S1</v>
      </c>
      <c r="D1296" s="417"/>
      <c r="E1296" s="415"/>
      <c r="F1296" s="416"/>
    </row>
    <row r="1297" spans="1:6" ht="76.5">
      <c r="A1297" s="413"/>
      <c r="B1297" s="414"/>
      <c r="C1297" s="413" t="str">
        <f>C$50</f>
        <v>S2</v>
      </c>
      <c r="D1297" s="417" t="s">
        <v>1419</v>
      </c>
      <c r="E1297" s="415" t="s">
        <v>973</v>
      </c>
      <c r="F1297" s="416" t="s">
        <v>1420</v>
      </c>
    </row>
    <row r="1298" spans="1:6" ht="15.75">
      <c r="A1298" s="413"/>
      <c r="B1298" s="414"/>
      <c r="C1298" s="413" t="str">
        <f>C$51</f>
        <v>S3</v>
      </c>
      <c r="D1298" s="417"/>
      <c r="E1298" s="415"/>
      <c r="F1298" s="416"/>
    </row>
    <row r="1299" spans="1:6" ht="15.75">
      <c r="A1299" s="413"/>
      <c r="B1299" s="414"/>
      <c r="C1299" s="413" t="str">
        <f>C$52</f>
        <v>S4</v>
      </c>
      <c r="D1299" s="417"/>
      <c r="E1299" s="415"/>
      <c r="F1299" s="416"/>
    </row>
    <row r="1300" spans="1:6" ht="15.75"/>
    <row r="1301" spans="1:6" ht="15.75">
      <c r="A1301" s="405">
        <v>5.3</v>
      </c>
      <c r="B1301" s="404"/>
      <c r="C1301" s="405"/>
      <c r="D1301" s="404" t="s">
        <v>1421</v>
      </c>
      <c r="E1301" s="410"/>
      <c r="F1301" s="412"/>
    </row>
    <row r="1302" spans="1:6" ht="318.75">
      <c r="A1302" s="413" t="s">
        <v>533</v>
      </c>
      <c r="B1302" s="414" t="s">
        <v>2125</v>
      </c>
      <c r="C1302" s="413"/>
      <c r="D1302" s="414" t="s">
        <v>1422</v>
      </c>
      <c r="E1302" s="415"/>
      <c r="F1302" s="416"/>
    </row>
    <row r="1303" spans="1:6" ht="15.75">
      <c r="A1303" s="413"/>
      <c r="B1303" s="414"/>
      <c r="C1303" s="413" t="s">
        <v>517</v>
      </c>
      <c r="D1303" s="417"/>
      <c r="E1303" s="415"/>
      <c r="F1303" s="416"/>
    </row>
    <row r="1304" spans="1:6" ht="15.75">
      <c r="A1304" s="413"/>
      <c r="B1304" s="414"/>
      <c r="C1304" s="413" t="str">
        <f>C$48</f>
        <v>MA</v>
      </c>
      <c r="D1304" s="417"/>
      <c r="E1304" s="415"/>
      <c r="F1304" s="416"/>
    </row>
    <row r="1305" spans="1:6" ht="15.75">
      <c r="A1305" s="413"/>
      <c r="B1305" s="414"/>
      <c r="C1305" s="413" t="str">
        <f>C$49</f>
        <v>S1</v>
      </c>
      <c r="D1305" s="417"/>
      <c r="E1305" s="415"/>
      <c r="F1305" s="416"/>
    </row>
    <row r="1306" spans="1:6" ht="51">
      <c r="A1306" s="413"/>
      <c r="B1306" s="414"/>
      <c r="C1306" s="413" t="str">
        <f>C$50</f>
        <v>S2</v>
      </c>
      <c r="D1306" s="417" t="s">
        <v>1423</v>
      </c>
      <c r="E1306" s="415" t="s">
        <v>973</v>
      </c>
      <c r="F1306" s="416"/>
    </row>
    <row r="1307" spans="1:6" ht="15.75">
      <c r="A1307" s="413"/>
      <c r="B1307" s="414"/>
      <c r="C1307" s="413" t="str">
        <f>C$51</f>
        <v>S3</v>
      </c>
      <c r="D1307" s="417"/>
      <c r="E1307" s="415"/>
      <c r="F1307" s="416"/>
    </row>
    <row r="1308" spans="1:6" ht="15.75">
      <c r="A1308" s="413"/>
      <c r="B1308" s="414"/>
      <c r="C1308" s="413" t="str">
        <f>C$52</f>
        <v>S4</v>
      </c>
      <c r="D1308" s="417"/>
      <c r="E1308" s="415"/>
      <c r="F1308" s="416"/>
    </row>
    <row r="1309" spans="1:6" ht="15.75"/>
    <row r="1310" spans="1:6" ht="15.75">
      <c r="A1310" s="405">
        <v>5.4</v>
      </c>
      <c r="B1310" s="404"/>
      <c r="C1310" s="405"/>
      <c r="D1310" s="404" t="s">
        <v>1424</v>
      </c>
      <c r="E1310" s="410"/>
      <c r="F1310" s="411"/>
    </row>
    <row r="1311" spans="1:6" ht="280.5">
      <c r="A1311" s="413" t="s">
        <v>1425</v>
      </c>
      <c r="B1311" s="414" t="s">
        <v>2126</v>
      </c>
      <c r="C1311" s="413"/>
      <c r="D1311" s="414" t="s">
        <v>1426</v>
      </c>
      <c r="E1311" s="415"/>
      <c r="F1311" s="416"/>
    </row>
    <row r="1312" spans="1:6" ht="15.75">
      <c r="A1312" s="413"/>
      <c r="B1312" s="414"/>
      <c r="C1312" s="413" t="s">
        <v>517</v>
      </c>
      <c r="D1312" s="417"/>
      <c r="E1312" s="415"/>
      <c r="F1312" s="416"/>
    </row>
    <row r="1313" spans="1:6" ht="15.75">
      <c r="A1313" s="413"/>
      <c r="B1313" s="414"/>
      <c r="C1313" s="413" t="str">
        <f>C$48</f>
        <v>MA</v>
      </c>
      <c r="D1313" s="417"/>
      <c r="E1313" s="415"/>
      <c r="F1313" s="416"/>
    </row>
    <row r="1314" spans="1:6" ht="15.75">
      <c r="A1314" s="413"/>
      <c r="B1314" s="414"/>
      <c r="C1314" s="413" t="str">
        <f>C$49</f>
        <v>S1</v>
      </c>
      <c r="D1314" s="417"/>
      <c r="E1314" s="415"/>
      <c r="F1314" s="416"/>
    </row>
    <row r="1315" spans="1:6" ht="178.5">
      <c r="A1315" s="413"/>
      <c r="B1315" s="414"/>
      <c r="C1315" s="413" t="str">
        <f>C$50</f>
        <v>S2</v>
      </c>
      <c r="D1315" s="417" t="s">
        <v>1427</v>
      </c>
      <c r="E1315" s="415" t="s">
        <v>973</v>
      </c>
      <c r="F1315" s="416"/>
    </row>
    <row r="1316" spans="1:6" ht="15.75">
      <c r="A1316" s="413"/>
      <c r="B1316" s="414"/>
      <c r="C1316" s="413" t="str">
        <f>C$51</f>
        <v>S3</v>
      </c>
      <c r="D1316" s="417"/>
      <c r="E1316" s="415"/>
      <c r="F1316" s="416"/>
    </row>
    <row r="1317" spans="1:6" ht="15.75">
      <c r="A1317" s="413"/>
      <c r="B1317" s="414"/>
      <c r="C1317" s="413" t="str">
        <f>C$52</f>
        <v>S4</v>
      </c>
      <c r="D1317" s="417"/>
      <c r="E1317" s="415"/>
      <c r="F1317" s="416"/>
    </row>
    <row r="1318" spans="1:6" ht="15.75"/>
    <row r="1319" spans="1:6" ht="242.25">
      <c r="A1319" s="413" t="s">
        <v>1428</v>
      </c>
      <c r="B1319" s="414" t="s">
        <v>2127</v>
      </c>
      <c r="C1319" s="413"/>
      <c r="D1319" s="414" t="s">
        <v>1429</v>
      </c>
      <c r="E1319" s="415"/>
      <c r="F1319" s="416"/>
    </row>
    <row r="1320" spans="1:6" ht="15.75">
      <c r="A1320" s="413"/>
      <c r="B1320" s="414"/>
      <c r="C1320" s="413" t="s">
        <v>517</v>
      </c>
      <c r="D1320" s="417"/>
      <c r="E1320" s="415"/>
      <c r="F1320" s="416"/>
    </row>
    <row r="1321" spans="1:6" ht="15.75">
      <c r="A1321" s="413"/>
      <c r="B1321" s="414"/>
      <c r="C1321" s="413" t="str">
        <f>C$48</f>
        <v>MA</v>
      </c>
      <c r="D1321" s="417"/>
      <c r="E1321" s="415"/>
      <c r="F1321" s="416"/>
    </row>
    <row r="1322" spans="1:6" ht="15.75">
      <c r="A1322" s="413"/>
      <c r="B1322" s="414"/>
      <c r="C1322" s="413" t="str">
        <f>C$49</f>
        <v>S1</v>
      </c>
      <c r="D1322" s="417"/>
      <c r="E1322" s="415"/>
      <c r="F1322" s="416"/>
    </row>
    <row r="1323" spans="1:6" ht="59.1" customHeight="1">
      <c r="A1323" s="413"/>
      <c r="B1323" s="414"/>
      <c r="C1323" s="413" t="str">
        <f>C$50</f>
        <v>S2</v>
      </c>
      <c r="D1323" s="417" t="s">
        <v>1430</v>
      </c>
      <c r="E1323" s="415" t="s">
        <v>973</v>
      </c>
      <c r="F1323" s="416"/>
    </row>
    <row r="1324" spans="1:6" ht="15.75">
      <c r="A1324" s="413"/>
      <c r="B1324" s="414"/>
      <c r="C1324" s="413" t="str">
        <f>C$51</f>
        <v>S3</v>
      </c>
      <c r="D1324" s="417"/>
      <c r="E1324" s="415"/>
      <c r="F1324" s="416"/>
    </row>
    <row r="1325" spans="1:6" ht="15.75">
      <c r="A1325" s="413"/>
      <c r="B1325" s="414"/>
      <c r="C1325" s="413" t="str">
        <f>C$52</f>
        <v>S4</v>
      </c>
      <c r="D1325" s="417"/>
      <c r="E1325" s="415"/>
      <c r="F1325" s="416"/>
    </row>
    <row r="1326" spans="1:6" ht="15.75"/>
    <row r="1327" spans="1:6" ht="242.25">
      <c r="A1327" s="413" t="s">
        <v>1431</v>
      </c>
      <c r="B1327" s="414" t="s">
        <v>2128</v>
      </c>
      <c r="C1327" s="413"/>
      <c r="D1327" s="414" t="s">
        <v>1432</v>
      </c>
      <c r="E1327" s="415"/>
      <c r="F1327" s="416"/>
    </row>
    <row r="1328" spans="1:6" ht="15.75">
      <c r="A1328" s="413"/>
      <c r="B1328" s="414"/>
      <c r="C1328" s="413" t="s">
        <v>517</v>
      </c>
      <c r="D1328" s="417"/>
      <c r="E1328" s="415"/>
      <c r="F1328" s="416"/>
    </row>
    <row r="1329" spans="1:6" ht="15.75">
      <c r="A1329" s="413"/>
      <c r="B1329" s="414"/>
      <c r="C1329" s="413" t="str">
        <f>C$48</f>
        <v>MA</v>
      </c>
      <c r="D1329" s="417"/>
      <c r="E1329" s="415"/>
      <c r="F1329" s="416"/>
    </row>
    <row r="1330" spans="1:6" ht="15.75">
      <c r="A1330" s="413"/>
      <c r="B1330" s="414"/>
      <c r="C1330" s="413" t="str">
        <f>C$49</f>
        <v>S1</v>
      </c>
      <c r="D1330" s="417"/>
      <c r="E1330" s="415"/>
      <c r="F1330" s="416"/>
    </row>
    <row r="1331" spans="1:6" ht="89.25">
      <c r="A1331" s="451"/>
      <c r="B1331" s="452"/>
      <c r="C1331" s="451" t="str">
        <f>C$50</f>
        <v>S2</v>
      </c>
      <c r="D1331" s="424" t="s">
        <v>1433</v>
      </c>
      <c r="E1331" s="425" t="s">
        <v>976</v>
      </c>
      <c r="F1331" s="426">
        <v>2019.8</v>
      </c>
    </row>
    <row r="1332" spans="1:6" ht="38.25">
      <c r="A1332" s="413"/>
      <c r="B1332" s="414"/>
      <c r="C1332" s="413" t="str">
        <f>C$51</f>
        <v>S3</v>
      </c>
      <c r="D1332" s="417" t="s">
        <v>2129</v>
      </c>
      <c r="E1332" s="415" t="s">
        <v>973</v>
      </c>
      <c r="F1332" s="416"/>
    </row>
    <row r="1333" spans="1:6" ht="15.75">
      <c r="A1333" s="413"/>
      <c r="B1333" s="414"/>
      <c r="C1333" s="413" t="str">
        <f>C$52</f>
        <v>S4</v>
      </c>
      <c r="D1333" s="417"/>
      <c r="E1333" s="415"/>
      <c r="F1333" s="416"/>
    </row>
    <row r="1334" spans="1:6" ht="15.75"/>
    <row r="1335" spans="1:6" ht="15.75">
      <c r="A1335" s="405">
        <v>5.5</v>
      </c>
      <c r="B1335" s="404"/>
      <c r="C1335" s="405"/>
      <c r="D1335" s="404" t="s">
        <v>1434</v>
      </c>
      <c r="E1335" s="410"/>
      <c r="F1335" s="411"/>
    </row>
    <row r="1336" spans="1:6" ht="178.5">
      <c r="A1336" s="413" t="s">
        <v>531</v>
      </c>
      <c r="B1336" s="414" t="s">
        <v>2130</v>
      </c>
      <c r="C1336" s="413"/>
      <c r="D1336" s="414" t="s">
        <v>1435</v>
      </c>
      <c r="E1336" s="415"/>
      <c r="F1336" s="416"/>
    </row>
    <row r="1337" spans="1:6" ht="15.75">
      <c r="A1337" s="413"/>
      <c r="B1337" s="414"/>
      <c r="C1337" s="413" t="s">
        <v>517</v>
      </c>
      <c r="D1337" s="417"/>
      <c r="E1337" s="415"/>
      <c r="F1337" s="416"/>
    </row>
    <row r="1338" spans="1:6" ht="15.75">
      <c r="A1338" s="413"/>
      <c r="B1338" s="414"/>
      <c r="C1338" s="413" t="str">
        <f>C$48</f>
        <v>MA</v>
      </c>
      <c r="D1338" s="417"/>
      <c r="E1338" s="415"/>
      <c r="F1338" s="416"/>
    </row>
    <row r="1339" spans="1:6" ht="15.75">
      <c r="A1339" s="413"/>
      <c r="B1339" s="414"/>
      <c r="C1339" s="413" t="str">
        <f>C$49</f>
        <v>S1</v>
      </c>
      <c r="D1339" s="417"/>
      <c r="E1339" s="415"/>
      <c r="F1339" s="416"/>
    </row>
    <row r="1340" spans="1:6" ht="76.5">
      <c r="A1340" s="413"/>
      <c r="B1340" s="414"/>
      <c r="C1340" s="413" t="str">
        <f>C$50</f>
        <v>S2</v>
      </c>
      <c r="D1340" s="417" t="s">
        <v>1436</v>
      </c>
      <c r="E1340" s="415" t="s">
        <v>973</v>
      </c>
      <c r="F1340" s="416"/>
    </row>
    <row r="1341" spans="1:6" ht="15.75">
      <c r="A1341" s="413"/>
      <c r="B1341" s="414"/>
      <c r="C1341" s="413" t="str">
        <f>C$51</f>
        <v>S3</v>
      </c>
      <c r="D1341" s="417"/>
      <c r="E1341" s="415"/>
      <c r="F1341" s="416"/>
    </row>
    <row r="1342" spans="1:6" ht="15.75">
      <c r="A1342" s="413"/>
      <c r="B1342" s="414"/>
      <c r="C1342" s="413" t="str">
        <f>C$52</f>
        <v>S4</v>
      </c>
      <c r="D1342" s="417"/>
      <c r="E1342" s="415"/>
      <c r="F1342" s="416"/>
    </row>
    <row r="1343" spans="1:6" ht="15.75"/>
    <row r="1344" spans="1:6" ht="102">
      <c r="A1344" s="413" t="s">
        <v>1437</v>
      </c>
      <c r="B1344" s="414" t="s">
        <v>546</v>
      </c>
      <c r="C1344" s="413"/>
      <c r="D1344" s="414" t="s">
        <v>1438</v>
      </c>
      <c r="E1344" s="415"/>
      <c r="F1344" s="416"/>
    </row>
    <row r="1345" spans="1:6" ht="15.75">
      <c r="A1345" s="413"/>
      <c r="B1345" s="414"/>
      <c r="C1345" s="413" t="s">
        <v>517</v>
      </c>
      <c r="D1345" s="417"/>
      <c r="E1345" s="415"/>
      <c r="F1345" s="416"/>
    </row>
    <row r="1346" spans="1:6" ht="15.75">
      <c r="A1346" s="413"/>
      <c r="B1346" s="414"/>
      <c r="C1346" s="413" t="str">
        <f>C$48</f>
        <v>MA</v>
      </c>
      <c r="D1346" s="417"/>
      <c r="E1346" s="415"/>
      <c r="F1346" s="416"/>
    </row>
    <row r="1347" spans="1:6" ht="15.75">
      <c r="A1347" s="413"/>
      <c r="B1347" s="414"/>
      <c r="C1347" s="413" t="str">
        <f>C$49</f>
        <v>S1</v>
      </c>
      <c r="D1347" s="417"/>
      <c r="E1347" s="415"/>
      <c r="F1347" s="416"/>
    </row>
    <row r="1348" spans="1:6" ht="15.75">
      <c r="A1348" s="413"/>
      <c r="B1348" s="414"/>
      <c r="C1348" s="413" t="str">
        <f>C$50</f>
        <v>S2</v>
      </c>
      <c r="D1348" s="458" t="s">
        <v>1439</v>
      </c>
      <c r="E1348" s="415" t="s">
        <v>973</v>
      </c>
      <c r="F1348" s="416"/>
    </row>
    <row r="1349" spans="1:6" ht="15.75">
      <c r="A1349" s="413"/>
      <c r="B1349" s="414"/>
      <c r="C1349" s="413" t="str">
        <f>C$51</f>
        <v>S3</v>
      </c>
      <c r="D1349" s="417"/>
      <c r="E1349" s="415"/>
      <c r="F1349" s="416"/>
    </row>
    <row r="1350" spans="1:6" ht="15.75">
      <c r="A1350" s="413"/>
      <c r="B1350" s="414"/>
      <c r="C1350" s="413" t="str">
        <f>C$52</f>
        <v>S4</v>
      </c>
      <c r="D1350" s="417"/>
      <c r="E1350" s="415"/>
      <c r="F1350" s="416"/>
    </row>
    <row r="1351" spans="1:6" ht="15.75"/>
    <row r="1352" spans="1:6" ht="15.75">
      <c r="A1352" s="439">
        <v>5.6</v>
      </c>
      <c r="B1352" s="459"/>
      <c r="C1352" s="405"/>
      <c r="D1352" s="404" t="s">
        <v>1440</v>
      </c>
      <c r="E1352" s="410"/>
      <c r="F1352" s="411"/>
    </row>
    <row r="1353" spans="1:6" ht="76.5">
      <c r="A1353" s="413" t="s">
        <v>1441</v>
      </c>
      <c r="B1353" s="414" t="s">
        <v>2131</v>
      </c>
      <c r="C1353" s="413"/>
      <c r="D1353" s="414" t="s">
        <v>1442</v>
      </c>
      <c r="E1353" s="415"/>
      <c r="F1353" s="416"/>
    </row>
    <row r="1354" spans="1:6" ht="15.75">
      <c r="A1354" s="413"/>
      <c r="B1354" s="414"/>
      <c r="C1354" s="413" t="s">
        <v>517</v>
      </c>
      <c r="D1354" s="417"/>
      <c r="E1354" s="415"/>
      <c r="F1354" s="416"/>
    </row>
    <row r="1355" spans="1:6" ht="15.75">
      <c r="A1355" s="413"/>
      <c r="B1355" s="414"/>
      <c r="C1355" s="413" t="str">
        <f>C$48</f>
        <v>MA</v>
      </c>
      <c r="D1355" s="417"/>
      <c r="E1355" s="415"/>
      <c r="F1355" s="416"/>
    </row>
    <row r="1356" spans="1:6" ht="15.75">
      <c r="A1356" s="413"/>
      <c r="B1356" s="414"/>
      <c r="C1356" s="413" t="str">
        <f>C$49</f>
        <v>S1</v>
      </c>
      <c r="D1356" s="417"/>
      <c r="E1356" s="415"/>
      <c r="F1356" s="416"/>
    </row>
    <row r="1357" spans="1:6" ht="25.5">
      <c r="A1357" s="413"/>
      <c r="B1357" s="414"/>
      <c r="C1357" s="413" t="str">
        <f>C$50</f>
        <v>S2</v>
      </c>
      <c r="D1357" s="449" t="s">
        <v>1443</v>
      </c>
      <c r="E1357" s="415" t="s">
        <v>973</v>
      </c>
      <c r="F1357" s="416"/>
    </row>
    <row r="1358" spans="1:6" ht="15.75">
      <c r="A1358" s="413"/>
      <c r="B1358" s="414"/>
      <c r="C1358" s="413" t="str">
        <f>C$51</f>
        <v>S3</v>
      </c>
      <c r="D1358" s="417"/>
      <c r="E1358" s="415"/>
      <c r="F1358" s="416"/>
    </row>
    <row r="1359" spans="1:6" ht="15.75">
      <c r="A1359" s="413"/>
      <c r="B1359" s="414"/>
      <c r="C1359" s="413" t="str">
        <f>C$52</f>
        <v>S4</v>
      </c>
      <c r="D1359" s="417"/>
      <c r="E1359" s="415"/>
      <c r="F1359" s="416"/>
    </row>
    <row r="1360" spans="1:6" ht="15.75"/>
    <row r="1361" spans="1:6" ht="76.5">
      <c r="A1361" s="413" t="s">
        <v>1444</v>
      </c>
      <c r="B1361" s="414" t="s">
        <v>1020</v>
      </c>
      <c r="C1361" s="413"/>
      <c r="D1361" s="414" t="s">
        <v>1445</v>
      </c>
      <c r="E1361" s="415"/>
      <c r="F1361" s="416"/>
    </row>
    <row r="1362" spans="1:6" ht="15.75">
      <c r="A1362" s="413"/>
      <c r="B1362" s="414"/>
      <c r="C1362" s="413" t="s">
        <v>517</v>
      </c>
      <c r="D1362" s="417"/>
      <c r="E1362" s="415"/>
      <c r="F1362" s="416"/>
    </row>
    <row r="1363" spans="1:6" ht="15.75">
      <c r="A1363" s="413"/>
      <c r="B1363" s="414"/>
      <c r="C1363" s="413" t="str">
        <f>C$48</f>
        <v>MA</v>
      </c>
      <c r="D1363" s="417"/>
      <c r="E1363" s="415"/>
      <c r="F1363" s="416"/>
    </row>
    <row r="1364" spans="1:6" ht="15.75">
      <c r="A1364" s="413"/>
      <c r="B1364" s="414"/>
      <c r="C1364" s="413" t="str">
        <f>C$49</f>
        <v>S1</v>
      </c>
      <c r="D1364" s="417"/>
      <c r="E1364" s="415"/>
      <c r="F1364" s="416"/>
    </row>
    <row r="1365" spans="1:6" ht="25.5">
      <c r="A1365" s="413"/>
      <c r="B1365" s="414"/>
      <c r="C1365" s="413" t="str">
        <f>C$50</f>
        <v>S2</v>
      </c>
      <c r="D1365" s="449" t="s">
        <v>1443</v>
      </c>
      <c r="E1365" s="415" t="s">
        <v>973</v>
      </c>
      <c r="F1365" s="416"/>
    </row>
    <row r="1366" spans="1:6" ht="15.75">
      <c r="A1366" s="413"/>
      <c r="B1366" s="414"/>
      <c r="C1366" s="413" t="str">
        <f>C$51</f>
        <v>S3</v>
      </c>
      <c r="D1366" s="417"/>
      <c r="E1366" s="415"/>
      <c r="F1366" s="416"/>
    </row>
    <row r="1367" spans="1:6" ht="15.75">
      <c r="A1367" s="413"/>
      <c r="B1367" s="414"/>
      <c r="C1367" s="413" t="str">
        <f>C$52</f>
        <v>S4</v>
      </c>
      <c r="D1367" s="417"/>
      <c r="E1367" s="415"/>
      <c r="F1367" s="416"/>
    </row>
    <row r="1368" spans="1:6" ht="15.75"/>
    <row r="1369" spans="1:6" ht="76.5">
      <c r="A1369" s="413" t="s">
        <v>1446</v>
      </c>
      <c r="B1369" s="414" t="s">
        <v>2132</v>
      </c>
      <c r="C1369" s="413"/>
      <c r="D1369" s="414" t="s">
        <v>1447</v>
      </c>
      <c r="E1369" s="415"/>
      <c r="F1369" s="416"/>
    </row>
    <row r="1370" spans="1:6" ht="15.75">
      <c r="A1370" s="413"/>
      <c r="B1370" s="414"/>
      <c r="C1370" s="413" t="s">
        <v>517</v>
      </c>
      <c r="D1370" s="417"/>
      <c r="E1370" s="415"/>
      <c r="F1370" s="416"/>
    </row>
    <row r="1371" spans="1:6" ht="15.75">
      <c r="A1371" s="413"/>
      <c r="B1371" s="414"/>
      <c r="C1371" s="413" t="str">
        <f>C$48</f>
        <v>MA</v>
      </c>
      <c r="D1371" s="417"/>
      <c r="E1371" s="415"/>
      <c r="F1371" s="416"/>
    </row>
    <row r="1372" spans="1:6" ht="15.75">
      <c r="A1372" s="413"/>
      <c r="B1372" s="414"/>
      <c r="C1372" s="413" t="str">
        <f>C$49</f>
        <v>S1</v>
      </c>
      <c r="D1372" s="417"/>
      <c r="E1372" s="415"/>
      <c r="F1372" s="416"/>
    </row>
    <row r="1373" spans="1:6" ht="25.5">
      <c r="A1373" s="413"/>
      <c r="B1373" s="414"/>
      <c r="C1373" s="413" t="str">
        <f>C$50</f>
        <v>S2</v>
      </c>
      <c r="D1373" s="449" t="s">
        <v>1443</v>
      </c>
      <c r="E1373" s="415" t="s">
        <v>973</v>
      </c>
      <c r="F1373" s="416"/>
    </row>
    <row r="1374" spans="1:6" ht="15.75">
      <c r="A1374" s="413"/>
      <c r="B1374" s="414"/>
      <c r="C1374" s="413" t="str">
        <f>C$51</f>
        <v>S3</v>
      </c>
      <c r="D1374" s="417"/>
      <c r="E1374" s="415"/>
      <c r="F1374" s="416"/>
    </row>
    <row r="1375" spans="1:6" ht="15.75">
      <c r="A1375" s="413"/>
      <c r="B1375" s="414"/>
      <c r="C1375" s="413" t="str">
        <f>C$52</f>
        <v>S4</v>
      </c>
      <c r="D1375" s="417"/>
      <c r="E1375" s="415"/>
      <c r="F1375" s="416"/>
    </row>
    <row r="1376" spans="1:6" ht="15.75"/>
    <row r="1377" spans="1:6" ht="76.5">
      <c r="A1377" s="413" t="s">
        <v>1448</v>
      </c>
      <c r="B1377" s="414" t="s">
        <v>2133</v>
      </c>
      <c r="C1377" s="413"/>
      <c r="D1377" s="414" t="s">
        <v>1449</v>
      </c>
      <c r="E1377" s="415"/>
      <c r="F1377" s="416"/>
    </row>
    <row r="1378" spans="1:6" ht="15.75">
      <c r="A1378" s="413"/>
      <c r="B1378" s="414"/>
      <c r="C1378" s="413" t="s">
        <v>517</v>
      </c>
      <c r="D1378" s="417"/>
      <c r="E1378" s="415"/>
      <c r="F1378" s="416"/>
    </row>
    <row r="1379" spans="1:6" ht="15.75">
      <c r="A1379" s="413"/>
      <c r="B1379" s="414"/>
      <c r="C1379" s="413" t="str">
        <f>C$48</f>
        <v>MA</v>
      </c>
      <c r="D1379" s="417"/>
      <c r="E1379" s="415"/>
      <c r="F1379" s="416"/>
    </row>
    <row r="1380" spans="1:6" ht="15.75">
      <c r="A1380" s="413"/>
      <c r="B1380" s="414"/>
      <c r="C1380" s="413" t="str">
        <f>C$49</f>
        <v>S1</v>
      </c>
      <c r="D1380" s="417"/>
      <c r="E1380" s="415"/>
      <c r="F1380" s="416"/>
    </row>
    <row r="1381" spans="1:6" ht="25.5">
      <c r="A1381" s="413"/>
      <c r="B1381" s="414"/>
      <c r="C1381" s="413" t="str">
        <f>C$50</f>
        <v>S2</v>
      </c>
      <c r="D1381" s="449" t="s">
        <v>1443</v>
      </c>
      <c r="E1381" s="415" t="s">
        <v>973</v>
      </c>
      <c r="F1381" s="416"/>
    </row>
    <row r="1382" spans="1:6" ht="15.75">
      <c r="A1382" s="413"/>
      <c r="B1382" s="414"/>
      <c r="C1382" s="413" t="str">
        <f>C$51</f>
        <v>S3</v>
      </c>
      <c r="D1382" s="417"/>
      <c r="E1382" s="415"/>
      <c r="F1382" s="416"/>
    </row>
    <row r="1383" spans="1:6" ht="15.75">
      <c r="A1383" s="413"/>
      <c r="B1383" s="414"/>
      <c r="C1383" s="413" t="str">
        <f>C$52</f>
        <v>S4</v>
      </c>
      <c r="D1383" s="417"/>
      <c r="E1383" s="415"/>
      <c r="F1383" s="416"/>
    </row>
    <row r="1384" spans="1:6" ht="15.75"/>
    <row r="1385" spans="1:6" ht="63.75">
      <c r="A1385" s="413" t="s">
        <v>1450</v>
      </c>
      <c r="B1385" s="414" t="s">
        <v>1092</v>
      </c>
      <c r="C1385" s="413"/>
      <c r="D1385" s="414" t="s">
        <v>1451</v>
      </c>
      <c r="E1385" s="415"/>
      <c r="F1385" s="416"/>
    </row>
    <row r="1386" spans="1:6" ht="15.75">
      <c r="A1386" s="413"/>
      <c r="B1386" s="414"/>
      <c r="C1386" s="413" t="s">
        <v>517</v>
      </c>
      <c r="D1386" s="417"/>
      <c r="E1386" s="415"/>
      <c r="F1386" s="416"/>
    </row>
    <row r="1387" spans="1:6" ht="15.75">
      <c r="A1387" s="413"/>
      <c r="B1387" s="414"/>
      <c r="C1387" s="413" t="str">
        <f>C$48</f>
        <v>MA</v>
      </c>
      <c r="D1387" s="417"/>
      <c r="E1387" s="415"/>
      <c r="F1387" s="416"/>
    </row>
    <row r="1388" spans="1:6" ht="15.75">
      <c r="A1388" s="413"/>
      <c r="B1388" s="414"/>
      <c r="C1388" s="413" t="str">
        <f>C$49</f>
        <v>S1</v>
      </c>
      <c r="D1388" s="417"/>
      <c r="E1388" s="415"/>
      <c r="F1388" s="416"/>
    </row>
    <row r="1389" spans="1:6" ht="25.5">
      <c r="A1389" s="413"/>
      <c r="B1389" s="414"/>
      <c r="C1389" s="413" t="str">
        <f>C$50</f>
        <v>S2</v>
      </c>
      <c r="D1389" s="417" t="s">
        <v>1452</v>
      </c>
      <c r="E1389" s="415" t="s">
        <v>973</v>
      </c>
      <c r="F1389" s="416"/>
    </row>
    <row r="1390" spans="1:6" ht="15.75">
      <c r="A1390" s="413"/>
      <c r="B1390" s="414"/>
      <c r="C1390" s="413" t="str">
        <f>C$51</f>
        <v>S3</v>
      </c>
      <c r="D1390" s="417"/>
      <c r="E1390" s="415"/>
      <c r="F1390" s="416"/>
    </row>
    <row r="1391" spans="1:6" ht="15.75">
      <c r="A1391" s="413"/>
      <c r="B1391" s="414"/>
      <c r="C1391" s="413" t="str">
        <f>C$52</f>
        <v>S4</v>
      </c>
      <c r="D1391" s="417"/>
      <c r="E1391" s="415"/>
      <c r="F1391" s="416"/>
    </row>
    <row r="1392" spans="1:6" ht="15.75"/>
    <row r="1393" spans="1:6" ht="15.75">
      <c r="A1393" s="405">
        <v>5.7</v>
      </c>
      <c r="B1393" s="404"/>
      <c r="C1393" s="405"/>
      <c r="D1393" s="404" t="s">
        <v>1453</v>
      </c>
      <c r="E1393" s="410"/>
      <c r="F1393" s="411"/>
    </row>
    <row r="1394" spans="1:6" ht="76.5">
      <c r="A1394" s="413" t="s">
        <v>1454</v>
      </c>
      <c r="B1394" s="414" t="s">
        <v>2134</v>
      </c>
      <c r="C1394" s="413"/>
      <c r="D1394" s="414" t="s">
        <v>1455</v>
      </c>
      <c r="E1394" s="415"/>
      <c r="F1394" s="416"/>
    </row>
    <row r="1395" spans="1:6" ht="15.75">
      <c r="A1395" s="413"/>
      <c r="B1395" s="414"/>
      <c r="C1395" s="413" t="s">
        <v>517</v>
      </c>
      <c r="D1395" s="417"/>
      <c r="E1395" s="415"/>
      <c r="F1395" s="416"/>
    </row>
    <row r="1396" spans="1:6" ht="15.75">
      <c r="A1396" s="413"/>
      <c r="B1396" s="414"/>
      <c r="C1396" s="413" t="str">
        <f>C$48</f>
        <v>MA</v>
      </c>
      <c r="D1396" s="417"/>
      <c r="E1396" s="415"/>
      <c r="F1396" s="416"/>
    </row>
    <row r="1397" spans="1:6" ht="15.75">
      <c r="A1397" s="413"/>
      <c r="B1397" s="414"/>
      <c r="C1397" s="413" t="str">
        <f>C$49</f>
        <v>S1</v>
      </c>
      <c r="D1397" s="417"/>
      <c r="E1397" s="415"/>
      <c r="F1397" s="416"/>
    </row>
    <row r="1398" spans="1:6" ht="51">
      <c r="A1398" s="413"/>
      <c r="B1398" s="414"/>
      <c r="C1398" s="413" t="str">
        <f>C$50</f>
        <v>S2</v>
      </c>
      <c r="D1398" s="417" t="s">
        <v>1456</v>
      </c>
      <c r="E1398" s="415" t="s">
        <v>973</v>
      </c>
      <c r="F1398" s="416"/>
    </row>
    <row r="1399" spans="1:6" ht="15.75">
      <c r="A1399" s="413"/>
      <c r="B1399" s="414"/>
      <c r="C1399" s="413" t="str">
        <f>C$51</f>
        <v>S3</v>
      </c>
      <c r="D1399" s="417"/>
      <c r="E1399" s="415"/>
      <c r="F1399" s="416"/>
    </row>
    <row r="1400" spans="1:6" ht="15.75">
      <c r="A1400" s="413"/>
      <c r="B1400" s="414"/>
      <c r="C1400" s="413" t="str">
        <f>C$52</f>
        <v>S4</v>
      </c>
      <c r="D1400" s="417"/>
      <c r="E1400" s="415"/>
      <c r="F1400" s="416"/>
    </row>
    <row r="1401" spans="1:6" ht="15.75">
      <c r="A1401" s="460"/>
      <c r="B1401" s="461"/>
      <c r="C1401" s="460"/>
      <c r="D1401" s="435"/>
    </row>
  </sheetData>
  <mergeCells count="5">
    <mergeCell ref="B13:C13"/>
    <mergeCell ref="B14:C14"/>
    <mergeCell ref="B15:C15"/>
    <mergeCell ref="B16:C16"/>
    <mergeCell ref="B17:C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9</vt:i4>
      </vt:variant>
    </vt:vector>
  </HeadingPairs>
  <TitlesOfParts>
    <vt:vector size="28" baseType="lpstr">
      <vt:lpstr>Cover</vt:lpstr>
      <vt:lpstr>1 Basic info</vt:lpstr>
      <vt:lpstr>2 Findings</vt:lpstr>
      <vt:lpstr>3 MA Cert process</vt:lpstr>
      <vt:lpstr>5 MA Org Structure+Management</vt:lpstr>
      <vt:lpstr>7 S2</vt:lpstr>
      <vt:lpstr>8 S3</vt:lpstr>
      <vt:lpstr>9 S4</vt:lpstr>
      <vt:lpstr>A1 Checklist</vt:lpstr>
      <vt:lpstr>A2 Stakeholder Summary</vt:lpstr>
      <vt:lpstr>A3 Species list</vt:lpstr>
      <vt:lpstr>A6 Group Checklist</vt:lpstr>
      <vt:lpstr>A7 Members &amp; FMUs UPDATED</vt:lpstr>
      <vt:lpstr>PEFC UK sampling</vt:lpstr>
      <vt:lpstr>A11a Cert Decsn</vt:lpstr>
      <vt:lpstr>A12a Product schedule</vt:lpstr>
      <vt:lpstr>A14a Product Codes</vt:lpstr>
      <vt:lpstr>A15 Opening and Closing Meeting</vt:lpstr>
      <vt:lpstr>Sheet1</vt:lpstr>
      <vt:lpstr>'1 Basic info'!Print_Area</vt:lpstr>
      <vt:lpstr>'2 Findings'!Print_Area</vt:lpstr>
      <vt:lpstr>'3 MA Cert process'!Print_Area</vt:lpstr>
      <vt:lpstr>'5 MA Org Structure+Management'!Print_Area</vt:lpstr>
      <vt:lpstr>'7 S2'!Print_Area</vt:lpstr>
      <vt:lpstr>'9 S4'!Print_Area</vt:lpstr>
      <vt:lpstr>'A1 Checklist'!Print_Area</vt:lpstr>
      <vt:lpstr>'A12a Product schedule'!Print_Area</vt:lpstr>
      <vt:lpstr>'A7 Members &amp; FMUs UPDATED'!Print_Area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Helen Goose</cp:lastModifiedBy>
  <cp:lastPrinted>2021-01-27T17:27:12Z</cp:lastPrinted>
  <dcterms:created xsi:type="dcterms:W3CDTF">2005-01-24T17:03:19Z</dcterms:created>
  <dcterms:modified xsi:type="dcterms:W3CDTF">2021-04-26T16:54:24Z</dcterms:modified>
</cp:coreProperties>
</file>