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1.xml" ContentType="application/vnd.ms-excel.threadedcomments+xml"/>
  <Override PartName="/xl/comments8.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Forestry\Masters\Certification Records\CURRENT LICENSEES\000706 Coillte\2021 RA\"/>
    </mc:Choice>
  </mc:AlternateContent>
  <xr:revisionPtr revIDLastSave="0" documentId="13_ncr:1_{5CD56CB6-45C4-4C5E-A4D3-6ACB07DAAE87}" xr6:coauthVersionLast="45" xr6:coauthVersionMax="46" xr10:uidLastSave="{00000000-0000-0000-0000-000000000000}"/>
  <bookViews>
    <workbookView xWindow="-120" yWindow="-16320" windowWidth="29040" windowHeight="15840" tabRatio="949" xr2:uid="{00000000-000D-0000-FFFF-FFFF00000000}"/>
  </bookViews>
  <sheets>
    <sheet name="Cover" sheetId="1" r:id="rId1"/>
    <sheet name="1 Basic info" sheetId="74" r:id="rId2"/>
    <sheet name="2 Findings" sheetId="75" r:id="rId3"/>
    <sheet name="3 MA Cert process" sheetId="81" r:id="rId4"/>
    <sheet name="5 MA Org Structure+Management" sheetId="66" r:id="rId5"/>
    <sheet name="6 S1" sheetId="19" r:id="rId6"/>
    <sheet name="7 S2" sheetId="50" r:id="rId7"/>
    <sheet name="8 S3" sheetId="51" r:id="rId8"/>
    <sheet name="9 S4" sheetId="49" r:id="rId9"/>
    <sheet name="A1 FM Checklist" sheetId="85" r:id="rId10"/>
    <sheet name="Audit Programme" sheetId="80" r:id="rId11"/>
    <sheet name="A2 Consultation" sheetId="83" r:id="rId12"/>
    <sheet name="A3 Species list" sheetId="16" r:id="rId13"/>
    <sheet name="A7 Members &amp; FMUs" sheetId="84" r:id="rId14"/>
    <sheet name="A8a Sampling" sheetId="70"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 r:id="rId21"/>
    <externalReference r:id="rId22"/>
  </externalReferences>
  <definedNames>
    <definedName name="_xlnm._FilterDatabase" localSheetId="1" hidden="1">'1 Basic info'!$K$1:$K$108</definedName>
    <definedName name="_xlnm._FilterDatabase" localSheetId="2" hidden="1">'2 Findings'!$A$5:$K$6</definedName>
    <definedName name="_xlnm._FilterDatabase" localSheetId="9" hidden="1">'A1 FM Checklist'!$A$3:$I$2002</definedName>
    <definedName name="_xlnm._FilterDatabase" localSheetId="13" hidden="1">'A7 Members &amp; FMUs'!$A$10:$Z$10</definedName>
    <definedName name="b">'[1]A2b Stakeholders S1'!#REF!</definedName>
    <definedName name="copy">'[1]A2b Stakeholders S1'!#REF!</definedName>
    <definedName name="d" localSheetId="3">'[1]A2b Stakeholders S1'!#REF!</definedName>
    <definedName name="d" localSheetId="9">'[1]A2b Stakeholders S1'!#REF!</definedName>
    <definedName name="d" localSheetId="11">'[1]A2b Stakeholders S1'!#REF!</definedName>
    <definedName name="d" localSheetId="13">'[1]A2b Stakeholders S1'!#REF!</definedName>
    <definedName name="d">'[1]A2b Stakeholders S1'!#REF!</definedName>
    <definedName name="d_13" localSheetId="9">'[2]A2b Stakeholders S1'!#REF!</definedName>
    <definedName name="d_13">'[2]A2b Stakeholders S1'!#REF!</definedName>
    <definedName name="d_16" localSheetId="9">'[1]A2b Stakeholders S1'!#REF!</definedName>
    <definedName name="d_16">'[1]A2b Stakeholders S1'!#REF!</definedName>
    <definedName name="d_17" localSheetId="9">'[1]A2b Stakeholders S1'!#REF!</definedName>
    <definedName name="d_17">'[1]A2b Stakeholders S1'!#REF!</definedName>
    <definedName name="d_2">'[1]A2b Stakeholders S1'!#REF!</definedName>
    <definedName name="d_24">'[1]A2b Stakeholders S1'!#REF!</definedName>
    <definedName name="d_6">'[1]A2b Stakeholders S1'!#REF!</definedName>
    <definedName name="_xlnm.Print_Area" localSheetId="1">'1 Basic info'!$A$1:$D$90</definedName>
    <definedName name="_xlnm.Print_Area" localSheetId="2">'2 Findings'!$A$1:$L$16</definedName>
    <definedName name="_xlnm.Print_Area" localSheetId="3">'3 MA Cert process'!$A$1:$C$101</definedName>
    <definedName name="_xlnm.Print_Area" localSheetId="4">'5 MA Org Structure+Management'!$A$1:$C$40</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9">'A1 FM Checklist'!$B$1:$Q$2002</definedName>
    <definedName name="_xlnm.Print_Area" localSheetId="16">'A12a Product schedule'!$A$1:$D$30</definedName>
    <definedName name="_xlnm.Print_Area" localSheetId="11">'A2 Consultation'!$A$1:$J$33</definedName>
    <definedName name="_xlnm.Print_Area" localSheetId="13">'A7 Members &amp; FMUs'!$A$2:$Y$33</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7" i="84" l="1"/>
  <c r="B11" i="53" l="1"/>
  <c r="B9" i="53"/>
  <c r="B8" i="53"/>
  <c r="B7" i="53"/>
  <c r="B12" i="53" l="1"/>
  <c r="D12" i="53"/>
  <c r="E2000" i="85" l="1"/>
  <c r="E1999" i="85"/>
  <c r="E1998" i="85"/>
  <c r="E1997" i="85"/>
  <c r="E1996" i="85"/>
  <c r="E1992" i="85"/>
  <c r="E1991" i="85"/>
  <c r="E1990" i="85"/>
  <c r="E1989" i="85"/>
  <c r="E1988" i="85"/>
  <c r="E1983" i="85"/>
  <c r="E1982" i="85"/>
  <c r="E1981" i="85"/>
  <c r="E1980" i="85"/>
  <c r="E1979" i="85"/>
  <c r="E1975" i="85"/>
  <c r="E1974" i="85"/>
  <c r="E1973" i="85"/>
  <c r="E1972" i="85"/>
  <c r="E1971" i="85"/>
  <c r="E1967" i="85"/>
  <c r="E1966" i="85"/>
  <c r="E1965" i="85"/>
  <c r="E1964" i="85"/>
  <c r="E1963" i="85"/>
  <c r="E1959" i="85"/>
  <c r="E1958" i="85"/>
  <c r="E1957" i="85"/>
  <c r="E1956" i="85"/>
  <c r="E1955" i="85"/>
  <c r="E1950" i="85"/>
  <c r="E1949" i="85"/>
  <c r="E1948" i="85"/>
  <c r="E1947" i="85"/>
  <c r="E1946" i="85"/>
  <c r="E1943" i="85"/>
  <c r="E1942" i="85"/>
  <c r="E1941" i="85"/>
  <c r="E1940" i="85"/>
  <c r="E1939" i="85"/>
  <c r="E1935" i="85"/>
  <c r="E1934" i="85"/>
  <c r="E1933" i="85"/>
  <c r="E1932" i="85"/>
  <c r="E1931" i="85"/>
  <c r="E1928" i="85"/>
  <c r="E1927" i="85"/>
  <c r="E1926" i="85"/>
  <c r="E1925" i="85"/>
  <c r="E1924" i="85"/>
  <c r="E1920" i="85"/>
  <c r="E1919" i="85"/>
  <c r="E1918" i="85"/>
  <c r="E1917" i="85"/>
  <c r="E1916" i="85"/>
  <c r="E1911" i="85"/>
  <c r="E1910" i="85"/>
  <c r="E1909" i="85"/>
  <c r="E1908" i="85"/>
  <c r="E1907" i="85"/>
  <c r="E1903" i="85"/>
  <c r="E1902" i="85"/>
  <c r="E1901" i="85"/>
  <c r="E1900" i="85"/>
  <c r="E1899" i="85"/>
  <c r="E1894" i="85"/>
  <c r="E1893" i="85"/>
  <c r="E1892" i="85"/>
  <c r="E1891" i="85"/>
  <c r="E1890" i="85"/>
  <c r="E1886" i="85"/>
  <c r="E1885" i="85"/>
  <c r="E1884" i="85"/>
  <c r="E1883" i="85"/>
  <c r="E1882" i="85"/>
  <c r="E1879" i="85"/>
  <c r="E1878" i="85"/>
  <c r="E1877" i="85"/>
  <c r="E1876" i="85"/>
  <c r="E1875" i="85"/>
  <c r="E1870" i="85"/>
  <c r="E1869" i="85"/>
  <c r="E1868" i="85"/>
  <c r="E1867" i="85"/>
  <c r="E1866" i="85"/>
  <c r="E1862" i="85"/>
  <c r="E1861" i="85"/>
  <c r="E1860" i="85"/>
  <c r="E1859" i="85"/>
  <c r="E1858" i="85"/>
  <c r="E1854" i="85"/>
  <c r="E1853" i="85"/>
  <c r="E1852" i="85"/>
  <c r="E1851" i="85"/>
  <c r="E1850" i="85"/>
  <c r="E1845" i="85"/>
  <c r="E1844" i="85"/>
  <c r="E1843" i="85"/>
  <c r="E1842" i="85"/>
  <c r="E1841" i="85"/>
  <c r="E1837" i="85"/>
  <c r="E1836" i="85"/>
  <c r="E1835" i="85"/>
  <c r="E1834" i="85"/>
  <c r="E1833" i="85"/>
  <c r="E1829" i="85"/>
  <c r="E1828" i="85"/>
  <c r="E1827" i="85"/>
  <c r="E1826" i="85"/>
  <c r="E1825" i="85"/>
  <c r="E1822" i="85"/>
  <c r="E1821" i="85"/>
  <c r="E1820" i="85"/>
  <c r="E1819" i="85"/>
  <c r="E1818" i="85"/>
  <c r="E1813" i="85"/>
  <c r="E1812" i="85"/>
  <c r="E1811" i="85"/>
  <c r="E1810" i="85"/>
  <c r="E1809" i="85"/>
  <c r="E1806" i="85"/>
  <c r="E1805" i="85"/>
  <c r="E1804" i="85"/>
  <c r="E1803" i="85"/>
  <c r="E1802" i="85"/>
  <c r="E1798" i="85"/>
  <c r="E1797" i="85"/>
  <c r="E1796" i="85"/>
  <c r="E1795" i="85"/>
  <c r="E1794" i="85"/>
  <c r="E1791" i="85"/>
  <c r="E1790" i="85"/>
  <c r="E1789" i="85"/>
  <c r="E1788" i="85"/>
  <c r="E1787" i="85"/>
  <c r="E1784" i="85"/>
  <c r="E1783" i="85"/>
  <c r="E1782" i="85"/>
  <c r="E1781" i="85"/>
  <c r="E1780" i="85"/>
  <c r="E1776" i="85"/>
  <c r="E1775" i="85"/>
  <c r="E1774" i="85"/>
  <c r="E1773" i="85"/>
  <c r="E1772" i="85"/>
  <c r="E1768" i="85"/>
  <c r="E1767" i="85"/>
  <c r="E1766" i="85"/>
  <c r="E1765" i="85"/>
  <c r="E1764" i="85"/>
  <c r="E1759" i="85"/>
  <c r="E1758" i="85"/>
  <c r="E1757" i="85"/>
  <c r="E1756" i="85"/>
  <c r="E1755" i="85"/>
  <c r="E1748" i="85"/>
  <c r="E1747" i="85"/>
  <c r="E1746" i="85"/>
  <c r="E1745" i="85"/>
  <c r="E1744" i="85"/>
  <c r="E1740" i="85"/>
  <c r="E1739" i="85"/>
  <c r="E1738" i="85"/>
  <c r="E1737" i="85"/>
  <c r="E1736" i="85"/>
  <c r="E1732" i="85"/>
  <c r="E1731" i="85"/>
  <c r="E1730" i="85"/>
  <c r="E1729" i="85"/>
  <c r="E1728" i="85"/>
  <c r="E1723" i="85"/>
  <c r="E1722" i="85"/>
  <c r="E1721" i="85"/>
  <c r="E1720" i="85"/>
  <c r="E1719" i="85"/>
  <c r="E1715" i="85"/>
  <c r="E1714" i="85"/>
  <c r="E1713" i="85"/>
  <c r="E1712" i="85"/>
  <c r="E1711" i="85"/>
  <c r="E1708" i="85"/>
  <c r="E1707" i="85"/>
  <c r="E1706" i="85"/>
  <c r="E1705" i="85"/>
  <c r="E1704" i="85"/>
  <c r="E1699" i="85"/>
  <c r="E1698" i="85"/>
  <c r="E1697" i="85"/>
  <c r="E1696" i="85"/>
  <c r="E1695" i="85"/>
  <c r="E1691" i="85"/>
  <c r="E1690" i="85"/>
  <c r="E1689" i="85"/>
  <c r="E1688" i="85"/>
  <c r="E1687" i="85"/>
  <c r="E1682" i="85"/>
  <c r="E1681" i="85"/>
  <c r="E1680" i="85"/>
  <c r="E1679" i="85"/>
  <c r="E1678" i="85"/>
  <c r="E1665" i="85"/>
  <c r="E1664" i="85"/>
  <c r="E1663" i="85"/>
  <c r="E1662" i="85"/>
  <c r="E1661" i="85"/>
  <c r="E1657" i="85"/>
  <c r="E1656" i="85"/>
  <c r="E1655" i="85"/>
  <c r="E1654" i="85"/>
  <c r="E1653" i="85"/>
  <c r="E1646" i="85"/>
  <c r="E1645" i="85"/>
  <c r="E1644" i="85"/>
  <c r="E1643" i="85"/>
  <c r="E1642" i="85"/>
  <c r="E1638" i="85"/>
  <c r="E1637" i="85"/>
  <c r="E1636" i="85"/>
  <c r="E1635" i="85"/>
  <c r="E1634" i="85"/>
  <c r="E1630" i="85"/>
  <c r="E1629" i="85"/>
  <c r="E1628" i="85"/>
  <c r="E1627" i="85"/>
  <c r="E1626" i="85"/>
  <c r="E1621" i="85"/>
  <c r="E1620" i="85"/>
  <c r="E1619" i="85"/>
  <c r="E1618" i="85"/>
  <c r="E1617" i="85"/>
  <c r="E1613" i="85"/>
  <c r="E1612" i="85"/>
  <c r="E1611" i="85"/>
  <c r="E1610" i="85"/>
  <c r="E1609" i="85"/>
  <c r="E1604" i="85"/>
  <c r="E1603" i="85"/>
  <c r="E1602" i="85"/>
  <c r="E1601" i="85"/>
  <c r="E1600" i="85"/>
  <c r="E1596" i="85"/>
  <c r="E1595" i="85"/>
  <c r="E1594" i="85"/>
  <c r="E1593" i="85"/>
  <c r="E1592" i="85"/>
  <c r="E1589" i="85"/>
  <c r="E1588" i="85"/>
  <c r="E1587" i="85"/>
  <c r="E1586" i="85"/>
  <c r="E1585" i="85"/>
  <c r="E1580" i="85"/>
  <c r="E1579" i="85"/>
  <c r="E1578" i="85"/>
  <c r="E1577" i="85"/>
  <c r="E1576" i="85"/>
  <c r="E1572" i="85"/>
  <c r="E1571" i="85"/>
  <c r="E1570" i="85"/>
  <c r="E1569" i="85"/>
  <c r="E1568" i="85"/>
  <c r="E1565" i="85"/>
  <c r="E1564" i="85"/>
  <c r="E1563" i="85"/>
  <c r="E1562" i="85"/>
  <c r="E1561" i="85"/>
  <c r="E1556" i="85"/>
  <c r="E1555" i="85"/>
  <c r="E1554" i="85"/>
  <c r="E1553" i="85"/>
  <c r="E1552" i="85"/>
  <c r="E1548" i="85"/>
  <c r="E1547" i="85"/>
  <c r="E1546" i="85"/>
  <c r="E1545" i="85"/>
  <c r="E1544" i="85"/>
  <c r="E1538" i="85"/>
  <c r="E1537" i="85"/>
  <c r="E1536" i="85"/>
  <c r="E1535" i="85"/>
  <c r="E1534" i="85"/>
  <c r="E1530" i="85"/>
  <c r="E1529" i="85"/>
  <c r="E1528" i="85"/>
  <c r="E1527" i="85"/>
  <c r="E1526" i="85"/>
  <c r="E1522" i="85"/>
  <c r="E1521" i="85"/>
  <c r="E1520" i="85"/>
  <c r="E1519" i="85"/>
  <c r="E1518" i="85"/>
  <c r="E1515" i="85"/>
  <c r="E1514" i="85"/>
  <c r="E1513" i="85"/>
  <c r="E1512" i="85"/>
  <c r="E1511" i="85"/>
  <c r="E1506" i="85"/>
  <c r="E1505" i="85"/>
  <c r="E1504" i="85"/>
  <c r="E1503" i="85"/>
  <c r="E1502" i="85"/>
  <c r="E1498" i="85"/>
  <c r="E1497" i="85"/>
  <c r="E1496" i="85"/>
  <c r="E1495" i="85"/>
  <c r="E1494" i="85"/>
  <c r="E1490" i="85"/>
  <c r="E1489" i="85"/>
  <c r="E1488" i="85"/>
  <c r="E1487" i="85"/>
  <c r="E1486" i="85"/>
  <c r="E1483" i="85"/>
  <c r="E1482" i="85"/>
  <c r="E1481" i="85"/>
  <c r="E1480" i="85"/>
  <c r="E1479" i="85"/>
  <c r="E1475" i="85"/>
  <c r="E1474" i="85"/>
  <c r="E1473" i="85"/>
  <c r="E1472" i="85"/>
  <c r="E1471" i="85"/>
  <c r="E1467" i="85"/>
  <c r="E1466" i="85"/>
  <c r="E1465" i="85"/>
  <c r="E1464" i="85"/>
  <c r="E1463" i="85"/>
  <c r="E1458" i="85"/>
  <c r="E1457" i="85"/>
  <c r="E1456" i="85"/>
  <c r="E1455" i="85"/>
  <c r="E1454" i="85"/>
  <c r="E1450" i="85"/>
  <c r="E1449" i="85"/>
  <c r="E1448" i="85"/>
  <c r="E1447" i="85"/>
  <c r="E1446" i="85"/>
  <c r="E1442" i="85"/>
  <c r="E1441" i="85"/>
  <c r="E1440" i="85"/>
  <c r="E1439" i="85"/>
  <c r="E1438" i="85"/>
  <c r="E1434" i="85"/>
  <c r="E1433" i="85"/>
  <c r="E1432" i="85"/>
  <c r="E1431" i="85"/>
  <c r="E1430" i="85"/>
  <c r="E1426" i="85"/>
  <c r="E1425" i="85"/>
  <c r="E1424" i="85"/>
  <c r="E1423" i="85"/>
  <c r="E1422" i="85"/>
  <c r="E1419" i="85"/>
  <c r="E1418" i="85"/>
  <c r="E1417" i="85"/>
  <c r="E1416" i="85"/>
  <c r="E1415" i="85"/>
  <c r="E1407" i="85"/>
  <c r="E1403" i="85"/>
  <c r="E1402" i="85"/>
  <c r="E1401" i="85"/>
  <c r="E1400" i="85"/>
  <c r="E1399" i="85"/>
  <c r="E1395" i="85"/>
  <c r="E1394" i="85"/>
  <c r="E1393" i="85"/>
  <c r="E1392" i="85"/>
  <c r="E1391" i="85"/>
  <c r="E1388" i="85"/>
  <c r="E1387" i="85"/>
  <c r="E1386" i="85"/>
  <c r="E1385" i="85"/>
  <c r="E1384" i="85"/>
  <c r="E1379" i="85"/>
  <c r="E1378" i="85"/>
  <c r="E1377" i="85"/>
  <c r="E1376" i="85"/>
  <c r="E1375" i="85"/>
  <c r="E1371" i="85"/>
  <c r="E1370" i="85"/>
  <c r="E1369" i="85"/>
  <c r="E1368" i="85"/>
  <c r="E1367" i="85"/>
  <c r="E1363" i="85"/>
  <c r="E1362" i="85"/>
  <c r="E1361" i="85"/>
  <c r="E1360" i="85"/>
  <c r="E1359" i="85"/>
  <c r="E1355" i="85"/>
  <c r="E1354" i="85"/>
  <c r="E1353" i="85"/>
  <c r="E1352" i="85"/>
  <c r="E1351" i="85"/>
  <c r="E1347" i="85"/>
  <c r="E1346" i="85"/>
  <c r="E1345" i="85"/>
  <c r="E1344" i="85"/>
  <c r="E1343" i="85"/>
  <c r="E1339" i="85"/>
  <c r="E1338" i="85"/>
  <c r="E1337" i="85"/>
  <c r="E1336" i="85"/>
  <c r="E1335" i="85"/>
  <c r="E1331" i="85"/>
  <c r="E1330" i="85"/>
  <c r="E1329" i="85"/>
  <c r="E1328" i="85"/>
  <c r="E1327" i="85"/>
  <c r="E1323" i="85"/>
  <c r="E1322" i="85"/>
  <c r="E1321" i="85"/>
  <c r="E1320" i="85"/>
  <c r="E1319" i="85"/>
  <c r="E1315" i="85"/>
  <c r="E1314" i="85"/>
  <c r="E1313" i="85"/>
  <c r="E1312" i="85"/>
  <c r="E1311" i="85"/>
  <c r="E1308" i="85"/>
  <c r="E1307" i="85"/>
  <c r="E1306" i="85"/>
  <c r="E1305" i="85"/>
  <c r="E1304" i="85"/>
  <c r="E1300" i="85"/>
  <c r="E1299" i="85"/>
  <c r="E1298" i="85"/>
  <c r="E1297" i="85"/>
  <c r="E1296" i="85"/>
  <c r="E1293" i="85"/>
  <c r="E1292" i="85"/>
  <c r="E1291" i="85"/>
  <c r="E1290" i="85"/>
  <c r="E1289" i="85"/>
  <c r="E1283" i="85"/>
  <c r="E1282" i="85"/>
  <c r="E1281" i="85"/>
  <c r="E1280" i="85"/>
  <c r="E1279" i="85"/>
  <c r="E1275" i="85"/>
  <c r="E1274" i="85"/>
  <c r="E1273" i="85"/>
  <c r="E1272" i="85"/>
  <c r="E1271" i="85"/>
  <c r="E1267" i="85"/>
  <c r="E1266" i="85"/>
  <c r="E1265" i="85"/>
  <c r="E1264" i="85"/>
  <c r="E1263" i="85"/>
  <c r="E1258" i="85"/>
  <c r="E1257" i="85"/>
  <c r="E1256" i="85"/>
  <c r="E1255" i="85"/>
  <c r="E1254" i="85"/>
  <c r="E1250" i="85"/>
  <c r="E1249" i="85"/>
  <c r="E1248" i="85"/>
  <c r="E1247" i="85"/>
  <c r="E1246" i="85"/>
  <c r="E1243" i="85"/>
  <c r="E1242" i="85"/>
  <c r="E1241" i="85"/>
  <c r="E1240" i="85"/>
  <c r="E1239" i="85"/>
  <c r="E1234" i="85"/>
  <c r="E1233" i="85"/>
  <c r="E1232" i="85"/>
  <c r="E1231" i="85"/>
  <c r="E1230" i="85"/>
  <c r="E1226" i="85"/>
  <c r="E1225" i="85"/>
  <c r="E1224" i="85"/>
  <c r="E1223" i="85"/>
  <c r="E1222" i="85"/>
  <c r="E1218" i="85"/>
  <c r="E1217" i="85"/>
  <c r="E1216" i="85"/>
  <c r="E1215" i="85"/>
  <c r="E1214" i="85"/>
  <c r="E1209" i="85"/>
  <c r="E1208" i="85"/>
  <c r="E1207" i="85"/>
  <c r="E1206" i="85"/>
  <c r="E1205" i="85"/>
  <c r="E1201" i="85"/>
  <c r="E1200" i="85"/>
  <c r="E1199" i="85"/>
  <c r="E1198" i="85"/>
  <c r="E1197" i="85"/>
  <c r="E1194" i="85"/>
  <c r="E1193" i="85"/>
  <c r="E1192" i="85"/>
  <c r="E1191" i="85"/>
  <c r="E1190" i="85"/>
  <c r="E1186" i="85"/>
  <c r="E1185" i="85"/>
  <c r="E1184" i="85"/>
  <c r="E1183" i="85"/>
  <c r="E1182" i="85"/>
  <c r="E1178" i="85"/>
  <c r="E1177" i="85"/>
  <c r="E1176" i="85"/>
  <c r="E1175" i="85"/>
  <c r="E1174" i="85"/>
  <c r="E1169" i="85"/>
  <c r="E1168" i="85"/>
  <c r="E1167" i="85"/>
  <c r="E1166" i="85"/>
  <c r="E1165" i="85"/>
  <c r="E1161" i="85"/>
  <c r="E1160" i="85"/>
  <c r="E1159" i="85"/>
  <c r="E1158" i="85"/>
  <c r="E1157" i="85"/>
  <c r="E1153" i="85"/>
  <c r="E1152" i="85"/>
  <c r="E1151" i="85"/>
  <c r="E1150" i="85"/>
  <c r="E1149" i="85"/>
  <c r="E1145" i="85"/>
  <c r="E1144" i="85"/>
  <c r="E1143" i="85"/>
  <c r="E1142" i="85"/>
  <c r="E1141" i="85"/>
  <c r="E1137" i="85"/>
  <c r="E1136" i="85"/>
  <c r="E1135" i="85"/>
  <c r="E1134" i="85"/>
  <c r="E1133" i="85"/>
  <c r="E1129" i="85"/>
  <c r="E1128" i="85"/>
  <c r="E1127" i="85"/>
  <c r="E1126" i="85"/>
  <c r="E1125" i="85"/>
  <c r="E1121" i="85"/>
  <c r="E1120" i="85"/>
  <c r="E1119" i="85"/>
  <c r="E1118" i="85"/>
  <c r="E1117" i="85"/>
  <c r="E1113" i="85"/>
  <c r="E1112" i="85"/>
  <c r="E1111" i="85"/>
  <c r="E1110" i="85"/>
  <c r="E1109" i="85"/>
  <c r="E1105" i="85"/>
  <c r="E1104" i="85"/>
  <c r="E1103" i="85"/>
  <c r="E1102" i="85"/>
  <c r="E1101" i="85"/>
  <c r="E1097" i="85"/>
  <c r="E1096" i="85"/>
  <c r="E1095" i="85"/>
  <c r="E1094" i="85"/>
  <c r="E1093" i="85"/>
  <c r="E1088" i="85"/>
  <c r="E1087" i="85"/>
  <c r="E1086" i="85"/>
  <c r="E1085" i="85"/>
  <c r="E1084" i="85"/>
  <c r="E1081" i="85"/>
  <c r="E1080" i="85"/>
  <c r="E1079" i="85"/>
  <c r="E1078" i="85"/>
  <c r="E1077" i="85"/>
  <c r="E1074" i="85"/>
  <c r="E1073" i="85"/>
  <c r="E1072" i="85"/>
  <c r="E1071" i="85"/>
  <c r="E1070" i="85"/>
  <c r="E1066" i="85"/>
  <c r="E1065" i="85"/>
  <c r="E1064" i="85"/>
  <c r="E1063" i="85"/>
  <c r="E1062" i="85"/>
  <c r="E1059" i="85"/>
  <c r="E1058" i="85"/>
  <c r="E1057" i="85"/>
  <c r="E1056" i="85"/>
  <c r="E1055" i="85"/>
  <c r="E1051" i="85"/>
  <c r="E1050" i="85"/>
  <c r="E1049" i="85"/>
  <c r="E1048" i="85"/>
  <c r="E1047" i="85"/>
  <c r="E1044" i="85"/>
  <c r="E1043" i="85"/>
  <c r="E1042" i="85"/>
  <c r="E1041" i="85"/>
  <c r="E1040" i="85"/>
  <c r="E1036" i="85"/>
  <c r="E1035" i="85"/>
  <c r="E1034" i="85"/>
  <c r="E1033" i="85"/>
  <c r="E1032" i="85"/>
  <c r="E1028" i="85"/>
  <c r="E1027" i="85"/>
  <c r="E1026" i="85"/>
  <c r="E1025" i="85"/>
  <c r="E1024" i="85"/>
  <c r="E1019" i="85"/>
  <c r="E1018" i="85"/>
  <c r="E1017" i="85"/>
  <c r="E1016" i="85"/>
  <c r="E1015" i="85"/>
  <c r="E1010" i="85"/>
  <c r="E1009" i="85"/>
  <c r="E1008" i="85"/>
  <c r="E1007" i="85"/>
  <c r="E1006" i="85"/>
  <c r="E1002" i="85"/>
  <c r="E1001" i="85"/>
  <c r="E1000" i="85"/>
  <c r="E999" i="85"/>
  <c r="E998" i="85"/>
  <c r="E994" i="85"/>
  <c r="E993" i="85"/>
  <c r="E992" i="85"/>
  <c r="E991" i="85"/>
  <c r="E990" i="85"/>
  <c r="E987" i="85"/>
  <c r="E986" i="85"/>
  <c r="E985" i="85"/>
  <c r="E984" i="85"/>
  <c r="E983" i="85"/>
  <c r="E979" i="85"/>
  <c r="E978" i="85"/>
  <c r="E977" i="85"/>
  <c r="E976" i="85"/>
  <c r="E975" i="85"/>
  <c r="E971" i="85"/>
  <c r="E970" i="85"/>
  <c r="E969" i="85"/>
  <c r="E968" i="85"/>
  <c r="E967" i="85"/>
  <c r="E962" i="85"/>
  <c r="E961" i="85"/>
  <c r="E960" i="85"/>
  <c r="E959" i="85"/>
  <c r="E958" i="85"/>
  <c r="E954" i="85"/>
  <c r="E953" i="85"/>
  <c r="E952" i="85"/>
  <c r="E951" i="85"/>
  <c r="E950" i="85"/>
  <c r="E946" i="85"/>
  <c r="E945" i="85"/>
  <c r="E944" i="85"/>
  <c r="E943" i="85"/>
  <c r="E942" i="85"/>
  <c r="E938" i="85"/>
  <c r="E937" i="85"/>
  <c r="E936" i="85"/>
  <c r="E935" i="85"/>
  <c r="E934" i="85"/>
  <c r="E931" i="85"/>
  <c r="E930" i="85"/>
  <c r="E929" i="85"/>
  <c r="E928" i="85"/>
  <c r="E927" i="85"/>
  <c r="E922" i="85"/>
  <c r="E921" i="85"/>
  <c r="E920" i="85"/>
  <c r="E919" i="85"/>
  <c r="E918" i="85"/>
  <c r="E914" i="85"/>
  <c r="E913" i="85"/>
  <c r="E912" i="85"/>
  <c r="E911" i="85"/>
  <c r="E910" i="85"/>
  <c r="E906" i="85"/>
  <c r="E905" i="85"/>
  <c r="E904" i="85"/>
  <c r="E903" i="85"/>
  <c r="E902" i="85"/>
  <c r="E898" i="85"/>
  <c r="E897" i="85"/>
  <c r="E896" i="85"/>
  <c r="E895" i="85"/>
  <c r="E894" i="85"/>
  <c r="E890" i="85"/>
  <c r="E889" i="85"/>
  <c r="E888" i="85"/>
  <c r="E887" i="85"/>
  <c r="E886" i="85"/>
  <c r="E882" i="85"/>
  <c r="E881" i="85"/>
  <c r="E880" i="85"/>
  <c r="E879" i="85"/>
  <c r="E878" i="85"/>
  <c r="E874" i="85"/>
  <c r="E873" i="85"/>
  <c r="E872" i="85"/>
  <c r="E871" i="85"/>
  <c r="E870" i="85"/>
  <c r="E866" i="85"/>
  <c r="E865" i="85"/>
  <c r="E864" i="85"/>
  <c r="E863" i="85"/>
  <c r="E862" i="85"/>
  <c r="E858" i="85"/>
  <c r="E857" i="85"/>
  <c r="E856" i="85"/>
  <c r="E855" i="85"/>
  <c r="E854" i="85"/>
  <c r="E850" i="85"/>
  <c r="E849" i="85"/>
  <c r="E848" i="85"/>
  <c r="E847" i="85"/>
  <c r="E846" i="85"/>
  <c r="E842" i="85"/>
  <c r="E841" i="85"/>
  <c r="E840" i="85"/>
  <c r="E839" i="85"/>
  <c r="E838" i="85"/>
  <c r="E834" i="85"/>
  <c r="E833" i="85"/>
  <c r="E832" i="85"/>
  <c r="E831" i="85"/>
  <c r="E830" i="85"/>
  <c r="E826" i="85"/>
  <c r="E825" i="85"/>
  <c r="E824" i="85"/>
  <c r="E823" i="85"/>
  <c r="E822" i="85"/>
  <c r="E818" i="85"/>
  <c r="E817" i="85"/>
  <c r="E816" i="85"/>
  <c r="E815" i="85"/>
  <c r="E814" i="85"/>
  <c r="E811" i="85"/>
  <c r="E810" i="85"/>
  <c r="E809" i="85"/>
  <c r="E808" i="85"/>
  <c r="E807" i="85"/>
  <c r="E803" i="85"/>
  <c r="E802" i="85"/>
  <c r="E801" i="85"/>
  <c r="E800" i="85"/>
  <c r="E799" i="85"/>
  <c r="E795" i="85"/>
  <c r="E794" i="85"/>
  <c r="E793" i="85"/>
  <c r="E792" i="85"/>
  <c r="E791" i="85"/>
  <c r="E786" i="85"/>
  <c r="E785" i="85"/>
  <c r="E784" i="85"/>
  <c r="E783" i="85"/>
  <c r="E782" i="85"/>
  <c r="E779" i="85"/>
  <c r="E778" i="85"/>
  <c r="E777" i="85"/>
  <c r="E776" i="85"/>
  <c r="E775" i="85"/>
  <c r="E772" i="85"/>
  <c r="E771" i="85"/>
  <c r="E770" i="85"/>
  <c r="E769" i="85"/>
  <c r="E768" i="85"/>
  <c r="E764" i="85"/>
  <c r="E763" i="85"/>
  <c r="E762" i="85"/>
  <c r="E761" i="85"/>
  <c r="E760" i="85"/>
  <c r="E756" i="85"/>
  <c r="E755" i="85"/>
  <c r="E754" i="85"/>
  <c r="E753" i="85"/>
  <c r="E752" i="85"/>
  <c r="E748" i="85"/>
  <c r="E747" i="85"/>
  <c r="E746" i="85"/>
  <c r="E745" i="85"/>
  <c r="E744" i="85"/>
  <c r="E741" i="85"/>
  <c r="E740" i="85"/>
  <c r="E739" i="85"/>
  <c r="E738" i="85"/>
  <c r="E737" i="85"/>
  <c r="E733" i="85"/>
  <c r="E732" i="85"/>
  <c r="E731" i="85"/>
  <c r="E730" i="85"/>
  <c r="E729" i="85"/>
  <c r="E726" i="85"/>
  <c r="E725" i="85"/>
  <c r="E724" i="85"/>
  <c r="E723" i="85"/>
  <c r="E722" i="85"/>
  <c r="E718" i="85"/>
  <c r="E717" i="85"/>
  <c r="E716" i="85"/>
  <c r="E715" i="85"/>
  <c r="E714" i="85"/>
  <c r="E710" i="85"/>
  <c r="E709" i="85"/>
  <c r="E708" i="85"/>
  <c r="E707" i="85"/>
  <c r="E706" i="85"/>
  <c r="E703" i="85"/>
  <c r="E702" i="85"/>
  <c r="E701" i="85"/>
  <c r="E700" i="85"/>
  <c r="E699" i="85"/>
  <c r="E694" i="85"/>
  <c r="E693" i="85"/>
  <c r="E692" i="85"/>
  <c r="E691" i="85"/>
  <c r="E690" i="85"/>
  <c r="E686" i="85"/>
  <c r="E685" i="85"/>
  <c r="E684" i="85"/>
  <c r="E683" i="85"/>
  <c r="E682" i="85"/>
  <c r="E678" i="85"/>
  <c r="E677" i="85"/>
  <c r="E676" i="85"/>
  <c r="E675" i="85"/>
  <c r="E674" i="85"/>
  <c r="E671" i="85"/>
  <c r="E670" i="85"/>
  <c r="E669" i="85"/>
  <c r="E668" i="85"/>
  <c r="E667" i="85"/>
  <c r="E663" i="85"/>
  <c r="E662" i="85"/>
  <c r="E661" i="85"/>
  <c r="E660" i="85"/>
  <c r="E659" i="85"/>
  <c r="E654" i="85"/>
  <c r="E653" i="85"/>
  <c r="E652" i="85"/>
  <c r="E651" i="85"/>
  <c r="E650" i="85"/>
  <c r="E644" i="85"/>
  <c r="E643" i="85"/>
  <c r="E642" i="85"/>
  <c r="E641" i="85"/>
  <c r="E640" i="85"/>
  <c r="E637" i="85"/>
  <c r="E636" i="85"/>
  <c r="E635" i="85"/>
  <c r="E634" i="85"/>
  <c r="E633" i="85"/>
  <c r="E625" i="85"/>
  <c r="E622" i="85"/>
  <c r="E621" i="85"/>
  <c r="E620" i="85"/>
  <c r="E619" i="85"/>
  <c r="E618" i="85"/>
  <c r="E613" i="85"/>
  <c r="E612" i="85"/>
  <c r="E611" i="85"/>
  <c r="E610" i="85"/>
  <c r="E609" i="85"/>
  <c r="E604" i="85"/>
  <c r="E603" i="85"/>
  <c r="E602" i="85"/>
  <c r="E601" i="85"/>
  <c r="E600" i="85"/>
  <c r="E595" i="85"/>
  <c r="E594" i="85"/>
  <c r="E593" i="85"/>
  <c r="E592" i="85"/>
  <c r="E591" i="85"/>
  <c r="E587" i="85"/>
  <c r="E586" i="85"/>
  <c r="E585" i="85"/>
  <c r="E584" i="85"/>
  <c r="E583" i="85"/>
  <c r="E578" i="85"/>
  <c r="E577" i="85"/>
  <c r="E576" i="85"/>
  <c r="E575" i="85"/>
  <c r="E574" i="85"/>
  <c r="E570" i="85"/>
  <c r="E569" i="85"/>
  <c r="E568" i="85"/>
  <c r="E567" i="85"/>
  <c r="E566" i="85"/>
  <c r="E562" i="85"/>
  <c r="E561" i="85"/>
  <c r="E560" i="85"/>
  <c r="E559" i="85"/>
  <c r="E558" i="85"/>
  <c r="E555" i="85"/>
  <c r="E554" i="85"/>
  <c r="E553" i="85"/>
  <c r="E552" i="85"/>
  <c r="E551" i="85"/>
  <c r="E547" i="85"/>
  <c r="E546" i="85"/>
  <c r="E545" i="85"/>
  <c r="E544" i="85"/>
  <c r="E543" i="85"/>
  <c r="E540" i="85"/>
  <c r="E539" i="85"/>
  <c r="E538" i="85"/>
  <c r="E537" i="85"/>
  <c r="E536" i="85"/>
  <c r="E532" i="85"/>
  <c r="E531" i="85"/>
  <c r="E530" i="85"/>
  <c r="E529" i="85"/>
  <c r="E528" i="85"/>
  <c r="E525" i="85"/>
  <c r="E524" i="85"/>
  <c r="E523" i="85"/>
  <c r="E522" i="85"/>
  <c r="E521" i="85"/>
  <c r="E516" i="85"/>
  <c r="E515" i="85"/>
  <c r="E514" i="85"/>
  <c r="E513" i="85"/>
  <c r="E512" i="85"/>
  <c r="E507" i="85"/>
  <c r="E506" i="85"/>
  <c r="E505" i="85"/>
  <c r="E504" i="85"/>
  <c r="E503" i="85"/>
  <c r="E499" i="85"/>
  <c r="E498" i="85"/>
  <c r="E497" i="85"/>
  <c r="E496" i="85"/>
  <c r="E495" i="85"/>
  <c r="E491" i="85"/>
  <c r="E490" i="85"/>
  <c r="E489" i="85"/>
  <c r="E488" i="85"/>
  <c r="E487" i="85"/>
  <c r="E481" i="85"/>
  <c r="E480" i="85"/>
  <c r="E479" i="85"/>
  <c r="E478" i="85"/>
  <c r="E477" i="85"/>
  <c r="E473" i="85"/>
  <c r="E472" i="85"/>
  <c r="E471" i="85"/>
  <c r="E470" i="85"/>
  <c r="E469" i="85"/>
  <c r="E465" i="85"/>
  <c r="E464" i="85"/>
  <c r="E463" i="85"/>
  <c r="E462" i="85"/>
  <c r="E461" i="85"/>
  <c r="E457" i="85"/>
  <c r="E456" i="85"/>
  <c r="E455" i="85"/>
  <c r="E454" i="85"/>
  <c r="E453" i="85"/>
  <c r="E448" i="85"/>
  <c r="E447" i="85"/>
  <c r="E446" i="85"/>
  <c r="E445" i="85"/>
  <c r="E444" i="85"/>
  <c r="E441" i="85"/>
  <c r="E440" i="85"/>
  <c r="E439" i="85"/>
  <c r="E438" i="85"/>
  <c r="E437" i="85"/>
  <c r="E433" i="85"/>
  <c r="E432" i="85"/>
  <c r="E431" i="85"/>
  <c r="E430" i="85"/>
  <c r="E429" i="85"/>
  <c r="E424" i="85"/>
  <c r="E423" i="85"/>
  <c r="E422" i="85"/>
  <c r="E421" i="85"/>
  <c r="E420" i="85"/>
  <c r="E415" i="85"/>
  <c r="E414" i="85"/>
  <c r="E413" i="85"/>
  <c r="E412" i="85"/>
  <c r="E411" i="85"/>
  <c r="E407" i="85"/>
  <c r="E406" i="85"/>
  <c r="E405" i="85"/>
  <c r="E404" i="85"/>
  <c r="E403" i="85"/>
  <c r="E399" i="85"/>
  <c r="E398" i="85"/>
  <c r="E397" i="85"/>
  <c r="E396" i="85"/>
  <c r="E395" i="85"/>
  <c r="E391" i="85"/>
  <c r="E390" i="85"/>
  <c r="E389" i="85"/>
  <c r="E388" i="85"/>
  <c r="E387" i="85"/>
  <c r="E383" i="85"/>
  <c r="E382" i="85"/>
  <c r="E381" i="85"/>
  <c r="E380" i="85"/>
  <c r="E379" i="85"/>
  <c r="E374" i="85"/>
  <c r="E373" i="85"/>
  <c r="E372" i="85"/>
  <c r="E371" i="85"/>
  <c r="E370" i="85"/>
  <c r="E366" i="85"/>
  <c r="E365" i="85"/>
  <c r="E364" i="85"/>
  <c r="E363" i="85"/>
  <c r="E362" i="85"/>
  <c r="E358" i="85"/>
  <c r="E357" i="85"/>
  <c r="E356" i="85"/>
  <c r="E355" i="85"/>
  <c r="E354" i="85"/>
  <c r="E350" i="85"/>
  <c r="E349" i="85"/>
  <c r="E348" i="85"/>
  <c r="E347" i="85"/>
  <c r="E346" i="85"/>
  <c r="E342" i="85"/>
  <c r="E341" i="85"/>
  <c r="E340" i="85"/>
  <c r="E339" i="85"/>
  <c r="E338" i="85"/>
  <c r="E334" i="85"/>
  <c r="E333" i="85"/>
  <c r="E332" i="85"/>
  <c r="E331" i="85"/>
  <c r="E330" i="85"/>
  <c r="E325" i="85"/>
  <c r="E324" i="85"/>
  <c r="E323" i="85"/>
  <c r="E322" i="85"/>
  <c r="E321" i="85"/>
  <c r="E316" i="85"/>
  <c r="E315" i="85"/>
  <c r="E314" i="85"/>
  <c r="E313" i="85"/>
  <c r="E312" i="85"/>
  <c r="E309" i="85"/>
  <c r="E308" i="85"/>
  <c r="E307" i="85"/>
  <c r="E306" i="85"/>
  <c r="E305" i="85"/>
  <c r="E301" i="85"/>
  <c r="E300" i="85"/>
  <c r="E299" i="85"/>
  <c r="E298" i="85"/>
  <c r="E297" i="85"/>
  <c r="E293" i="85"/>
  <c r="E292" i="85"/>
  <c r="E291" i="85"/>
  <c r="E290" i="85"/>
  <c r="E289" i="85"/>
  <c r="E286" i="85"/>
  <c r="E285" i="85"/>
  <c r="E284" i="85"/>
  <c r="E283" i="85"/>
  <c r="E282" i="85"/>
  <c r="E273" i="85"/>
  <c r="E272" i="85"/>
  <c r="E271" i="85"/>
  <c r="E270" i="85"/>
  <c r="E269" i="85"/>
  <c r="E265" i="85"/>
  <c r="E264" i="85"/>
  <c r="E263" i="85"/>
  <c r="E262" i="85"/>
  <c r="E261" i="85"/>
  <c r="E256" i="85"/>
  <c r="E255" i="85"/>
  <c r="E254" i="85"/>
  <c r="E253" i="85"/>
  <c r="E252" i="85"/>
  <c r="E248" i="85"/>
  <c r="E247" i="85"/>
  <c r="E246" i="85"/>
  <c r="E245" i="85"/>
  <c r="E244" i="85"/>
  <c r="E240" i="85"/>
  <c r="E239" i="85"/>
  <c r="E238" i="85"/>
  <c r="E237" i="85"/>
  <c r="E236" i="85"/>
  <c r="E232" i="85"/>
  <c r="E231" i="85"/>
  <c r="E230" i="85"/>
  <c r="E229" i="85"/>
  <c r="E228" i="85"/>
  <c r="E223" i="85"/>
  <c r="E222" i="85"/>
  <c r="E221" i="85"/>
  <c r="E220" i="85"/>
  <c r="E219" i="85"/>
  <c r="E215" i="85"/>
  <c r="E214" i="85"/>
  <c r="E213" i="85"/>
  <c r="E212" i="85"/>
  <c r="E211" i="85"/>
  <c r="E206" i="85"/>
  <c r="E205" i="85"/>
  <c r="E204" i="85"/>
  <c r="E203" i="85"/>
  <c r="E202" i="85"/>
  <c r="E199" i="85"/>
  <c r="E198" i="85"/>
  <c r="E197" i="85"/>
  <c r="E196" i="85"/>
  <c r="E195" i="85"/>
  <c r="E189" i="85"/>
  <c r="E188" i="85"/>
  <c r="E187" i="85"/>
  <c r="E186" i="85"/>
  <c r="E185" i="85"/>
  <c r="E181" i="85"/>
  <c r="E180" i="85"/>
  <c r="E179" i="85"/>
  <c r="E178" i="85"/>
  <c r="E177" i="85"/>
  <c r="E174" i="85"/>
  <c r="E173" i="85"/>
  <c r="E172" i="85"/>
  <c r="E171" i="85"/>
  <c r="E170" i="85"/>
  <c r="E165" i="85"/>
  <c r="E164" i="85"/>
  <c r="E163" i="85"/>
  <c r="E162" i="85"/>
  <c r="E161" i="85"/>
  <c r="E157" i="85"/>
  <c r="E156" i="85"/>
  <c r="E155" i="85"/>
  <c r="E154" i="85"/>
  <c r="E153" i="85"/>
  <c r="E149" i="85"/>
  <c r="E148" i="85"/>
  <c r="E147" i="85"/>
  <c r="E146" i="85"/>
  <c r="E145" i="85"/>
  <c r="E141" i="85"/>
  <c r="E140" i="85"/>
  <c r="E139" i="85"/>
  <c r="E138" i="85"/>
  <c r="E137" i="85"/>
  <c r="E132" i="85"/>
  <c r="E131" i="85"/>
  <c r="E130" i="85"/>
  <c r="E129" i="85"/>
  <c r="E128" i="85"/>
  <c r="E123" i="85"/>
  <c r="E122" i="85"/>
  <c r="E121" i="85"/>
  <c r="E120" i="85"/>
  <c r="E119" i="85"/>
  <c r="E116" i="85"/>
  <c r="E115" i="85"/>
  <c r="E114" i="85"/>
  <c r="E113" i="85"/>
  <c r="E112" i="85"/>
  <c r="E107" i="85"/>
  <c r="E106" i="85"/>
  <c r="E105" i="85"/>
  <c r="E104" i="85"/>
  <c r="E103" i="85"/>
  <c r="E98" i="85"/>
  <c r="E97" i="85"/>
  <c r="E96" i="85"/>
  <c r="E95" i="85"/>
  <c r="E94" i="85"/>
  <c r="E86" i="85"/>
  <c r="E38" i="85"/>
  <c r="E37" i="85"/>
  <c r="E36" i="85"/>
  <c r="E35" i="85"/>
  <c r="E34" i="85"/>
  <c r="E31" i="85"/>
  <c r="E30" i="85"/>
  <c r="E29" i="85"/>
  <c r="E28" i="85"/>
  <c r="E27" i="85"/>
  <c r="B7" i="42" l="1"/>
  <c r="B6" i="42"/>
  <c r="B5" i="42"/>
  <c r="I4" i="75" l="1"/>
  <c r="D4" i="75"/>
  <c r="C3" i="74"/>
  <c r="E44" i="70" l="1"/>
  <c r="D44" i="70"/>
  <c r="C44" i="70"/>
  <c r="E43" i="70"/>
  <c r="D43" i="70"/>
  <c r="C43" i="70"/>
  <c r="E42" i="70"/>
  <c r="D42" i="70"/>
  <c r="C42" i="70"/>
  <c r="D89" i="74"/>
  <c r="C89" i="74"/>
  <c r="B10" i="53"/>
  <c r="B3" i="42"/>
  <c r="B4" i="42"/>
  <c r="B34" i="42"/>
  <c r="D45" i="70" l="1"/>
  <c r="C45" i="70"/>
  <c r="E45"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13FD912-EAAF-4AFD-A631-59387B5F62E3}">
      <text>
        <r>
          <rPr>
            <b/>
            <sz val="9"/>
            <color indexed="81"/>
            <rFont val="Tahoma"/>
            <family val="2"/>
          </rPr>
          <t>Alison Pilling:</t>
        </r>
        <r>
          <rPr>
            <sz val="9"/>
            <color indexed="81"/>
            <rFont val="Tahoma"/>
            <family val="2"/>
          </rPr>
          <t xml:space="preserve">
drop down data in rows 1-3 column J.</t>
        </r>
      </text>
    </comment>
    <comment ref="J5" authorId="0" shapeId="0" xr:uid="{D437B8BE-ED0A-4F27-B47E-80F4478E5CAB}">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100-000001000000}">
      <text/>
    </comment>
    <comment ref="B15" authorId="0" shapeId="0" xr:uid="{00000000-0006-0000-11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100-000003000000}">
      <text>
        <r>
          <rPr>
            <b/>
            <sz val="8"/>
            <color indexed="81"/>
            <rFont val="Tahoma"/>
            <family val="2"/>
          </rPr>
          <t xml:space="preserve">SA: </t>
        </r>
        <r>
          <rPr>
            <sz val="8"/>
            <color indexed="81"/>
            <rFont val="Tahoma"/>
            <family val="2"/>
          </rPr>
          <t>See Tab A14 for Product Codes</t>
        </r>
      </text>
    </comment>
    <comment ref="D15" authorId="1" shapeId="0" xr:uid="{00000000-0006-0000-11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8" authorId="0" shapeId="0" xr:uid="{D8852B01-BDEC-490B-B5AC-B0F3CACDFEA8}">
      <text>
        <r>
          <rPr>
            <sz val="8"/>
            <color indexed="81"/>
            <rFont val="Tahoma"/>
            <family val="2"/>
          </rPr>
          <t>Name, 3 line description of key qualifications and experience</t>
        </r>
      </text>
    </comment>
    <comment ref="B40" authorId="0" shapeId="0" xr:uid="{2136B7B7-6078-4293-B715-92C33F3C1A45}">
      <text>
        <r>
          <rPr>
            <sz val="8"/>
            <color indexed="81"/>
            <rFont val="Tahoma"/>
            <family val="2"/>
          </rPr>
          <t>Name, 3 line description of key qualifications and experience</t>
        </r>
      </text>
    </comment>
    <comment ref="B50" authorId="0" shapeId="0" xr:uid="{6ABA6DB7-4C62-4B3D-B3EE-97CECB775F70}">
      <text>
        <r>
          <rPr>
            <sz val="8"/>
            <color indexed="81"/>
            <rFont val="Tahoma"/>
            <family val="2"/>
          </rPr>
          <t>include name of site visited, items seen and issues discussed</t>
        </r>
      </text>
    </comment>
    <comment ref="B63" authorId="0" shapeId="0" xr:uid="{EA02213D-6E3E-4CC8-B683-384B996D0496}">
      <text>
        <r>
          <rPr>
            <sz val="8"/>
            <color indexed="81"/>
            <rFont val="Tahoma"/>
            <family val="2"/>
          </rPr>
          <t xml:space="preserve">Edit this section to name standard used, version of standard (e.g. draft number), date standard finalised. </t>
        </r>
      </text>
    </comment>
    <comment ref="B70" authorId="0" shapeId="0" xr:uid="{51A89966-6551-4B7E-A1D5-B67C55A2C6E6}">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tc={9F26DFA4-6264-43A7-8209-97FDAC526753}</author>
    <author>tc={C168230D-DAAF-4273-970D-FA4A86A53E94}</author>
    <author>tc={285F73ED-AAC2-4D9C-B500-9C4F42519BF8}</author>
  </authors>
  <commentList>
    <comment ref="F145" authorId="0" shapeId="0" xr:uid="{9F26DFA4-6264-43A7-8209-97FDAC526753}">
      <text>
        <t>[Threaded comment]
Your version of Excel allows you to read this threaded comment; however, any edits to it will get removed if the file is opened in a newer version of Excel. Learn more: https://go.microsoft.com/fwlink/?linkid=870924
Comment:
    NICOLA to fix this cell after the audit</t>
      </text>
    </comment>
    <comment ref="G145" authorId="1" shapeId="0" xr:uid="{C168230D-DAAF-4273-970D-FA4A86A53E94}">
      <text>
        <t>[Threaded comment]
Your version of Excel allows you to read this threaded comment; however, any edits to it will get removed if the file is opened in a newer version of Excel. Learn more: https://go.microsoft.com/fwlink/?linkid=870924
Comment:
    NICOLA to fix this cell after the audit</t>
      </text>
    </comment>
    <comment ref="F1477" authorId="2" shapeId="0" xr:uid="{285F73ED-AAC2-4D9C-B500-9C4F42519BF8}">
      <text>
        <t>[Threaded comment]
Your version of Excel allows you to read this threaded comment; however, any edits to it will get removed if the file is opened in a newer version of Excel. Learn more: https://go.microsoft.com/fwlink/?linkid=870924
Comment:
    Fixed this box which had shifted to the text below it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tc={FF563F9F-585D-4B57-8C23-A06995AFF498}</author>
    <author>Meriel Robson</author>
    <author>Emily Blackwell</author>
  </authors>
  <commentList>
    <comment ref="L8" authorId="0" shapeId="0" xr:uid="{FF563F9F-585D-4B57-8C23-A06995AFF498}">
      <text>
        <t>[Threaded comment]
Your version of Excel allows you to read this threaded comment; however, any edits to it will get removed if the file is opened in a newer version of Excel. Learn more: https://go.microsoft.com/fwlink/?linkid=870924
Comment:
    COLUMN to be removed in final report</t>
      </text>
    </comment>
    <comment ref="E10" authorId="1" shapeId="0" xr:uid="{E225CA4C-8DC3-47AB-B20A-0054FAB0063F}">
      <text>
        <r>
          <rPr>
            <b/>
            <sz val="9"/>
            <color indexed="81"/>
            <rFont val="Tahoma"/>
            <family val="2"/>
          </rPr>
          <t>date member left group (where applicable). Please also grey out member line.</t>
        </r>
        <r>
          <rPr>
            <sz val="9"/>
            <color indexed="81"/>
            <rFont val="Tahoma"/>
            <family val="2"/>
          </rPr>
          <t xml:space="preserve">
</t>
        </r>
      </text>
    </comment>
    <comment ref="S10" authorId="2" shapeId="0" xr:uid="{1F585EC2-31D6-4804-9361-90DF6EF7EA64}">
      <text>
        <r>
          <rPr>
            <b/>
            <sz val="9"/>
            <color indexed="81"/>
            <rFont val="Tahoma"/>
            <family val="2"/>
          </rPr>
          <t>Private, State or Community</t>
        </r>
        <r>
          <rPr>
            <sz val="9"/>
            <color indexed="81"/>
            <rFont val="Tahoma"/>
            <family val="2"/>
          </rPr>
          <t xml:space="preserve">
</t>
        </r>
      </text>
    </comment>
    <comment ref="U10" authorId="1" shapeId="0" xr:uid="{BFE3A729-D2B8-4041-B36B-E9448B917D16}">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000-000001000000}">
      <text>
        <r>
          <rPr>
            <b/>
            <sz val="8"/>
            <color indexed="81"/>
            <rFont val="Tahoma"/>
            <family val="2"/>
          </rPr>
          <t>MA/S1/S2/S3/S4/RA</t>
        </r>
      </text>
    </comment>
  </commentList>
</comments>
</file>

<file path=xl/sharedStrings.xml><?xml version="1.0" encoding="utf-8"?>
<sst xmlns="http://schemas.openxmlformats.org/spreadsheetml/2006/main" count="5400" uniqueCount="2208">
  <si>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</si>
  <si>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</si>
  <si>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</si>
  <si>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</si>
  <si>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</si>
  <si>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</si>
  <si>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</si>
  <si>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</si>
  <si>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</si>
  <si>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</si>
  <si>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</si>
  <si>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</si>
  <si>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</si>
  <si>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</si>
  <si>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</si>
  <si>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</si>
  <si>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</si>
  <si>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</si>
  <si>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</si>
  <si>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</si>
  <si>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</si>
  <si>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</si>
  <si>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</si>
  <si>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</si>
  <si>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</si>
  <si>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</si>
  <si>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</si>
  <si>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</si>
  <si>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</si>
  <si>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</si>
  <si>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</si>
  <si>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</si>
  <si>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</si>
  <si>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</si>
  <si>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</si>
  <si>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</si>
  <si>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</si>
  <si>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</si>
  <si>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</si>
  <si>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</si>
  <si>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</si>
  <si>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</si>
  <si>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</si>
  <si>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</si>
  <si>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OR</t>
  </si>
  <si>
    <t>Where an issue was difficult to assess or contradictory evidence was identified this is discussed in the section below and the conclusions drawn given.</t>
  </si>
  <si>
    <t>WGCS x.x</t>
  </si>
  <si>
    <t>Deadline</t>
  </si>
  <si>
    <t>Pre-assessment dates</t>
  </si>
  <si>
    <t>Main Assessment dates</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</si>
  <si>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</si>
  <si>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</si>
  <si>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</si>
  <si>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</si>
  <si>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</si>
  <si>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</si>
  <si>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</si>
  <si>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</si>
  <si>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</si>
  <si>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</si>
  <si>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</si>
  <si>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</si>
  <si>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</si>
  <si>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</si>
  <si>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</si>
  <si>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</si>
  <si>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</si>
  <si>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</si>
  <si>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</si>
  <si>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</si>
  <si>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</si>
  <si>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</si>
  <si>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</si>
  <si>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</si>
  <si>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</si>
  <si>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</si>
  <si>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</si>
  <si>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</si>
  <si>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</si>
  <si>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</si>
  <si>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</si>
  <si>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</si>
  <si>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</si>
  <si>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</si>
  <si>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</si>
  <si>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</si>
  <si>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</si>
  <si>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</si>
  <si>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</si>
  <si>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</si>
  <si>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</si>
  <si>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</si>
  <si>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</si>
  <si>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</si>
  <si>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</si>
  <si>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</si>
  <si>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</si>
  <si>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</si>
  <si>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</si>
  <si>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</si>
  <si>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</si>
  <si>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</si>
  <si>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</si>
  <si>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</si>
  <si>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</si>
  <si>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</si>
  <si>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</si>
  <si>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</si>
  <si>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</si>
  <si>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</si>
  <si>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</si>
  <si>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</si>
  <si>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</si>
  <si>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</si>
  <si>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</si>
  <si>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</si>
  <si>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</si>
  <si>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</si>
  <si>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</si>
  <si>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</si>
  <si>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</si>
  <si>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</si>
  <si>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</si>
  <si>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</si>
  <si>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</si>
  <si>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</si>
  <si>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</si>
  <si>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</si>
  <si>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</si>
  <si>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</si>
  <si>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</si>
  <si>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</si>
  <si>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</si>
  <si>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</si>
  <si>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</si>
  <si>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</si>
  <si>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</si>
  <si>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</si>
  <si>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</si>
  <si>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</si>
  <si>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</si>
  <si>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</si>
  <si>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</si>
  <si>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</si>
  <si>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</si>
  <si>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</si>
  <si>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</si>
  <si>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</si>
  <si>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</si>
  <si>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</si>
  <si>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</si>
  <si>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</si>
  <si>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</si>
  <si>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</si>
  <si>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</si>
  <si>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</si>
  <si>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</si>
  <si>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</si>
  <si>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</si>
  <si>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</si>
  <si>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</si>
  <si>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</si>
  <si>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</si>
  <si>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</si>
  <si>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</si>
  <si>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</si>
  <si>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</si>
  <si>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</si>
  <si>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</si>
  <si>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</si>
  <si>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</si>
  <si>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</si>
  <si>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</si>
  <si>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</si>
  <si>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</si>
  <si>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</si>
  <si>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</si>
  <si>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</si>
  <si>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</si>
  <si>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</si>
  <si>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</si>
  <si>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</si>
  <si>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</si>
  <si>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</si>
  <si>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</si>
  <si>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</si>
  <si>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</si>
  <si>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</si>
  <si>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</si>
  <si>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</si>
  <si>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</si>
  <si>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</si>
  <si>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</si>
  <si>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</si>
  <si>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</si>
  <si>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</si>
  <si>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</si>
  <si>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</si>
  <si>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</si>
  <si>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</si>
  <si>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</si>
  <si>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CARs from MA</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</si>
  <si>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</si>
  <si>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</si>
  <si>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</si>
  <si>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</si>
  <si>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</si>
  <si>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</si>
  <si>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</si>
  <si>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</si>
  <si>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</si>
  <si>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</si>
  <si>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</si>
  <si>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</si>
  <si>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</si>
  <si>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</si>
  <si>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</si>
  <si>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</si>
  <si>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</si>
  <si>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</si>
  <si>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</si>
  <si>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</si>
  <si>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</si>
  <si>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</si>
  <si>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</si>
  <si>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</si>
  <si>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</si>
  <si>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</si>
  <si>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</si>
  <si>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</si>
  <si>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</si>
  <si>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</si>
  <si>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</si>
  <si>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</si>
  <si>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</si>
  <si>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</si>
  <si>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</si>
  <si>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</si>
  <si>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</si>
  <si>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</si>
  <si>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</si>
  <si>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</si>
  <si>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</si>
  <si>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</si>
  <si>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</si>
  <si>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</si>
  <si>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</si>
  <si>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</si>
  <si>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</si>
  <si>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</si>
  <si>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</si>
  <si>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</si>
  <si>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</si>
  <si>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</si>
  <si>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8.3.1</t>
  </si>
  <si>
    <t>Issue</t>
  </si>
  <si>
    <t>Latin Name</t>
  </si>
  <si>
    <t>Conifer</t>
  </si>
  <si>
    <t>Grand fir</t>
  </si>
  <si>
    <t>Abies grandis</t>
  </si>
  <si>
    <t>Noble fir</t>
  </si>
  <si>
    <t>Abies procera</t>
  </si>
  <si>
    <t>Lawson cypress</t>
  </si>
  <si>
    <t>Chamaecyparis lawsoniana</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</si>
  <si>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</si>
  <si>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</si>
  <si>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</si>
  <si>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</si>
  <si>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</si>
  <si>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</si>
  <si>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</si>
  <si>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</si>
  <si>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</si>
  <si>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</si>
  <si>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</si>
  <si>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</si>
  <si>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</si>
  <si>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</si>
  <si>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</si>
  <si>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</si>
  <si>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</si>
  <si>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</si>
  <si>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</si>
  <si>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</si>
  <si>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</si>
  <si>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</si>
  <si>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</si>
  <si>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</si>
  <si>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</si>
  <si>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</si>
  <si>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</si>
  <si>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</si>
  <si>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</si>
  <si>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</si>
  <si>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</si>
  <si>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</si>
  <si>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</si>
  <si>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</si>
  <si>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</si>
  <si>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</si>
  <si>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</si>
  <si>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</si>
  <si>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</si>
  <si>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</si>
  <si>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</si>
  <si>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</si>
  <si>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</si>
  <si>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</si>
  <si>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</si>
  <si>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</si>
  <si>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</si>
  <si>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</si>
  <si>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</si>
  <si>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</si>
  <si>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</si>
  <si>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</si>
  <si>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</si>
  <si>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</si>
  <si>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</si>
  <si>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</si>
  <si>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</si>
  <si>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</si>
  <si>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</si>
  <si>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</si>
  <si>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</si>
  <si>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</si>
  <si>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</si>
  <si>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</si>
  <si>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</si>
  <si>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</si>
  <si>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</si>
  <si>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</si>
  <si>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</si>
  <si>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</si>
  <si>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</si>
  <si>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</si>
  <si>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</si>
  <si>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</si>
  <si>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</si>
  <si>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</si>
  <si>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</si>
  <si>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</si>
  <si>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</si>
  <si>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</si>
  <si>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</si>
  <si>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</si>
  <si>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</si>
  <si>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</si>
  <si>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</si>
  <si>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</si>
  <si>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</si>
  <si>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</si>
  <si>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</si>
  <si>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</si>
  <si>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</si>
  <si>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</si>
  <si>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</si>
  <si>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</si>
  <si>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</si>
  <si>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</si>
  <si>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</si>
  <si>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</si>
  <si>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</si>
  <si>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</si>
  <si>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</si>
  <si>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</si>
  <si>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</si>
  <si>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</si>
  <si>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</si>
  <si>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</si>
  <si>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</si>
  <si>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</si>
  <si>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</si>
  <si>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</si>
  <si>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</si>
  <si>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</si>
  <si>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</si>
  <si>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</si>
  <si>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</si>
  <si>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</si>
  <si>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</si>
  <si>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</si>
  <si>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</si>
  <si>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</si>
  <si>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</si>
  <si>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</si>
  <si>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</si>
  <si>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</si>
  <si>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</si>
  <si>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</si>
  <si>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</si>
  <si>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</si>
  <si>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</si>
  <si>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</si>
  <si>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</si>
  <si>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</si>
  <si>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</si>
  <si>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</si>
  <si>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</si>
  <si>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</si>
  <si>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</si>
  <si>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</si>
  <si>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</si>
  <si>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</si>
  <si>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</si>
  <si>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</si>
  <si>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</si>
  <si>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</si>
  <si>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</si>
  <si>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</si>
  <si>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</si>
  <si>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</si>
  <si>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</si>
  <si>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</si>
  <si>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</si>
  <si>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</si>
  <si>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</si>
  <si>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</si>
  <si>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</si>
  <si>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</si>
  <si>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</si>
  <si>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</si>
  <si>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</si>
  <si>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</si>
  <si>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</si>
  <si>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</si>
  <si>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N/A</t>
  </si>
  <si>
    <t xml:space="preserve">Exit date </t>
  </si>
  <si>
    <t>SLIMF</t>
  </si>
  <si>
    <t>Approved: Maintain /grant certification</t>
  </si>
  <si>
    <t>Certification subject to closure of Pre-conditions</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</si>
  <si>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</si>
  <si>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</si>
  <si>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</si>
  <si>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</si>
  <si>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</si>
  <si>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</si>
  <si>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</si>
  <si>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</si>
  <si>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</si>
  <si>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</si>
  <si>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</si>
  <si>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</si>
  <si>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</si>
  <si>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</si>
  <si>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</si>
  <si>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</si>
  <si>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</si>
  <si>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</si>
  <si>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</si>
  <si>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</si>
  <si>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</si>
  <si>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</si>
  <si>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</si>
  <si>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</si>
  <si>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</si>
  <si>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</si>
  <si>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</si>
  <si>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</si>
  <si>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</si>
  <si>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</si>
  <si>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</si>
  <si>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</si>
  <si>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</si>
  <si>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</si>
  <si>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</si>
  <si>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</si>
  <si>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</si>
  <si>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</si>
  <si>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</si>
  <si>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</si>
  <si>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</si>
  <si>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</si>
  <si>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</si>
  <si>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</si>
  <si>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</si>
  <si>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</si>
  <si>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t>5.3.1</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</si>
  <si>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</si>
  <si>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</si>
  <si>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</si>
  <si>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</si>
  <si>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</si>
  <si>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</si>
  <si>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</si>
  <si>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</si>
  <si>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</si>
  <si>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</si>
  <si>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</si>
  <si>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internal audit, Policies and Procedures</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</si>
  <si>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</si>
  <si>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</si>
  <si>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</si>
  <si>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</si>
  <si>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</si>
  <si>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</si>
  <si>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</si>
  <si>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</si>
  <si>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</si>
  <si>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</si>
  <si>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</si>
  <si>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</si>
  <si>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</si>
  <si>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</si>
  <si>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</si>
  <si>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</si>
  <si>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</si>
  <si>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</si>
  <si>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</si>
  <si>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</si>
  <si>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</si>
  <si>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</si>
  <si>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</si>
  <si>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SA Auditor</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</si>
  <si>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</si>
  <si>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</si>
  <si>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</si>
  <si>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</si>
  <si>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</si>
  <si>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</si>
  <si>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</si>
  <si>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</si>
  <si>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</si>
  <si>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</si>
  <si>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</si>
  <si>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</si>
  <si>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</si>
  <si>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</si>
  <si>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</si>
  <si>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</si>
  <si>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</si>
  <si>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</si>
  <si>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</si>
  <si>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In the case of Multiple FMU's there is a specified person with overall responsibility for the multi-site - usually the contact person.</t>
  </si>
  <si>
    <t>In the case of Multiple FMU's there is a clear system to ensure all sites meet the FSC requirements.</t>
  </si>
  <si>
    <t>Soil Association Certification Ltd • United Kingdom</t>
  </si>
  <si>
    <t>Soil Association Certification •  United Kingdom</t>
  </si>
  <si>
    <t xml:space="preserve">Telephone (+44) (0) 117 914 2435 </t>
  </si>
  <si>
    <t>Changes to PEFC Band</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</si>
  <si>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</si>
  <si>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</si>
  <si>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</si>
  <si>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</si>
  <si>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</si>
  <si>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</si>
  <si>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</si>
  <si>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</si>
  <si>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</si>
  <si>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</si>
  <si>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</si>
  <si>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</si>
  <si>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</si>
  <si>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</si>
  <si>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</si>
  <si>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</si>
  <si>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</si>
  <si>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</si>
  <si>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</si>
  <si>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</si>
  <si>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</si>
  <si>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</si>
  <si>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FMU Names (create new line for each FMU)</t>
  </si>
  <si>
    <t>Management category</t>
  </si>
  <si>
    <t>HCV present?</t>
  </si>
  <si>
    <t>Private</t>
  </si>
  <si>
    <t>Community</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</si>
  <si>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</si>
  <si>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</si>
  <si>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</si>
  <si>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</si>
  <si>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</si>
  <si>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</si>
  <si>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</si>
  <si>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</si>
  <si>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</si>
  <si>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</si>
  <si>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</si>
  <si>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</si>
  <si>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</si>
  <si>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</si>
  <si>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</si>
  <si>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</si>
  <si>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</si>
  <si>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</si>
  <si>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</si>
  <si>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</si>
  <si>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</si>
  <si>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</si>
  <si>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</si>
  <si>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</si>
  <si>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(Date) Closing meeting - INCLUDE RECORD OF ATTENDANCE</t>
  </si>
  <si>
    <t>(Date) Opening meeting - INCLUDE RECORD OF ATTENDANCE</t>
  </si>
  <si>
    <t>RT-FM-001a-06 April 2020. ©  Produced by Soil Association Certification Limited</t>
  </si>
  <si>
    <t>Withdraw/Suspend/Terminate certification</t>
  </si>
  <si>
    <t>ANNEX 2 - STAKEHOLDER SUMMARY REPORT (note: similar issues may be grouped together)</t>
  </si>
  <si>
    <t>Audit (MA, S1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</si>
  <si>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</si>
  <si>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</si>
  <si>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</si>
  <si>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</si>
  <si>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</si>
  <si>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</si>
  <si>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</si>
  <si>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</si>
  <si>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</si>
  <si>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</si>
  <si>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</si>
  <si>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</si>
  <si>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</si>
  <si>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</si>
  <si>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</si>
  <si>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</si>
  <si>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</si>
  <si>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</si>
  <si>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</si>
  <si>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</si>
  <si>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</si>
  <si>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</si>
  <si>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</si>
  <si>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</si>
  <si>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</si>
  <si>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</si>
  <si>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</si>
  <si>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</si>
  <si>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</si>
  <si>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</si>
  <si>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</si>
  <si>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</si>
  <si>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</si>
  <si>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</si>
  <si>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</si>
  <si>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</si>
  <si>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</si>
  <si>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</si>
  <si>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</si>
  <si>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</si>
  <si>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</si>
  <si>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</si>
  <si>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</si>
  <si>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</si>
  <si>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</si>
  <si>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</si>
  <si>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</si>
  <si>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</si>
  <si>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</si>
  <si>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</si>
  <si>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</si>
  <si>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</si>
  <si>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</si>
  <si>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</si>
  <si>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</si>
  <si>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</si>
  <si>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</si>
  <si>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</si>
  <si>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</si>
  <si>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</si>
  <si>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</si>
  <si>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</si>
  <si>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</si>
  <si>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</si>
  <si>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</si>
  <si>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</si>
  <si>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</si>
  <si>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</si>
  <si>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</si>
  <si>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</si>
  <si>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</si>
  <si>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</si>
  <si>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</si>
  <si>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</si>
  <si>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</si>
  <si>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</si>
  <si>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</si>
  <si>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</si>
  <si>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</si>
  <si>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</si>
  <si>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</si>
  <si>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</si>
  <si>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</si>
  <si>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</si>
  <si>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</si>
  <si>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</si>
  <si>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</si>
  <si>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</si>
  <si>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</si>
  <si>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</si>
  <si>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</si>
  <si>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</si>
  <si>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</si>
  <si>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</si>
  <si>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</si>
  <si>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</si>
  <si>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</si>
  <si>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</si>
  <si>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</si>
  <si>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</si>
  <si>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</si>
  <si>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</si>
  <si>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</si>
  <si>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</si>
  <si>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</si>
  <si>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</si>
  <si>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</si>
  <si>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</si>
  <si>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</si>
  <si>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</si>
  <si>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</si>
  <si>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</si>
  <si>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</si>
  <si>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</si>
  <si>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</si>
  <si>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MA/RA</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</si>
  <si>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</si>
  <si>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</si>
  <si>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</si>
  <si>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</si>
  <si>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</si>
  <si>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</si>
  <si>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</si>
  <si>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</si>
  <si>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</si>
  <si>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</si>
  <si>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</si>
  <si>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</si>
  <si>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</si>
  <si>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</si>
  <si>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</si>
  <si>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</si>
  <si>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</si>
  <si>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</si>
  <si>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</si>
  <si>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</si>
  <si>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</si>
  <si>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</si>
  <si>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</si>
  <si>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</si>
  <si>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</si>
  <si>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</si>
  <si>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</si>
  <si>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</si>
  <si>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</si>
  <si>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</si>
  <si>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</si>
  <si>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</si>
  <si>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</si>
  <si>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</si>
  <si>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RA</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</si>
  <si>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</si>
  <si>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</si>
  <si>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</si>
  <si>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</si>
  <si>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</si>
  <si>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</si>
  <si>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</si>
  <si>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</si>
  <si>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</si>
  <si>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</si>
  <si>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</si>
  <si>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</si>
  <si>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</si>
  <si>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</si>
  <si>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</si>
  <si>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</si>
  <si>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</si>
  <si>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</si>
  <si>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</si>
  <si>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</si>
  <si>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</si>
  <si>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</si>
  <si>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</si>
  <si>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</si>
  <si>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</si>
  <si>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</si>
  <si>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</si>
  <si>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</si>
  <si>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</si>
  <si>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</si>
  <si>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Coillte Teoranta Irish Forestry Board</t>
  </si>
  <si>
    <t>Coillte Forests</t>
  </si>
  <si>
    <t>Republic of Ireland</t>
  </si>
  <si>
    <t xml:space="preserve">PEFC Irish Forest Management Standard </t>
  </si>
  <si>
    <t>SA-PEFC-FM/COC-000706</t>
  </si>
  <si>
    <t>PEFC/17-23-042</t>
  </si>
  <si>
    <t>PEFC FM</t>
  </si>
  <si>
    <t>Philip O’Dea</t>
  </si>
  <si>
    <t>Ireland</t>
  </si>
  <si>
    <t>Philip.ODea@coillte.ie</t>
  </si>
  <si>
    <t>http://www.coillte.ie</t>
  </si>
  <si>
    <t>Deborah Meghan</t>
  </si>
  <si>
    <t>None</t>
  </si>
  <si>
    <t>Forest Owner</t>
  </si>
  <si>
    <t>Forests throughout Republic of Ireland</t>
  </si>
  <si>
    <t>55o  27’ N   51o 26’ S</t>
  </si>
  <si>
    <t xml:space="preserve"> 6o   4’ E    10o  15 W</t>
  </si>
  <si>
    <t xml:space="preserve">North </t>
  </si>
  <si>
    <t>17584 euro</t>
  </si>
  <si>
    <t>Government</t>
  </si>
  <si>
    <t>State/Private</t>
  </si>
  <si>
    <t>Government/Private</t>
  </si>
  <si>
    <t>Coniferous dominant</t>
  </si>
  <si>
    <t>HCV 1: Forest areas containing globally, regionally or nationally significant concentrations of biodiversity values (e.g. endemism, endangered species, refugia).
HCV 3: Forest areas that are in or contain rare, threatened or endangered ecosystems.</t>
  </si>
  <si>
    <t>Exotic</t>
  </si>
  <si>
    <t>Round wood</t>
  </si>
  <si>
    <t>CARs from S1 2018 - From Control Union report findings - assessed against evidence submitted to SACL 20-06-19 when transfer agreed.</t>
  </si>
  <si>
    <t>CARs from S2 2019 Note there is no 2019.1 as audit was joint FSC / PEFC and 2019.1 only related to FSC standard</t>
  </si>
  <si>
    <t>Within 12 months of the finalisation date of this report, and no
later than next annual audit.</t>
  </si>
  <si>
    <t xml:space="preserve">CARs from 3 2020 </t>
  </si>
  <si>
    <t xml:space="preserve">At Garvagh Glebe, 3 chemical containers were left on site by contractors. They were reported by the public and promptly removed by Coillte. Tests showed that 2 contained water and one contained diluted glyphosate. Although removal and disposal procedures were followed, the original error of leaving them on site was non-compliant. </t>
  </si>
  <si>
    <t>PEFC 5.4.1</t>
  </si>
  <si>
    <t>Waste disposal shall be in accordance with current waste management legislation and regulations.</t>
  </si>
  <si>
    <r>
      <rPr>
        <b/>
        <sz val="11"/>
        <rFont val="Cambria"/>
        <family val="1"/>
        <scheme val="major"/>
      </rPr>
      <t>Meenymore:</t>
    </r>
    <r>
      <rPr>
        <sz val="11"/>
        <rFont val="Cambria"/>
        <family val="1"/>
        <scheme val="major"/>
      </rPr>
      <t xml:space="preserve">  Coillte's consultation procedure is set out in "SOP27 Coillte Consultation Procedure". The Operational Level Consultation requires (section 4.1.2) ‘the erection of general safety signage and prohibitive notices ahead of operations’. Coillte did not put up the notices before the preparatory road works on 27/5/19. The site diary records notices put up on 6-Jun-19, before the intended harvesting. The road works contractor was met by protestors unhappy with the proposed works and accordingly suspended works.
Coillte have not complied with their own consultation procedures. This site notice also does not include the 'Date of Erection of Notice', as required by the 'Directions for completing the Site Notice', item 7, from the document TreeFellingSiteNotice080318 on the DAFM website https://www.agriculture.gov.ie/forestservice/treefelling/treefelling/  </t>
    </r>
  </si>
  <si>
    <t>PEFC 7.1.1</t>
  </si>
  <si>
    <t xml:space="preserve">Local people and relevant organisations and interest groups shall be made aware that: 
• High impact operations i.e. clearfelling and road construction, are planned </t>
  </si>
  <si>
    <r>
      <rPr>
        <b/>
        <sz val="10"/>
        <rFont val="Cambria"/>
        <family val="1"/>
        <scheme val="major"/>
      </rPr>
      <t xml:space="preserve">Meenymore: </t>
    </r>
    <r>
      <rPr>
        <sz val="10"/>
        <rFont val="Cambria"/>
        <family val="1"/>
        <scheme val="major"/>
      </rPr>
      <t>The initial ERA only recorded a steep slope near a stream in the Biodiversity section. Local people found a sparrowhawk's nest and felling works were suspended. A second more extensive ecological survey was undertaken and the subsequent ERA recorded deep sphagnum moss, a possible badger sett, a buzzard nest, a sparrowhawk nest, and evidence of pine martens. The standard requires identification of any environmental impacts and to take steps to avoid disturbance. Although they did not do this thoroughly first time, they did take adequate steps with the second survey and follow-up measures. There is a clear risk that an ERA will miss significant biodiversity features in future.</t>
    </r>
  </si>
  <si>
    <t>PEFC 3.1.1</t>
  </si>
  <si>
    <t>N/a</t>
  </si>
  <si>
    <t>Lodgepole pine</t>
  </si>
  <si>
    <t>Pinus contorta</t>
  </si>
  <si>
    <t>only small DBH regeneration</t>
  </si>
  <si>
    <t>Strawberry tree</t>
  </si>
  <si>
    <t>Arbutus unedo</t>
  </si>
  <si>
    <t>BAU 1 (Northwest)</t>
  </si>
  <si>
    <t>Coillte</t>
  </si>
  <si>
    <t>HCV 1-4</t>
  </si>
  <si>
    <t>S1 2017</t>
  </si>
  <si>
    <t>BAU 2 (West)</t>
  </si>
  <si>
    <t>BAU 3 (Midlands)</t>
  </si>
  <si>
    <t>BAU 4 (Mid West)</t>
  </si>
  <si>
    <t>BAU 5 (South East Leinster)</t>
  </si>
  <si>
    <t xml:space="preserve">  S1 2017 S3 2019</t>
  </si>
  <si>
    <t>BAU 6 (South Central)</t>
  </si>
  <si>
    <t>S2 2018</t>
  </si>
  <si>
    <t xml:space="preserve">TOTAL: </t>
  </si>
  <si>
    <t>2018 Note - now just 6 BAU's due to amalgamation</t>
  </si>
  <si>
    <t>no</t>
  </si>
  <si>
    <t xml:space="preserve">DO NOT MESS WITH THE FORMATTING OF COLUMNS A-D. IF YOU COPY AND PASTE, PLEASE PASTE DIRECTLY INTO THE BOX, DON'T DRAG DOWN </t>
  </si>
  <si>
    <t>FSC Ireland FM Standard  Woodmark checklist (Oct 2012)</t>
  </si>
  <si>
    <t>FSC ref</t>
  </si>
  <si>
    <t>PEFC ref</t>
  </si>
  <si>
    <t>Audit</t>
  </si>
  <si>
    <t>Criteria/Norm</t>
  </si>
  <si>
    <t>Verifiers</t>
  </si>
  <si>
    <t>Comments and regional guidance</t>
  </si>
  <si>
    <t>Adapted Standard version:</t>
  </si>
  <si>
    <t>Adapted Standard date:</t>
  </si>
  <si>
    <t>Summary of changes since the previous audit:</t>
  </si>
  <si>
    <t>Scoring summary for each FSC Principle</t>
  </si>
  <si>
    <t>FSC PRINCIPLE #1:   COMPLIANCE WITH LAWS AND FSC PRINCIPLES</t>
  </si>
  <si>
    <t>Forest management shall respect all applicable laws of the country in which they occur, and international treaties and agreements to which the country is a signatory, and comply with all FSC Principles and Criteria.</t>
  </si>
  <si>
    <t>FSC PRINCIPLE #2:   TENURE AND USE RIGHTS AND RESPONSIBILITIES</t>
  </si>
  <si>
    <t>Long-term tenure and use rights to the land and forest resources shall be clearly defined, documented and legally established.</t>
  </si>
  <si>
    <t>FSC PRINCIPLE #3:  INDIGENOUS PEOPLES' RIGHTS</t>
  </si>
  <si>
    <t xml:space="preserve">The legal and customary rights of indigenous peoples to own, use and manage their lands, territories, and resources shall be recognised and respected. </t>
  </si>
  <si>
    <t>FSC PRINCIPLE #4 COMMUNITY RELATIONS' AND WORKERS RIGHTS</t>
  </si>
  <si>
    <t>Forest management operations shall maintain or enhance the long-term social and economic well-being of forest workers and local communities</t>
  </si>
  <si>
    <t>FSC PRINCIPLE #5 BENEFITS FROM THE FOREST</t>
  </si>
  <si>
    <t xml:space="preserve">Forest management operations shall encourage efficient use of the forest's multiple products and services to ensure economic viability and a wide range of environmental and social benefits </t>
  </si>
  <si>
    <t>FSC PRINCIPLE #6 ENVIRONMENTAL IMPACT</t>
  </si>
  <si>
    <t>Forest management shall conserve biological diversity and its associated values, water resources, soils, and unique and fragile ecosystems and landscapes, and, by so doing, maintain the ecological functions and integrity of the forest.</t>
  </si>
  <si>
    <t>FSC PRINCIPLE #7 MANAGEMENT PLAN</t>
  </si>
  <si>
    <t>A management plan - appropriate to the size and scale of the operations, shall be written, implemented and kept up to date. The long term objectives of management and the means of achieveing them, shall be clearly stated.</t>
  </si>
  <si>
    <t>FSC PRINCIPLE #8 MONIOTING AND ASSESSMENT</t>
  </si>
  <si>
    <t>Monitoring shall be conducted -- appropriate to the size and intensity of forest management -- to assess the condition of the forest, yields of forest products, chain of custody, management activities and their social and environmental impacts.</t>
  </si>
  <si>
    <t>FSC PRINCIPLE #9 MAINTENANCE OF HIGH CONSERVATION VALUE FORESTS</t>
  </si>
  <si>
    <t>Management activities in high conservation value forests shall maintain or enhance the attributes that define such forest. Decisions regarding high conservation value forests shall always be considered in the context of a precautionary approach.</t>
  </si>
  <si>
    <t>FSC PRINCIPLE #10 PLANTATIONS</t>
  </si>
  <si>
    <t>Plantations shall be planned and managed in accordance with Principles and Criteria 1 - 9, and Principle 10 and its Criteria. While plantations can privde an array of social and economic benefits, and can contribute to satisfying the world's need for forest products, they should complement the management of, reduce pressures on, and promote the restoration and conservation of natural forests.</t>
  </si>
  <si>
    <t xml:space="preserve">SECTION A: FSC TRADEMARK USE 
</t>
  </si>
  <si>
    <t>FSC-STD-50-001 Requirements for use of the use of the FSC trademarks by certificate holders</t>
  </si>
  <si>
    <t>Woodmark logo log records all proposed uses of the FSC Trademarks which have been submitted and records whether or not they were approved</t>
  </si>
  <si>
    <t>0</t>
  </si>
  <si>
    <t>ANNEX 1 PEFC Ireland 2011</t>
  </si>
  <si>
    <t>PEFC IRL SCHEME Dec 2010: PEFC Irish Forest Certification Standard , endorsed with updates Dec 2011</t>
  </si>
  <si>
    <t xml:space="preserve">The checklist below is created from the PEFC Ireland standard. For dual FSC / PEFC audits in Ireland, the report template will have separate checklists for the two standards.
</t>
  </si>
  <si>
    <t>Has the FMU or the group scheme a PEFC trademark license agreement with the National PEFC body and hereinunder a written procedure for use of the PEFC logo?</t>
  </si>
  <si>
    <t>Requirement</t>
  </si>
  <si>
    <t>Means of verification</t>
  </si>
  <si>
    <t>Guidance and advice</t>
  </si>
  <si>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</si>
  <si>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1.1</t>
  </si>
  <si>
    <t xml:space="preserve">Forest management shall respect all national and local laws and administrative requirements.
</t>
  </si>
  <si>
    <t xml:space="preserve"> The forest owner/manager is conversant with the implications of, and abides by the relevant national and local laws and administrative requirements. All personnel, including contractors, shall understand and comply with relevant legislation, codes of practice, operational guidelines and other accepted norms or agreements relevant to their responsibilities. (ref. Annex 1)</t>
  </si>
  <si>
    <t>Documentation (incl. Management Plan)
Interview with manager, staff &amp; contractors</t>
  </si>
  <si>
    <t xml:space="preserve">Note relevant laws and administrative requirements and appropriate regulatory authorities </t>
  </si>
  <si>
    <r>
      <t>1</t>
    </r>
    <r>
      <rPr>
        <b/>
        <sz val="10"/>
        <color indexed="50"/>
        <rFont val="Cambria"/>
        <family val="1"/>
      </rPr>
      <t>.1.1</t>
    </r>
  </si>
  <si>
    <t>COMPLIANCE WITH THE LAW AND CONFORMANCE WITH THE REQUIREMENTS OF THE CERTIFICATION STANDARD</t>
  </si>
  <si>
    <r>
      <t>1.1</t>
    </r>
    <r>
      <rPr>
        <b/>
        <sz val="10"/>
        <color theme="6" tint="0.59999389629810485"/>
        <rFont val="Cambria"/>
        <family val="1"/>
      </rPr>
      <t>.1</t>
    </r>
  </si>
  <si>
    <t>Compliance and conformance</t>
  </si>
  <si>
    <t xml:space="preserve">There shall be compliance with the law. There shall be no substantiated outstanding claims of non-compliance related to woodland management. </t>
  </si>
  <si>
    <t>• No evidence of non-compliance from audit</t>
  </si>
  <si>
    <t>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t>
  </si>
  <si>
    <t xml:space="preserve">1.1.2 </t>
  </si>
  <si>
    <t>If any non-compliance with legal requirements has been identified in the previous five years by either a. the forest owner/manager, or b. in writing by a third party, the forest owner/manager shall have documented, investigated, and (if substantiated) promptly address this. Effective action shall have been taken to prevent recurrence.</t>
  </si>
  <si>
    <t>Documentation
Records of correspondence</t>
  </si>
  <si>
    <t>1.2</t>
  </si>
  <si>
    <t>All applicable and legally prescribed fees, royalties, taxes and other charges shall be paid.</t>
  </si>
  <si>
    <t xml:space="preserve"> All applicable and legally prescribed fees, taxes and other charges shall be paid or otherwise up to date. (see Annex 2)</t>
  </si>
  <si>
    <t>Tax clearance certificate
Receipts, VAT return receipts</t>
  </si>
  <si>
    <t>Note applicable fees, royalties, charges</t>
  </si>
  <si>
    <t>In signatory countries, the provisions of all binding international agreements such as CITES, ILO Conventions, ITTA, and Convention on Biological Diversity, shall be respected.</t>
  </si>
  <si>
    <t xml:space="preserve"> The forest owner/manager shall respect the provisions of all relevant binding international agreements to which Ireland is a  signatory. (See Annex 4.) In particular they shall be shall be aware of the national and local strategies, and plans, policies or programmes which put these into effect. </t>
  </si>
  <si>
    <t>Interview with forest owner/manager
Management Plan
Site visit</t>
  </si>
  <si>
    <t>Note local species on CITES appendices 1 and 2</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</si>
  <si>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</si>
  <si>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</si>
  <si>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</si>
  <si>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1.4</t>
  </si>
  <si>
    <t>Conflicts between laws, regulations and the FSC Principles and Criteria shall be evaluated for the purposes of certification, on a case by case basis, by the certifiers and the involved or affected parties.</t>
  </si>
  <si>
    <t xml:space="preserve">1.4.1 </t>
  </si>
  <si>
    <t xml:space="preserve"> Identified conflicts between laws, regulations and the FSC Principles and Criteria shall be brought to the attention of the certification body, FSC and the involved or affected parties by the forest owner/manager. (See Annex 3) Any actions taken to address identified conflicts shall be documented.</t>
  </si>
  <si>
    <t>Documentation
Records of actions taken</t>
  </si>
  <si>
    <t>1.5</t>
  </si>
  <si>
    <t>Forest management areas should be protected from illegal harvesting, settlement and other unauthorised activities.</t>
  </si>
  <si>
    <t>1.5.1L</t>
  </si>
  <si>
    <t xml:space="preserve"> The forest owner/manager shall protect each FMU from unauthorised activities** and shall have systems for addressing risks identified for each FMU.</t>
  </si>
  <si>
    <t>Record of systems
Consultation with owner/manager and staff
Site visits
Staff training</t>
  </si>
  <si>
    <r>
      <t>1.2</t>
    </r>
    <r>
      <rPr>
        <b/>
        <sz val="10"/>
        <color theme="6" tint="0.59999389629810485"/>
        <rFont val="Cambria"/>
        <family val="1"/>
      </rPr>
      <t>.1</t>
    </r>
  </si>
  <si>
    <t>Protection from illegal activities</t>
  </si>
  <si>
    <t>The owner or manager shall take all reasonable measures to stop illegal or unauthorised uses of the woodland which could jeopardise fulfilment of the objectives of management.</t>
  </si>
  <si>
    <t xml:space="preserve">• The owner/manager is aware of potential and actual problems
• Evidence of pro-active response to actual current problems.
</t>
  </si>
  <si>
    <t>Illegal and unauthorised uses of woodland may include activities such as: 
• Dumping 
• Trespass of livestock 
• Anti-social behaviour</t>
  </si>
  <si>
    <t>1.5.2</t>
  </si>
  <si>
    <t xml:space="preserve">  In the case of unauthorised activity, the forest owner / manager shall notify the responsible authority and shall document steps taken to prevent recurrence.</t>
  </si>
  <si>
    <t>Records of unauthorised activity, notifications made, and steps taken.
File of relevant communication, including third party correspondence.
Interviews with owner/manager and staff.
Consultation with locals.
Site visits</t>
  </si>
  <si>
    <t>1.5.3</t>
  </si>
  <si>
    <t xml:space="preserve"> Where preventative measures have been taken, their effectiveness shall be assessed by the owner/manager and improved where needed.</t>
  </si>
  <si>
    <t>Records.
Ffile of unauthorised use and preventative steps taken.
Interviews with forest owner/manager .
Interviews with staff</t>
  </si>
  <si>
    <t>1.6</t>
  </si>
  <si>
    <t>Forest owner/managers shall demonstrate a long-term commitment to adhere to the FSC Principles and Criteria.</t>
  </si>
  <si>
    <t>1.6.1</t>
  </si>
  <si>
    <t xml:space="preserve">  The forest owner/manager shall have entered into a long-term written commitment to adhere to the FSC Principles and Criteria throughout the forest cycles/rotations, which shall be included in the Summary of the Management Plan.</t>
  </si>
  <si>
    <t>Management Plan.
Ddcumentation</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</si>
  <si>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</si>
  <si>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</si>
  <si>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</si>
  <si>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1.6.2L</t>
  </si>
  <si>
    <t xml:space="preserve"> The forest owner/manager shall take proactive steps to inform staff and interested stakeholders about FSC certification and the long-term management implications of adherence.</t>
  </si>
  <si>
    <t>Interviews with staff / interested stakeholders
Record of information disseminated
Management Plan</t>
  </si>
  <si>
    <t>Note need to evaluate against FSC policies on Partial Certification and Excision</t>
  </si>
  <si>
    <t>FSC PRINCIPLE #2:   TENURE AND USE RIGHTS AND RESPONSIBILITIES - Long-term tenure and use rights to the land and forest resources shall be clearly defined, documented and legally established.</t>
  </si>
  <si>
    <t>2.1</t>
  </si>
  <si>
    <t>Clear evidence of long-term forest use rights to the land (e.g. land title, customary rights, or lease agreements) shall be demonstrated.</t>
  </si>
  <si>
    <t>2.1.1</t>
  </si>
  <si>
    <t xml:space="preserve">  The forest owner shall provide documentation (including associated maps), which clearly identifies the ownership of all the lands and forests in the FMU, public or private. The forest owner shall demonstrate that s/he has all the use rights and/or permissions needed to implement forest management which is compatible with long-term compliance with the requirements of the FSC Principles and Criteria. Any restriction(s) or covenants on the title shall be shown.</t>
  </si>
  <si>
    <t>Folio or title deeds
Map</t>
  </si>
  <si>
    <t>Note need to evaluate forest use rights and record these here.</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</si>
  <si>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</si>
  <si>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</si>
  <si>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</si>
  <si>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r>
      <t>2</t>
    </r>
    <r>
      <rPr>
        <b/>
        <sz val="10"/>
        <color indexed="50"/>
        <rFont val="Cambria"/>
        <family val="1"/>
      </rPr>
      <t>.1.1</t>
    </r>
  </si>
  <si>
    <t>MANAGEMENT PLANNING</t>
  </si>
  <si>
    <r>
      <t>2.1</t>
    </r>
    <r>
      <rPr>
        <b/>
        <sz val="10"/>
        <color theme="6" tint="0.59999389629810485"/>
        <rFont val="Cambria"/>
        <family val="1"/>
      </rPr>
      <t>.1</t>
    </r>
  </si>
  <si>
    <t>Documentation</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</si>
  <si>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</si>
  <si>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t>• Management plan
• Maps and records.</t>
  </si>
  <si>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</si>
  <si>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 xml:space="preserve">2.1.2 </t>
  </si>
  <si>
    <t>There shall be documentation (including associated maps) that clearly identifies and describes legally established rights of way, tenure or  use rights or use permissions applicable to the lands and forests under evaluation.</t>
  </si>
  <si>
    <t>Folio or title deeds (legal rights)
Map
Any other legal documents</t>
  </si>
  <si>
    <t>2.2</t>
  </si>
  <si>
    <t>Local communities** with legal or customary tenure or use rights shall maintain control, to the extent necessary to protect their rights or resources, over forest operations unless they delegate control with free and informed consent to other agencies.</t>
  </si>
  <si>
    <t xml:space="preserve">2.2.1  </t>
  </si>
  <si>
    <t>The forest owner/manager shall demonstrate in the Management Plan that all established rights are not infringed, where these exist. (see Criterion 4.4)</t>
  </si>
  <si>
    <t>Management Plan
Records of consultation
Discussions with holders of legal rights
Documentation of complaints</t>
  </si>
  <si>
    <t>Identify local communities that have customary tenure or use rights in the area</t>
  </si>
  <si>
    <r>
      <t>7.2</t>
    </r>
    <r>
      <rPr>
        <b/>
        <sz val="10"/>
        <color theme="6" tint="0.59999389629810485"/>
        <rFont val="Cambria"/>
        <family val="1"/>
      </rPr>
      <t>.1</t>
    </r>
  </si>
  <si>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</si>
  <si>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</si>
  <si>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</si>
  <si>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</si>
  <si>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</si>
  <si>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2.2.2</t>
  </si>
  <si>
    <t xml:space="preserve">  Sites of special cultural or religious significance shall be clearly identified, and recognised and existing public access to these shall be protected by forest owner/managers.</t>
  </si>
  <si>
    <t>Management Plan
Maps
Historical documentation
Consultation with stakeholders</t>
  </si>
  <si>
    <r>
      <t>7.3</t>
    </r>
    <r>
      <rPr>
        <b/>
        <sz val="10"/>
        <color theme="6" tint="0.59999389629810485"/>
        <rFont val="Cambria"/>
        <family val="1"/>
      </rPr>
      <t>.1</t>
    </r>
  </si>
  <si>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</si>
  <si>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</si>
  <si>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</si>
  <si>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</si>
  <si>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2.3</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</si>
  <si>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</si>
  <si>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2.3.1</t>
  </si>
  <si>
    <t xml:space="preserve"> The forest owner/manager shall keep a record of and respond constructively to any disputes over tenure claims and use rights that arise, and efforts made to resolve these.</t>
  </si>
  <si>
    <t>Documentation
Communication with stakeholders</t>
  </si>
  <si>
    <t>Please mention any mechanisms exist in the area concerned</t>
  </si>
  <si>
    <t>2.3.2</t>
  </si>
  <si>
    <t>2.3.2L The forest owner/manager shall have a documented dispute resolution mechanism in place to resolve disputes over tenure claims and use rights promptly and fairly. The forest owner/manager shall document evidence that he/she has attempted, through dispute resolution mechanisms, all avenues to resolve the issue before any court proceedings arise.</t>
  </si>
  <si>
    <t>Documented dispute resolution mechanism
Interviews with stakeholders and forest 
owner/manager</t>
  </si>
  <si>
    <t xml:space="preserve">FSC PRINCIPLE #3:  INDIGENOUS PEOPLES' RIGHTS - The legal and customary rights of indigenous peoples to own, use and manage their lands, territories, and resources shall be recognised and respected. </t>
  </si>
  <si>
    <t>FSC Ireland considered the working definition adopted by the UN Working Group on Indigenous Peoples (below) and used by FSC in relation to Principle 3: The legal and customary rights of indigenous peoples to own, use and manage their lands, territories, and resources shall be recognised and respected. The text below records FSC Ireland's agreement in relation to this Principle.
Definition 
"The existing descendents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FSC Ireland considered that there are no clearly identifiable groups of indigenous peoples in Ireland, distinct from the general population, as described in the above definition, whose rights need additional specific protection over and above those delivered in the Standard to the Irish population in general in relation to forestry.
The aspects of this Principle that relate to the local communities' interest in relation to forest management are covered under Principles 2, 4 and 9.</t>
  </si>
  <si>
    <t xml:space="preserve">FSC PRINCIPLE #4:  COMMUNITY RELATIONS AND WORKER'S RIGHTS 
Forest management operations shall maintain or enhance the long-term social and economic well-being of forest workers and local communities. 
</t>
  </si>
  <si>
    <t>4.1</t>
  </si>
  <si>
    <t>The communities within, or adjacent to, the forest management area should be given opportunities for employment, training, and other services.</t>
  </si>
  <si>
    <t xml:space="preserve">4.1.1 </t>
  </si>
  <si>
    <t xml:space="preserve">When direct or indirect employment (including voluntary activity) or supply contracts arise, the owner/manager shall make efforts to provide opportunities for these to be taken up by workers or service providers from local communities. </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</si>
  <si>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</si>
  <si>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</si>
  <si>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</si>
  <si>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</si>
  <si>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4.1.2</t>
  </si>
  <si>
    <t xml:space="preserve"> The forest owner/ manager shall make efforts to facilitate access to his/her forest, that does not negatively affect its sustainable and responsible management, for training and educational purposes, and amenity and community initiatives when requested.</t>
  </si>
  <si>
    <t xml:space="preserve">Please state the kinds of services that would be expected to be provided by a responsible employer in the area concerned:
Please mention any relevant laws and regulations
</t>
  </si>
  <si>
    <t>4.1.3</t>
  </si>
  <si>
    <t>Where access is provided to a third party, the forest owner/manager shall inform them of FSC certification status and the management requirements (to which they must adhere) relevant to their activities on the site. If required, evidence of public liability insurance may be requested by the forest owner/manager.</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</si>
  <si>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</si>
  <si>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</si>
  <si>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</si>
  <si>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</si>
  <si>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4.2</t>
  </si>
  <si>
    <t>Forest management should meet or exceed all applicable laws and/or regulations covering health and safety of employees and their families.</t>
  </si>
  <si>
    <t>4.2.1</t>
  </si>
  <si>
    <t xml:space="preserve"> Forest owner/managers and workers shall abide by all relevant health and safety legislation, codes of practice, and industrial guidance (see Annex 1). A contingency plan/ emergency procedure for any accidents shall be in place.</t>
  </si>
  <si>
    <t>Interviews with forest owners/managers, workers
Training records
Accessible copies of health and safety legislation,codes of practice and industrial guidance notes
Discussions with workers
Site visits
Documentation</t>
  </si>
  <si>
    <t>Please note all relevant health and safety guidelines and regulations</t>
  </si>
  <si>
    <r>
      <t>8</t>
    </r>
    <r>
      <rPr>
        <b/>
        <sz val="10"/>
        <color indexed="50"/>
        <rFont val="Cambria"/>
        <family val="1"/>
      </rPr>
      <t>.1.1</t>
    </r>
  </si>
  <si>
    <t xml:space="preserve"> FORESTRY WORKFORCE</t>
  </si>
  <si>
    <r>
      <t>8.1</t>
    </r>
    <r>
      <rPr>
        <b/>
        <sz val="10"/>
        <color theme="6" tint="0.59999389629810485"/>
        <rFont val="Cambria"/>
        <family val="1"/>
      </rPr>
      <t>.1</t>
    </r>
  </si>
  <si>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</si>
  <si>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</si>
  <si>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</si>
  <si>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</si>
  <si>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</si>
  <si>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 xml:space="preserve">4.2.2 </t>
  </si>
  <si>
    <t>Forest owner/managers shall promote current health and safety standards and ensure that all workers and/or contractors have had accredited safety training relevant to their duties and have up to date certificates of competence, including evidence of refresher training. (see reference to AFAG 805 in Annex 1).</t>
  </si>
  <si>
    <t>Training records, certificate of competence (where appropriate), risk assessment 
Interviews with workers - field inspections. 
Content of training programs</t>
  </si>
  <si>
    <t xml:space="preserve">4.2.3  </t>
  </si>
  <si>
    <t>The forest owner/ manager shall provide employees, volunteers or family members with personal protective equipment appropriate to the task they have been assigned. All workers, including contractors, shall be prohibited from working without personal protective equipment when required.</t>
  </si>
  <si>
    <t>Safety equipment available
Records of equipment allocation
Interviews with staff and contractors</t>
  </si>
  <si>
    <t>4.2.4</t>
  </si>
  <si>
    <t xml:space="preserve"> All tools, machines and safety equipment, including personal protective equipment, shall be in safe and serviced condition.</t>
  </si>
  <si>
    <t>Evidence of maintenance of tools, machines and safety equipment 
Visual condition of equipment - equipment inspection records</t>
  </si>
  <si>
    <t>4.2.5</t>
  </si>
  <si>
    <t xml:space="preserve"> Forest owner/managers shall record all work-related accidents and deaths of employees in accordance with Health and Safety Authority requirements. Causes of accidents shall be investigated, and a record kept of actions taken to prevent similar accidents in future. A record shall be kept of the implementation of these preventative actions.</t>
  </si>
  <si>
    <t>Accident book - documentation
Interviews with managers
Evidence that preventative actions are implemented</t>
  </si>
  <si>
    <t>4.2.6</t>
  </si>
  <si>
    <t xml:space="preserve"> Forest owners/ manager and contractors employing staff shall hold employers liability insurance.</t>
  </si>
  <si>
    <t>Copies of current insurance policies</t>
  </si>
  <si>
    <t>4.3</t>
  </si>
  <si>
    <t>The rights of workers to organise and voluntarily negotiate with their employers shall be guaranteed as outlined in Conventions 87 and 98 of the International Labour Organisation (ILO).</t>
  </si>
  <si>
    <t xml:space="preserve">4.3.1 </t>
  </si>
  <si>
    <t xml:space="preserve"> There shall be no restriction on any staff joining workers’ unions or professional associations.</t>
  </si>
  <si>
    <t>Interviews with forest owner/manager and staff
Interviews with forest trade union</t>
  </si>
  <si>
    <r>
      <t>8.3</t>
    </r>
    <r>
      <rPr>
        <b/>
        <sz val="10"/>
        <color theme="6" tint="0.59999389629810485"/>
        <rFont val="Cambria"/>
        <family val="1"/>
      </rPr>
      <t>.1</t>
    </r>
  </si>
  <si>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</si>
  <si>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</si>
  <si>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</si>
  <si>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</si>
  <si>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4.3.2</t>
  </si>
  <si>
    <t xml:space="preserve">  Staff shall have the right to organise, voluntarily negotiate, collectively bargain, and make collective agreements with their employers as outlined in Conventions 87 and 98 of the International Labour Organisation (ILO).</t>
  </si>
  <si>
    <t>Interviews with the forest owner/manager and staff
Interviews with the forest trade union</t>
  </si>
  <si>
    <t>4.3.3</t>
  </si>
  <si>
    <t xml:space="preserve">  Staff representatives within the enterprise shall enjoy effective protection against any act prejudicial to them, including dismissal, based on their status or activities as a staff representative or on union membership or participation in union activities, in so far as they act in conformity with existing laws or collective agreements or other jointly agreed arrangements.</t>
  </si>
  <si>
    <t>Interviews with the forest owner/manager and staff
Interviews with the trade union 
Employment agreements/contract</t>
  </si>
  <si>
    <t xml:space="preserve">4.3.4 </t>
  </si>
  <si>
    <t xml:space="preserve"> Forest owner/manager shall document, respect and implement agreements reached with the staff in relation to pay and conditions.</t>
  </si>
  <si>
    <t>Documentation
Interviews with staff</t>
  </si>
  <si>
    <t>4.4</t>
  </si>
  <si>
    <t xml:space="preserve">Management planning and operations shall incorporate the results of evaluations of social impact.  Consultations shall be maintained with people and groups (both men and women) directly affected by management operations. </t>
  </si>
  <si>
    <t>4.4.1</t>
  </si>
  <si>
    <t xml:space="preserve">The forest owner/manager shall work to build and maintain good relations with individuals and groups who are directly affected, by consulting them in advance of significant forest management operations, and will consider their input in order to enhance positive and avoid or reduce negative impacts. </t>
  </si>
  <si>
    <t>Rrcords/ logs of consultations with local people groups
Interviews with local people groups</t>
  </si>
  <si>
    <r>
      <t>7</t>
    </r>
    <r>
      <rPr>
        <b/>
        <sz val="10"/>
        <color indexed="50"/>
        <rFont val="Cambria"/>
        <family val="1"/>
      </rPr>
      <t>.1.1</t>
    </r>
  </si>
  <si>
    <t>THE COMMUNITY</t>
  </si>
  <si>
    <r>
      <t>7.1</t>
    </r>
    <r>
      <rPr>
        <b/>
        <sz val="10"/>
        <color theme="6" tint="0.59999389629810485"/>
        <rFont val="Cambria"/>
        <family val="1"/>
      </rPr>
      <t>.1</t>
    </r>
  </si>
  <si>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</si>
  <si>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</si>
  <si>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</si>
  <si>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</si>
  <si>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</si>
  <si>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4.4.2</t>
  </si>
  <si>
    <t xml:space="preserve">  The forest owner/ manager shall demonstrate how s/he has incorporated consultation responses and the results of evaluation of social impacts into the Management Planning and operations (appropriate to scale and intensity) when required. For large forests there shall be a documented protocol explaining how the consultation process operates.</t>
  </si>
  <si>
    <t xml:space="preserve">Management Plan
Interviews with forest owner/manager
Documented protocol 
Interviews with local people / groups / contractors / employees
</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</si>
  <si>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</si>
  <si>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</si>
  <si>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</si>
  <si>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</si>
  <si>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4.5</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</si>
  <si>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</si>
  <si>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4.5.1</t>
  </si>
  <si>
    <t xml:space="preserve"> The forest owner/manager shall have considered the potential impacts of the relevant forest operation on the established tenure and use rights, property, resources and livelihoods of local people, and have included mitigation measures to address these in all relevant operational plans. </t>
  </si>
  <si>
    <t>Management Plan</t>
  </si>
  <si>
    <r>
      <t>8.4</t>
    </r>
    <r>
      <rPr>
        <b/>
        <sz val="10"/>
        <color theme="6" tint="0.59999389629810485"/>
        <rFont val="Cambria"/>
        <family val="1"/>
      </rPr>
      <t>.1</t>
    </r>
  </si>
  <si>
    <t xml:space="preserve"> Insurance</t>
  </si>
  <si>
    <t>Forest Owners/managers, employers and contractors shall hold adequate public liability and employer’s liability insurance, copies of which are available for inspection.</t>
  </si>
  <si>
    <t>• Insurance documents.</t>
  </si>
  <si>
    <t xml:space="preserve">4.5.2 </t>
  </si>
  <si>
    <t>The forest owner/manager shall take proactive steps to avoid and/or resolve grievances and shall keep record of and respond constructively to all grievances</t>
  </si>
  <si>
    <t>Record of consultation
Record of proactive steps taken to avoid grievances</t>
  </si>
  <si>
    <t>4.5.4L</t>
  </si>
  <si>
    <t xml:space="preserve"> The forest owner/ manager shall have a documented dispute resolution mechanism in place to resolve grievances promptly and fairly. The forest owner/manager shall document evidence that s/he has attempted, through dispute resolution mechanisms, all avenues to resolve the issue before any court proceedings arise </t>
  </si>
  <si>
    <t>Documented dispute resolution mechanism
Interviews with stakeholders and forest owner/manager</t>
  </si>
  <si>
    <t xml:space="preserve">FSC PRINCIPLE # 5:   BENEFITS FROM THE FOREST 
Forest management operations shall encourage the efficient use of the forest's multiple products and services to ensure economic viability and a wide range of environmental and social benefits. </t>
  </si>
  <si>
    <t>5.1</t>
  </si>
  <si>
    <t>Forest management should strive toward economic viability, while taking into account the full environmental, social, and operational costs of production, and ensuring the investments necessary to maintain the ecological productivity of the forest.</t>
  </si>
  <si>
    <t>5.1.1</t>
  </si>
  <si>
    <t xml:space="preserve"> The FMU shall comprise (or have a plan that will deliver) a range of species suited to the site** that will contribute to fulfilling the social, economic and environmental objectives in a sustainable manner.</t>
  </si>
  <si>
    <t>Management Plan/management policies 
Interviews with forest owner/manager and staff
Recommendations from statutory consultees
Site visit</t>
  </si>
  <si>
    <r>
      <t>2.2</t>
    </r>
    <r>
      <rPr>
        <b/>
        <sz val="10"/>
        <color theme="6" tint="0.59999389629810485"/>
        <rFont val="Cambria"/>
        <family val="1"/>
      </rPr>
      <t>.1</t>
    </r>
  </si>
  <si>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</si>
  <si>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</si>
  <si>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</si>
  <si>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</si>
  <si>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</si>
  <si>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5.1.2</t>
  </si>
  <si>
    <t xml:space="preserve"> The FMU shall have an annual budget based on income and expenditure.</t>
  </si>
  <si>
    <t>5.2</t>
  </si>
  <si>
    <t>Forest management and marketing operations should encourage the optimal use and local processing of the forest's diversity of products.</t>
  </si>
  <si>
    <t>5.2.1</t>
  </si>
  <si>
    <t>Forest products shall be available to the local market and for local processing, subject to the owner's rights to achieve the best return for product and not prejudicing the rights of owners to enter into collective supply contracts.</t>
  </si>
  <si>
    <t>Record of timber sales
Record of non-timber forest product sales where such sales have occurred
Interviews with staff, local forest initiatives and local forest producer groups if they exist</t>
  </si>
  <si>
    <t>5.3</t>
  </si>
  <si>
    <t>Forest management should minimise waste associated with harvesting and on-site processing operations and avoid damage to other forest resources.</t>
  </si>
  <si>
    <t xml:space="preserve"> Harvesting Plans are required under Forest Service Harvesting and the Environment Guidelines. These shall be designed to assess site and residual crop damage and harvest waste (taking account of the deadwood requirements of Indicator 6.2.4), and include measures to avoid these. </t>
  </si>
  <si>
    <t>Site visits
Management Plan
Clauses in harvesting contract</t>
  </si>
  <si>
    <t>4.2.2</t>
  </si>
  <si>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</si>
  <si>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environamental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</si>
  <si>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</si>
  <si>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 xml:space="preserve"> To avoid soil and root damage, current best practice shall be used (e.g. brash mats).</t>
  </si>
  <si>
    <t>Site inspection of harvesting site(s)</t>
  </si>
  <si>
    <t>4.2.3</t>
  </si>
  <si>
    <t>There shall be no burning of Lop and top.</t>
  </si>
  <si>
    <t xml:space="preserve">• Field Inspections
</t>
  </si>
  <si>
    <t>5.3.3</t>
  </si>
  <si>
    <t xml:space="preserve"> All timber sale contracts shall ensure that harvested wood and processed wood** shall be transported from the forest before loss of economic value occurs (taking account of the deadwood requirements of Indicator 6.2.4).</t>
  </si>
  <si>
    <t>Timber sale contracts
Site visits</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</si>
  <si>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</si>
  <si>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</si>
  <si>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</si>
  <si>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 xml:space="preserve">5.3.4 </t>
  </si>
  <si>
    <t>Whole tree harvesting shall not take place where significant negative effects on biodiversity (i.e. run-off, leaching, soil compaction and nutrient loss) or forest productivity may occur.</t>
  </si>
  <si>
    <t>Site visit of harvesting sites
Documented appraisal where whole tree harvesting is carried out
Harvest Plans</t>
  </si>
  <si>
    <t>5.3.5</t>
  </si>
  <si>
    <t xml:space="preserve"> Contractors and forest workers shall be required, and encouraged through awareness, knowledge transfer, training and guidance, with appropriate penalties for non compliance, to minimise damage to the forest, soils and water, that may occur during forest management operations.</t>
  </si>
  <si>
    <t>Contracts
Site visits
Documentation</t>
  </si>
  <si>
    <t>5.4</t>
  </si>
  <si>
    <t>Forest management should strive to strengthen and diversify the local economy, avoiding dependence on a single forest product.</t>
  </si>
  <si>
    <t xml:space="preserve"> The forest owner/manager shall demonstrate that the diversification of forest products and services is being actively incorporated into forest management. S/he shall have as a long-term objective the development of diverse multi-functional forests . (See Criterion 10.3 for delivery) S/he should encourage and endeavour to be supportive of niche markets for, and sustainable harvesting of, diverse forest products. </t>
  </si>
  <si>
    <r>
      <t>7.4</t>
    </r>
    <r>
      <rPr>
        <b/>
        <sz val="10"/>
        <color theme="6" tint="0.59999389629810485"/>
        <rFont val="Cambria"/>
        <family val="1"/>
      </rPr>
      <t>.1</t>
    </r>
  </si>
  <si>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</si>
  <si>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</si>
  <si>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</si>
  <si>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</si>
  <si>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Forest management operations shall recognise, maintain, and, where appropriate, enhance the value of forest services and resources such as watersheds and fisheries.</t>
  </si>
  <si>
    <t xml:space="preserve">5.5.1 </t>
  </si>
  <si>
    <t>Management Plan
Site visit
Documentation</t>
  </si>
  <si>
    <r>
      <t>4</t>
    </r>
    <r>
      <rPr>
        <b/>
        <sz val="10"/>
        <color indexed="50"/>
        <rFont val="Cambria"/>
        <family val="1"/>
      </rPr>
      <t>.1.1</t>
    </r>
  </si>
  <si>
    <t>OPERATIONS</t>
  </si>
  <si>
    <r>
      <t>4.1</t>
    </r>
    <r>
      <rPr>
        <b/>
        <sz val="10"/>
        <color theme="6" tint="0.59999389629810485"/>
        <rFont val="Cambria"/>
        <family val="1"/>
      </rPr>
      <t>.1</t>
    </r>
  </si>
  <si>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</si>
  <si>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</si>
  <si>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</si>
  <si>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</si>
  <si>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</si>
  <si>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5.6</t>
  </si>
  <si>
    <t>The rate of harvest of forest products shall not exceed levels which can be permanently sustained.</t>
  </si>
  <si>
    <t xml:space="preserve">5.6.1 </t>
  </si>
  <si>
    <t xml:space="preserve">The planned and actual harvest levels shall not in the medium and long term jeopardise the ability to sustain the forest's productive potential. These shall be revised in any update to the Management Plan based on analysis of growth rates from the forest inventory (See 7.1.2) The forest owner/manager shall have a clear methodology to demonstrate that the rate of harvest is sustainable. </t>
  </si>
  <si>
    <t>Management Plan
Forest Inventory (7.1.2)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</si>
  <si>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</si>
  <si>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</si>
  <si>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Forescasted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</si>
  <si>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5.6.2</t>
  </si>
  <si>
    <t xml:space="preserve"> The forest owner/manager shall keep clear, accurate and up-to-date records of harvested quantities of all commercial timber species, and of the harvest of any non-timber forest products. The harvesting of Non Timber Forest Products** shall be done on a sustainable basis.</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</si>
  <si>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</si>
  <si>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</si>
  <si>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</si>
  <si>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</si>
  <si>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</si>
  <si>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6.1</t>
  </si>
  <si>
    <t>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t>
  </si>
  <si>
    <t xml:space="preserve">Information from descriptions of forest resources detailed in 7.1b should be used in assessments of impacts 
Assessments of impacts should be used in creating environmental safeguards detailed in 7.1f
</t>
  </si>
  <si>
    <t>6.1.1</t>
  </si>
  <si>
    <t xml:space="preserve"> The forest owner/manager shall produce a habitat map** for the FMU as part of the development of the Management Plan (See 7.1.2). This map shall include biodiversity features*** and actions shall be taken to safeguard these in the Management Plan and marked in operational maps for retention.</t>
  </si>
  <si>
    <t>Habitat survey including map
Management Plan</t>
  </si>
  <si>
    <t>Please identify any regional guidelines or legislation with respect to requirements for environmental impact assessment</t>
  </si>
  <si>
    <r>
      <t>3</t>
    </r>
    <r>
      <rPr>
        <b/>
        <sz val="10"/>
        <color indexed="50"/>
        <rFont val="Cambria"/>
        <family val="1"/>
      </rPr>
      <t>.1.1</t>
    </r>
  </si>
  <si>
    <t>WOODLAND DESIGN: CREATION, FELLING AND REPLANTING</t>
  </si>
  <si>
    <r>
      <t>3.1</t>
    </r>
    <r>
      <rPr>
        <b/>
        <sz val="10"/>
        <color theme="6" tint="0.59999389629810485"/>
        <rFont val="Cambria"/>
        <family val="1"/>
      </rPr>
      <t>.1</t>
    </r>
  </si>
  <si>
    <t>Assessment of environmental impacts</t>
  </si>
  <si>
    <t>3.1.1</t>
  </si>
  <si>
    <t xml:space="preserve">The potential environmental impacts of new planting and other woodland plans shall be assessed before operations are implemented and shall bein full compliance with current Forest Service guidelines and regulations. </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</si>
  <si>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</si>
  <si>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</si>
  <si>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t>6.1.2</t>
  </si>
  <si>
    <t xml:space="preserve"> The Management Plan shall include a  sub-catchment map showing the location of the FMU in the catchment, the status of water quality, and other catchment and landscape level environmental information**.</t>
  </si>
  <si>
    <t>Catchment  boundary map
Water quality, other environmental data
Management Plans</t>
  </si>
  <si>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</si>
  <si>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</si>
  <si>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</si>
  <si>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</si>
  <si>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6.1.3</t>
  </si>
  <si>
    <t xml:space="preserve">6.1.3 Prior to all site-disturbing forest operations and activities** as set out in the Management Plan  (including on-site processing operations) the forest owner/manager shall:
- identify any potential environmental impacts** resulting from the operation;
- document and implement the specific actions to be taken to avoid, reduce or mitigate negative impacts and enhance positive impacts.
</t>
  </si>
  <si>
    <t>Documented assessment
Management Plan</t>
  </si>
  <si>
    <t>6.1.4L</t>
  </si>
  <si>
    <t xml:space="preserve"> A documented procedure to review and evaluate potential environmental impacts (identified under Indicators 6.1.3  above) shall be implemented.</t>
  </si>
  <si>
    <t>Documented procedure</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</si>
  <si>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</si>
  <si>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6.2.1</t>
  </si>
  <si>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t>
  </si>
  <si>
    <t>List of rare, threatened or endangered species
Maps
Survey, including methodology (where relevant)
Correspondence with statutory and appropriate bodies</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</si>
  <si>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</si>
  <si>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</si>
  <si>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</si>
  <si>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6.1.4</t>
  </si>
  <si>
    <t>6.1.5</t>
  </si>
  <si>
    <t>6.1.6</t>
  </si>
  <si>
    <t>6.1.7</t>
  </si>
  <si>
    <t>6.1.8</t>
  </si>
  <si>
    <t xml:space="preserve">6.2.2 </t>
  </si>
  <si>
    <t>The Management Plans and other relevant policies and procedures of the forest owner/manager shall clearly identify actions that are taken to maintain or enhance the presence of rare, threatened or endangered species** and their habitats (including ecological corridors) identified in Indicator 6.2.1 above, within the FMU as a whole.</t>
  </si>
  <si>
    <t>6.2.3</t>
  </si>
  <si>
    <t xml:space="preserve"> A minimum of 4m3/ha of lying and 4m3/ha standing dead wood shall be retained across the FMU. If there is no standing dead wood the equivalent amount shall be retained for natural decay and death and marked for retention.</t>
  </si>
  <si>
    <t>Field visits/survey
Map(s)</t>
  </si>
  <si>
    <t>6.2.2</t>
  </si>
  <si>
    <t>Standing and fallen deadwood habitats and some over-mature trees shall be retained throughout the woodland where this does not compromise the safety of the public or forestry workers or the health of the woodland.</t>
  </si>
  <si>
    <t>• Harvesting contracts
• Field inspections
• Management plan.
• Discussions with forest owner/manager, staff and contractors</t>
  </si>
  <si>
    <t>Guidance on the retention of standing and fallen deadwood and over-mature trees is provided in the Forest Service “Forest Biodiversity Guidelines”.</t>
  </si>
  <si>
    <t>6.2.4</t>
  </si>
  <si>
    <t xml:space="preserve"> Areas designated as, or adjacent to, Special Areas for Conservation, Special Protection Areas, Ramsar Sites, Nature Reserves  and/or proposed/Natural Heritage Areas shall be managed in accordance with plans agreed with nature conservation authorities, and these shall be marked on the habitat map (6.1.1) and all operational maps.</t>
  </si>
  <si>
    <t>Documentation of management agreement
Management Plans
EIS</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</si>
  <si>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</si>
  <si>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</si>
  <si>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</si>
  <si>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</si>
  <si>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6.2.5</t>
  </si>
  <si>
    <t xml:space="preserve"> Where the forest owner/manager holds these rights, hunting, fishing and collecting shall be managed in accordance with existing legislation to safeguard the sustainability of the forest, its species and other ecosystems and to protect rare, threatened and endangered species and their habitats.</t>
  </si>
  <si>
    <t>Consultation with staff.
Map
Site visit
Management Plan/ management policies</t>
  </si>
  <si>
    <r>
      <t>6.4</t>
    </r>
    <r>
      <rPr>
        <b/>
        <sz val="10"/>
        <color theme="6" tint="0.59999389629810485"/>
        <rFont val="Cambria"/>
        <family val="1"/>
      </rPr>
      <t>.1</t>
    </r>
  </si>
  <si>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</si>
  <si>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</si>
  <si>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</si>
  <si>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</si>
  <si>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6.2.6</t>
  </si>
  <si>
    <t xml:space="preserve"> Where a known third party holds and utilises the hunting and/or fishing rights, the forest owner/manager shall have informed this third party of FSC requirements and have sought their co-operation in meeting these. This third party shall be made aware of the context of Indicator 6.4.3 and their co-operation sought where it is of relevance in restoring and maintaining 15% of the FMU as a protected area</t>
  </si>
  <si>
    <t>Documentation
Correspondence</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</si>
  <si>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</si>
  <si>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</si>
  <si>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</si>
  <si>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</si>
  <si>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</si>
  <si>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</si>
  <si>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</si>
  <si>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6.3</t>
  </si>
  <si>
    <t xml:space="preserve">Ecological functions and values shall be maintained intact, enhanced, or restored, including:
a) Forest regeneration and succession. 
b) Genetic, species, and ecosystem diversity. 
c) Natural cycles that affect the productivity of the forest ecosystem. </t>
  </si>
  <si>
    <t xml:space="preserve"> (ref: Criterion 6.3a) At all design stages** the management and silvicultural systems shall aim to reflect natural patterns of regeneration and succession** to enhance, maintain or restore the ecological functions and values of the FMU. (See 8.2.4)</t>
  </si>
  <si>
    <t xml:space="preserve">Site visits
Management Plan
Documentation </t>
  </si>
  <si>
    <r>
      <t>3.3</t>
    </r>
    <r>
      <rPr>
        <b/>
        <sz val="10"/>
        <color theme="6" tint="0.59999389629810485"/>
        <rFont val="Cambria"/>
        <family val="1"/>
      </rPr>
      <t>.1</t>
    </r>
  </si>
  <si>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</si>
  <si>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</si>
  <si>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</si>
  <si>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</si>
  <si>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</si>
  <si>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6.3.2</t>
  </si>
  <si>
    <t xml:space="preserve"> (ref: Criterion 6.3a) Where natural regeneration and succession is occurring it shall be encouraged and enhanced by the forest management system,  unless this is damaging to the management objectives of the FMU or the integrity  of the habitats identified in Criterion 6.1.1.(See 8.2.4)   (See Criterion 10.3 for species diversity issues in monoculture plantations.)</t>
  </si>
  <si>
    <t xml:space="preserve">Field visits
Management Plan </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</si>
  <si>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</si>
  <si>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</si>
  <si>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</si>
  <si>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</si>
  <si>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 xml:space="preserve">6.3.3 </t>
  </si>
  <si>
    <t>(ref: Criterion 6.3b) All forest operations shall be designed and managed to maintain, enhance, or restore ecological functions of catchments (both land and water habitats, including wetlands).  In FMUs in catchments that are naturally oligotrophic or ultraoligotrophic** or contain protected aquatic species particular care will be taken to ensure that siltation and  nutrient enrichment do not occur.</t>
  </si>
  <si>
    <t>Management Plan
Site visits
Reference to species identified in 6.2.1 and 6.2.2</t>
  </si>
  <si>
    <t>6.3.4</t>
  </si>
  <si>
    <t xml:space="preserve"> (ref: Criterion 6.3b) Site-adapted and diverse forest fringes (internal and/or external to the forest) shall be established or maintained using native tree or shrub species characteristic to the region. The latest Forest Service Forestry and the Landscape Guidelines shall be applied. Forest fringes shall be managed to function as an ecological connection between the forest and open areas. </t>
  </si>
  <si>
    <t>Field inspection.
Management Plan</t>
  </si>
  <si>
    <t>6.3.5</t>
  </si>
  <si>
    <t xml:space="preserve"> (ref: Criterion 6.3b) Any plant species recognised as invasive** shall be recorded by the forest owner/manager, and action shall be taken to control these through planned management operations (in compliance with Criterion 6.6). </t>
  </si>
  <si>
    <t>Site visit
Management Plan</t>
  </si>
  <si>
    <t>6.3.6</t>
  </si>
  <si>
    <t xml:space="preserve"> (ref: Criterion 6.3b) Forest cover shall be maintained throughout the forest cycle in at least 5% of the FMU area in order to maintain a refuge of forest flora and fauna.</t>
  </si>
  <si>
    <t xml:space="preserve">6.3.7 </t>
  </si>
  <si>
    <t xml:space="preserve"> (ref. Criterion 6.3b) Biodiversity features**  as identified in 6.1.1 shall be systematically retained and protected (e.g. through appropriate buffer zones) throughout the production area of the FMU. </t>
  </si>
  <si>
    <t xml:space="preserve">Site visits
Management Plan
Maps
</t>
  </si>
  <si>
    <t>6.3.8</t>
  </si>
  <si>
    <t xml:space="preserve">  (ref: Criterion 6.3b) Attempts shall be made to restore valuable habitats** (as identified in 6.1.1) which have been colonised, planted or incorporated into plantations, but which have retained their characteristics (or have a high potential to be restored),  in a manner that does not lead to further loss of biodiversity or cultural value.  
This may require approval from the Forest Service for a derogation from the current obligation to replant areas after final harvesting, as per Principle 1. 
This indicator does not apply in cases where the derogation involves repayment of any grant aid and/or farm premium, and substantial restoration or replacement costs, by the forest owner. 
</t>
  </si>
  <si>
    <t>Site visits
Management Plan
Documentation
Survey in Criterion  6.1.1</t>
  </si>
  <si>
    <t xml:space="preserve">6.3.9 </t>
  </si>
  <si>
    <t xml:space="preserve">(ref: Criterion 6.3b) Where established native tree species exist within the FMU they shall not be replaced with exotic tree species  
(See Criterion 10.4 for genetic, species and ecosystem diversity within plantations).
</t>
  </si>
  <si>
    <t>Management Plan/management policies.
Reforestation plans
Field inspection.</t>
  </si>
  <si>
    <t>6.3.10</t>
  </si>
  <si>
    <t xml:space="preserve"> (ref: Criterion 6.3b) Where native species are used in an FMU, indigenous genetic stock shall be used where available** and retained throughout the rotation. Plans and implementation of this shall be outlined in the Management Plan.
</t>
  </si>
  <si>
    <t>Records of provenance
Management Plan</t>
  </si>
  <si>
    <t>6.3.11</t>
  </si>
  <si>
    <t xml:space="preserve"> (ref: Criterion 6.3c) Site preparation and harvesting methods shall be designed to minimise compaction and other damage to soil, so as not to compromise the overall long-term ecological functions (including timber productivity) of the forest ecosystem. (See Criteria 5.3 and 6.5 )
</t>
  </si>
  <si>
    <t>Management Plan
Site visits
Reference to water monitoring data from Principle 8</t>
  </si>
  <si>
    <t>6.3.12</t>
  </si>
  <si>
    <t xml:space="preserve"> (ref: Criterion 6.3c) Current best practice for on-site brash management** shall be implemented. Brash shall not be removed off site unless it has been clearly established that the relevant forest ecosystem will not be adversely affected. 
</t>
  </si>
  <si>
    <t>Harvest plan
Management Plan
Documentation
Site visits
Current best practice documentation</t>
  </si>
  <si>
    <t>6.3.13</t>
  </si>
  <si>
    <t xml:space="preserve"> (ref. Criterion 6.3c) There shall be no use of fertilisers within the forest or plantation area, other than as a measure to achieve canopy closure. (See Criterion 5.1.1 on use of tree species appropriate to the site and indicators 6.3.3 re: maintaining, protecting and enhancing ecological functions of catchments and 10.6.1 re: water quality)</t>
  </si>
  <si>
    <t>Records of fertiliser applications
Site visits
Foliar analysis results</t>
  </si>
  <si>
    <t>6.3.14</t>
  </si>
  <si>
    <t>ref. Criterion 6.3a, b &amp; c) Where deer are present within the FMU the forest owner/manager shall actively seek to co-operate with statutory authorities, neighbouring landowners and stakeholders in drawing up and effecting local and regional deer management plans**.</t>
  </si>
  <si>
    <t>Documentation
Management Plan
Interviews with forest owner/ manager &amp; stakeholders</t>
  </si>
  <si>
    <r>
      <t>5.3</t>
    </r>
    <r>
      <rPr>
        <b/>
        <sz val="10"/>
        <color theme="6" tint="0.59999389629810485"/>
        <rFont val="Cambria"/>
        <family val="1"/>
      </rPr>
      <t>.1</t>
    </r>
  </si>
  <si>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</si>
  <si>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</si>
  <si>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</si>
  <si>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</si>
  <si>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6.4</t>
  </si>
  <si>
    <t>Representative samples of existing ecosystems within the landscape shall be protected in their natural state and recorded on maps, appropriate to the scale and intensity of operations and the uniqueness of the affected resources.</t>
  </si>
  <si>
    <t xml:space="preserve">6.4.1 </t>
  </si>
  <si>
    <t xml:space="preserve">The forest owner/manager shall conserve within the FMU representative samples of existing ecosystems** that occur within the
wider landscape (identified in Indicator 6.1.1). These shall be managed for conservation, but they need not be non-intervention areas (e.g. hazel coppice, hedgerow, etc.), where intervention is to ensure their protection or conservation for long-term retention.
</t>
  </si>
  <si>
    <t>Designation and maps in Management Plan</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</si>
  <si>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</si>
  <si>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</si>
  <si>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</si>
  <si>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 xml:space="preserve"> Management prescriptions associated with Criteria 6.2, 6.3 and 6.4 shall be implemented and adapted as necessary, based on monitoring under Principle 8 below.
</t>
  </si>
  <si>
    <t>Site visits
Documentation of actions taken</t>
  </si>
  <si>
    <t xml:space="preserve">6.4.3 </t>
  </si>
  <si>
    <t xml:space="preserve">Where the total area protected as per Criteria 6.2, 6.3 and 6.4 is less than 15% of the FMU, the forest owner/manager shall restore areas of land to reach this percentage.
</t>
  </si>
  <si>
    <r>
      <t>6.2</t>
    </r>
    <r>
      <rPr>
        <b/>
        <sz val="10"/>
        <color theme="6" tint="0.59999389629810485"/>
        <rFont val="Cambria"/>
        <family val="1"/>
      </rPr>
      <t>.1</t>
    </r>
  </si>
  <si>
    <t xml:space="preserve">Maintenance of biodiversity and ecological functions </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</si>
  <si>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</si>
  <si>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</si>
  <si>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</si>
  <si>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Written guidelines shall be prepared and implemented to: control erosion; minimise damage during road construction, and all other mechanical disturbances; and protect water resources.</t>
  </si>
  <si>
    <t>6.5.1</t>
  </si>
  <si>
    <t xml:space="preserve">  The latest Forest Service suite of guidelines and COFORD Forest Roads Manual shall be adhered to at all times.</t>
  </si>
  <si>
    <t>Reflection of guidelines in Management Plan
Site visits</t>
  </si>
  <si>
    <t>Where there are national guidelines for road building, these are adopted.</t>
  </si>
  <si>
    <r>
      <t>4.2</t>
    </r>
    <r>
      <rPr>
        <b/>
        <sz val="10"/>
        <color theme="6" tint="0.59999389629810485"/>
        <rFont val="Cambria"/>
        <family val="1"/>
      </rPr>
      <t>.1</t>
    </r>
  </si>
  <si>
    <t>Harvesting Operations</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</si>
  <si>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</si>
  <si>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</si>
  <si>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</si>
  <si>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 xml:space="preserve">6.5.2  </t>
  </si>
  <si>
    <t>The operational plans shall include specific provisions to prevent erosion by identifying and marking on operational maps areas which are susceptible to erosion/slippage, and in which practices must ensure no increased erosion or reduction in soil stability (which could impact adjacent ecosystems). These maps shall be disseminated to appropriate personnel including contractors.</t>
  </si>
  <si>
    <t>Operational plans</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</si>
  <si>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</si>
  <si>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</si>
  <si>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</si>
  <si>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6.5.3</t>
  </si>
  <si>
    <t xml:space="preserve">  All phases in the design, construction and maintenance of forest roads or tracks, bridges and other infrastructure within the FMU shall be carried out in a manner that will minimise any negative impacts on the environment. This includes any ongoing measures needed to minimise soil erosion and disturbance to drainage patterns. Environmentally appropriate materials that minimise damage to the surrounding environment, including aquatic habitats, shall be used. The rationale of road design and management shall be presented in the Management Plan.</t>
  </si>
  <si>
    <t>Records of consents
Environmental Impact Assessment (where required)
Management Plan, policies
Documentation of decision making procedure for selection of materials used for construction
Record of materials used for construction</t>
  </si>
  <si>
    <r>
      <t>4.3</t>
    </r>
    <r>
      <rPr>
        <b/>
        <sz val="10"/>
        <color theme="6" tint="0.59999389629810485"/>
        <rFont val="Cambria"/>
        <family val="1"/>
      </rPr>
      <t>.1</t>
    </r>
  </si>
  <si>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</si>
  <si>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</si>
  <si>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</si>
  <si>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</si>
  <si>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</si>
  <si>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Management systems shall promote the development and adoption of environmentally friendly non-chemical methods of pest management and strive to avoid the use of chemical pesticides. World Health Organization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minimize health and environmental risks.</t>
  </si>
  <si>
    <t>6.6.1</t>
  </si>
  <si>
    <t xml:space="preserve"> The forest shall be monitored for forest invertebrate pests, tree diseases and invasive species, in order to enable early detection of these before they become established. The forest owner/manager shall co-operate in any national programme monitoring invasive and emergent pests and diseases as well as mammal damage. (Refer to Criterion 7.3, link to Principle 8)
</t>
  </si>
  <si>
    <t>Discussion with forest owner/manager
Documentation
Record of correspondence</t>
  </si>
  <si>
    <r>
      <t>5</t>
    </r>
    <r>
      <rPr>
        <b/>
        <sz val="10"/>
        <color indexed="50"/>
        <rFont val="Cambria"/>
        <family val="1"/>
      </rPr>
      <t>.1.1</t>
    </r>
  </si>
  <si>
    <t>PROTECTION AND MAINTENANCE</t>
  </si>
  <si>
    <r>
      <t>5.1</t>
    </r>
    <r>
      <rPr>
        <b/>
        <sz val="10"/>
        <color theme="6" tint="0.59999389629810485"/>
        <rFont val="Cambria"/>
        <family val="1"/>
      </rPr>
      <t>.1</t>
    </r>
  </si>
  <si>
    <t xml:space="preserve">Planning </t>
  </si>
  <si>
    <t>Risks to the forest from wind, fire, pests and diseases shall be assessed and measures to minimize these risks shall be incorporated in planting, design and management plans.</t>
  </si>
  <si>
    <t>• Management planning documents
• Discussions with the forest owner/manager.
• Field Inspection</t>
  </si>
  <si>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</si>
  <si>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r>
      <t>5.2</t>
    </r>
    <r>
      <rPr>
        <b/>
        <sz val="10"/>
        <color theme="6" tint="0.59999389629810485"/>
        <rFont val="Cambria"/>
        <family val="1"/>
      </rPr>
      <t>.1</t>
    </r>
  </si>
  <si>
    <t xml:space="preserve">Pesticides, biological control agents &amp; fertilisers: </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</si>
  <si>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</si>
  <si>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</si>
  <si>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</si>
  <si>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6.6.2</t>
  </si>
  <si>
    <t xml:space="preserve"> Any forest pests and diseases, including those recognised as invasive,  shall be recorded by the forest owner/manager, reported to the relevant authorities, and action shall be taken to control these  according to best national or international practice. (Precautions to avoid accidental introduction of forest pests and diseases should be taken by acquiring biological material from trusted/certified sources.).</t>
  </si>
  <si>
    <t>Documentation
Management Plans</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</si>
  <si>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</si>
  <si>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</si>
  <si>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</si>
  <si>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</si>
  <si>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6.6.3</t>
  </si>
  <si>
    <t xml:space="preserve"> Management systems shall promote the adoption of environmentally friendly non-chemical methods of pest management and strive to avoid the use of chemical pesticides. Forest owners/ managers shall prepare and implement an effective plan for the minimisation of chemical pesticide use as part of an integrated pest management approach.</t>
  </si>
  <si>
    <t>Documentation
Management Plan</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</si>
  <si>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</si>
  <si>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</si>
  <si>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</si>
  <si>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</si>
  <si>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6.6.4</t>
  </si>
  <si>
    <t xml:space="preserve"> Silvicultural practices that minimise the incidence and impact of forest pests shall be adopted as part of an integrated pest management approach.</t>
  </si>
  <si>
    <t>Documentation
Interviews with forest owner/manager
Site visit</t>
  </si>
  <si>
    <t>Tree health and grazing impacts shall be monitored and results shall be incorporated into management planning together with guidance arising from national monitoring on plant health.</t>
  </si>
  <si>
    <t>• Discussions with forest owner / manager shows awareness of potential risks 
• Evidence of unhealthy trees is noted and appropriate action taken
Woodlands over 100 ha. in size 
• Documented systems for assessing tree health 
• Notes or records of monitoring and responses to problems</t>
  </si>
  <si>
    <t>The Forest Service, through their Forest Protection Division, oversee a national tree / forest health monitoring programme.</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</si>
  <si>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</si>
  <si>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</si>
  <si>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</si>
  <si>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</si>
  <si>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6.6.5</t>
  </si>
  <si>
    <t xml:space="preserve"> If the forest owner/manager intends to use chemical pesticides then they shall comply with the following indicators for their use.</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</si>
  <si>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</si>
  <si>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</si>
  <si>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</si>
  <si>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</si>
  <si>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6.6.5.1</t>
  </si>
  <si>
    <t xml:space="preserve"> Chemical pesticides shall only be used when there is no effective and financially viable alternative action.</t>
  </si>
  <si>
    <t xml:space="preserve">6.6.5.2 </t>
  </si>
  <si>
    <t>The forest owner/manager shall have an up-to-date copy of FSC's list of  'highly hazardous'  chemical pesticides, and of any derogations that have been approved and are applicable in Ireland.</t>
  </si>
  <si>
    <t>FSC’s list of “highly hazardous” pesticides
Material Safety Data Sheets (MSDS) 
List of nationally approved pesticides’</t>
  </si>
  <si>
    <t>6.6.5.3</t>
  </si>
  <si>
    <t xml:space="preserve"> The forest owner/manager shall document how any proposed chemical pesticide use may affect the achievement of the environmental, social and other objectives of the Management Plan. Actions shall be taken to minimise and negative effects in this regard.  Where potential impact(s) on protected species are identified this shall prohibit the use of chemical pesticides. (see Principle 1)</t>
  </si>
  <si>
    <t>6.6.5.4</t>
  </si>
  <si>
    <t xml:space="preserve"> There shall be no storage or use of any chemical pesticide included on FSC's list of 'highly hazardous' chemical pesticides within the FMU, unless the forest owner/manager/enterprise  is subject to a current FSC chemical pesticide derogation for the pesticide concerned.</t>
  </si>
  <si>
    <t>Derogation
Documentation</t>
  </si>
  <si>
    <t xml:space="preserve">6.6.5.5 </t>
  </si>
  <si>
    <t>The forest owner/manager shall maintain complete and up to date records of all chemical pesticide usage, including trade name, active ingredient(s), quantity of active ingredient used, date of use, location of use, reason for use, and the names of persons involved in the use.</t>
  </si>
  <si>
    <t>6.6.5.6</t>
  </si>
  <si>
    <t xml:space="preserve"> Chemical pesticides shall be used in minimum effective quantities, and with strict observation of controls and regulations relating to use.</t>
  </si>
  <si>
    <t>Documentation
Interviews with staff and contractors</t>
  </si>
  <si>
    <t>6.6.5.7</t>
  </si>
  <si>
    <t xml:space="preserve"> All staff and contractors involved in chemical pesticide use shall have received accredited training  in handling, application and storage procedures.</t>
  </si>
  <si>
    <t>Documentation
Training records
Interviews with staff and contractors</t>
  </si>
  <si>
    <t>6.6.5.8</t>
  </si>
  <si>
    <t xml:space="preserve"> All staff and contractors involved in chemical pesticide use shall use proper safety equipment (e.g., spray suits, gloves, eye protection, dust masks, etc.).</t>
  </si>
  <si>
    <t>Interviews with staff and contractors
Availability of proper safety equipment</t>
  </si>
  <si>
    <t>6.6.5.9</t>
  </si>
  <si>
    <t xml:space="preserve"> Where access to the forest is provided to the public, dated notices shall be posted to inform the public of chemical pesticide use.</t>
  </si>
  <si>
    <t>Site visits
Documentation
Interviews with forest owner/manager and staff</t>
  </si>
  <si>
    <t>6.7</t>
  </si>
  <si>
    <t>Chemicals, containers, liquid and solid non-organic wastes including fuel and oil shall be disposed of in an environmentally appropriate manner at off-site locations.</t>
  </si>
  <si>
    <t>6.7.1</t>
  </si>
  <si>
    <t xml:space="preserve"> The forest owner/manager shall ensure that a record is kept** of the disposal of chemicals, containers, liquid and solid non-organic waste products including fuel and oil waste, that shall include the following:
- the name/ type of the materials
- how they are safely stored
- the quantity/volume of materials
- how they are safely transported to legal disposal sites
- the name and location of the legal disposal sites
- the date of delivery  to such sites
This record shall include disposal of waste from the FMU by contractors or other third parties.
</t>
  </si>
  <si>
    <t>Waste management record</t>
  </si>
  <si>
    <r>
      <t>5.4</t>
    </r>
    <r>
      <rPr>
        <b/>
        <sz val="10"/>
        <color theme="6" tint="0.59999389629810485"/>
        <rFont val="Cambria"/>
        <family val="1"/>
      </rPr>
      <t>.1</t>
    </r>
  </si>
  <si>
    <t>Waste Management</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</si>
  <si>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</si>
  <si>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</si>
  <si>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6.7.2</t>
  </si>
  <si>
    <t xml:space="preserve"> There shall be a documented procedure, supported by training and materials, for controlling and cleaning up chemicals, fuel and oil, in the case of accidental spillage.</t>
  </si>
  <si>
    <t>Documentation
Material Safety Data Sheets (MSDS)
Site visits
Inspection of machines
Spillage kits</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</si>
  <si>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</si>
  <si>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</si>
  <si>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</si>
  <si>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6.7.3</t>
  </si>
  <si>
    <t xml:space="preserve"> A record shall be kept by the forest owner/manager or contractor of all spillages of chemicals, fuel and oil, the actions taken listed, and the outcomes evaluated. The evaluation shall result in the inclusion in the procedure (Indicator 6.7.2) of any recommendations for the revision of the procedure or its implementation. </t>
  </si>
  <si>
    <t>Documentation
Site visits</t>
  </si>
  <si>
    <t>6.8</t>
  </si>
  <si>
    <t>Use of biological control agents** shall be documented, minimised, monitored and strictly controlled in accordance with national laws and internationally accepted scientific protocols.  Use of genetically modified organisms shall be prohibited.</t>
  </si>
  <si>
    <t>6.8.1</t>
  </si>
  <si>
    <t xml:space="preserve"> Genetically modified organisms (GMOs) shall not be used.</t>
  </si>
  <si>
    <t>Documentation (including provenance certificates)</t>
  </si>
  <si>
    <t>Note laws and guidelines  on use of biological control agents</t>
  </si>
  <si>
    <t>6.8.2</t>
  </si>
  <si>
    <t xml:space="preserve"> If biological control agents are used, the forest owner/manager shall demonstrate that such use is in strict compliance with national laws and internationally accepted scientific protocols.</t>
  </si>
  <si>
    <t>Documentation
Interviews with forest owner/manager</t>
  </si>
  <si>
    <t>6.8.3</t>
  </si>
  <si>
    <t xml:space="preserve"> The forest owner/manager shall maintain comprehensive records of the use of biological control agents and make these available for the purpose of the evaluation and monitoring of their effects on both target and non-target species and habitats.</t>
  </si>
  <si>
    <t>6.9</t>
  </si>
  <si>
    <t>The use of exotic species shall be carefully controlled and actively monitored to avoid adverse ecological impacts.</t>
  </si>
  <si>
    <t xml:space="preserve">6.9.1 </t>
  </si>
  <si>
    <t xml:space="preserve"> Exotic species** shall not be newly introduced into the FMU or onto new sites within the FMU unless there is convincing evidence available that species will not become invasive or have adverse ecological impacts at the local level.</t>
  </si>
  <si>
    <t>Management Plan 
Research publications
Site visits
Records of consultation</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</si>
  <si>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</si>
  <si>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</si>
  <si>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</si>
  <si>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</si>
  <si>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 xml:space="preserve">6.9.2 </t>
  </si>
  <si>
    <t>The use of exotic species** shall be carefully controlled and actively monitored to avoid adverse ecological impacts. (See Criteria 8.1 &amp; 8.2 ). If exotic species are found to be invasive, these should be managed as set out in Indicator 6.3.5.</t>
  </si>
  <si>
    <t>Interview with forest owner/manager
Site visit
Monitoring</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</si>
  <si>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</si>
  <si>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 xml:space="preserve">6.10.1 </t>
  </si>
  <si>
    <t>Conversion of natural, semi-natural or designated forests to plantations shall not occur.</t>
  </si>
  <si>
    <t>Site visit</t>
  </si>
  <si>
    <t>6.10.2</t>
  </si>
  <si>
    <t xml:space="preserve"> Conversion of natural or semi-natural forests to non-forest land uses shall not occur, except in circumstances where conversion:
a) entails a very limited portion of the forest management unit ; and
b) does not occur on high conservation value forest areas; and
c) will enable clear, substantial, additional, secure, long term conservation benefits across the forest management unit.
Any conversion shall be in line with FSC International Excision policy (FSC-POL-20-003) and in line with Criterion 1.6.</t>
  </si>
  <si>
    <t>Site visit
Maps
Documentation / demonstration of c)
Interviews with forest owner/manager</t>
  </si>
  <si>
    <r>
      <t>3.5</t>
    </r>
    <r>
      <rPr>
        <b/>
        <sz val="10"/>
        <color theme="6" tint="0.59999389629810485"/>
        <rFont val="Cambria"/>
        <family val="1"/>
      </rPr>
      <t>.1</t>
    </r>
  </si>
  <si>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</si>
  <si>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</si>
  <si>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</si>
  <si>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</si>
  <si>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</si>
  <si>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</si>
  <si>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The Management Plan and supporting documents shall provide :
a) Management objectives.
b) Description of the forest resources to be managed, environmental limitations, land use and ownership status, socio-economic conditions, and a profile of adjacent lands.
c) Description of silvicultural and/or other management system, based on the ecology of the forest in question and information gathered through resource inventories.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t>
  </si>
  <si>
    <t xml:space="preserve"> (ref: Criterion 7.1a) The Management Plan shall clearly state the short, medium and long term** management objectives for the FMU.</t>
  </si>
  <si>
    <t xml:space="preserve">Management plan
Documentation
</t>
  </si>
  <si>
    <t>Note requirements of regional authorities and  forest grant schemes</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</si>
  <si>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</si>
  <si>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</si>
  <si>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</si>
  <si>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</si>
  <si>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 xml:space="preserve"> (ref: Criterion 7.1b&amp;h) The Management Plan shall contain a forest inventory and map(s) for the FMU, including:
- a timber inventory
- a non-timber forest products** and services** inventory
- a statement identifying the key ecosystem services provided by the FMU.  
In addition the forest inventory shall include the following information, gathered and mapped under other indicators (as referenced): 
-  Sites of special cultural, economic and religious significance (2.2.2)
- Habitat map (6.1.1)
- Catchment and boundary map (6.1.2)
- Designated areas (6.2.6)
- Areas protected under 6.4.1 and 6.4.2
- Features of particular significance for conservation (6.2.3).
</t>
  </si>
  <si>
    <t xml:space="preserve">Management plan
Forest inventory
Documentation
map (s)
</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</si>
  <si>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</si>
  <si>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</si>
  <si>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</si>
  <si>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</si>
  <si>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 xml:space="preserve">7.1.3 </t>
  </si>
  <si>
    <t>(ref: Criterion 7.1b) The Management Plan shall include a description of land use and ownership and use rights status and a description of adjacent lands.</t>
  </si>
  <si>
    <t>7.1.4</t>
  </si>
  <si>
    <t xml:space="preserve"> (ref: Criterion 7.1c) The Management Plan shall describe the silvicultural system(s)  (including planned felling and regeneration) to be employed to achieve the management objectives. The choice of silvicultural system shall be based on an identification of potential environmental impacts, to ensure that this will not adversely impact on the environment. A justification for the selected system(s) based on the ecology of the forest, the forest  inventory (7.1.2) and the management objectives shall be included in the Management Plan.</t>
  </si>
  <si>
    <t>7.1.5</t>
  </si>
  <si>
    <t xml:space="preserve"> (ref: Criterion 7.1d &amp; i) The Management Plan shall incorporate a Harvesting Map and forecast (see 4.4.2 and Forest Service Guidelines) where harvesting operations are planned. The Harvesting Map and forecast shall state the planned harvest volumes per annum for the management period and per species selected, and a rationale for these with reference to Indicators 7.1.1 &amp; 7.1.2. It shall provide description and justification of the proposed harvesting techniques and associated equipment to be used. The planned harvest volumes shall be in keeping with requirements under Criterion 5.6.</t>
  </si>
  <si>
    <t xml:space="preserve">Management plan
</t>
  </si>
  <si>
    <t>7.1.6</t>
  </si>
  <si>
    <t xml:space="preserve"> (ref: Criterion 7.1e) The Management Plan shall include provision for the monitoring of forest regeneration, growth and dynamics and record these as described under Criterion 8.2.</t>
  </si>
  <si>
    <t>7.1.7</t>
  </si>
  <si>
    <t xml:space="preserve"> (ref Criterion 7.1f) Management prescriptions and monitoring shall be specified in the forest Management Plan and other documents in order to protect the representative examples of ecosystems within conservation zones in their natural state and in the long term.</t>
  </si>
  <si>
    <t>7.1.8</t>
  </si>
  <si>
    <t xml:space="preserve"> (ref: Criterion 7.1f) The Management Plan shall specify environmental safeguards (including fire plans in fire prone areas -Indicator 10.7.2, deer management plans, erosion and siltation control, etc.).</t>
  </si>
  <si>
    <t xml:space="preserve">7.1.9 </t>
  </si>
  <si>
    <t>(ref: Criterion 7.1g) The Management Plan shall state how protection measures for any rare, threatened or endangered species and their habitats, identified in Criterion 6.2, are incorporated into the Plan.</t>
  </si>
  <si>
    <t>7.1.10</t>
  </si>
  <si>
    <t xml:space="preserve"> (ref: Criterion 7.1h) Management Plans shall include a landscape design plan in accordance with Forest Service Guidelines (see 6.3.2, 6.5.1 and 10.2). </t>
  </si>
  <si>
    <t xml:space="preserve">Management plan
Landscape design plan
Maps
</t>
  </si>
  <si>
    <t>7.2</t>
  </si>
  <si>
    <t>The management plan shall be periodically revised to incorporate the results of monitoring or new scientific and technical information, as well as to respond to changing environmental, social and economic circumstances.</t>
  </si>
  <si>
    <t>Regional Guidance: note organisations involved in research  in the area</t>
  </si>
  <si>
    <t xml:space="preserve"> The Management Plan shall be reviewed at least every 5 years and updated as necessary.</t>
  </si>
  <si>
    <t xml:space="preserve">Management plan
</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</si>
  <si>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</si>
  <si>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</si>
  <si>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</si>
  <si>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</si>
  <si>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 xml:space="preserve"> Where the Forest Inventory (Indicator 7.1.2) in the Management Plan provides estimates of productivity that are different from previous estimates in previous Management Plans, these shall be highlighted and explained.</t>
  </si>
  <si>
    <t xml:space="preserve">Forest inventory/ies
Management plan
</t>
  </si>
  <si>
    <r>
      <t>2.3</t>
    </r>
    <r>
      <rPr>
        <b/>
        <sz val="10"/>
        <color theme="6" tint="0.59999389629810485"/>
        <rFont val="Cambria"/>
        <family val="1"/>
      </rPr>
      <t>.1</t>
    </r>
  </si>
  <si>
    <t>Implementation and revision of the plan</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</si>
  <si>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</si>
  <si>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</si>
  <si>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</si>
  <si>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7.2.3</t>
  </si>
  <si>
    <t xml:space="preserve"> The Management Plan shall at each review, incorporate the results of any monitoring within or relevant to the FMU (Criterion 8.4).  This shall include experience gained or observations made by the forest owner/manager.</t>
  </si>
  <si>
    <t>Management Plan
Record of monitoring</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</si>
  <si>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</si>
  <si>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</si>
  <si>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</si>
  <si>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</si>
  <si>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7.2.4</t>
  </si>
  <si>
    <t xml:space="preserve"> The Management Plan shall at each review, incorporate any new scientific or technical knowledge that has been adopted as good practice by relevant authorities since the previous review.</t>
  </si>
  <si>
    <t xml:space="preserve">Management Plan
Record of monitoring showing sources of new scientific  or  technical knowledge 
Evidence of review of new scientific and technical  information
Subscription to owner organisations (e.g. ITGA or IFA  Forestry section) or being on COFORD mailing list
Participation in continuing professional development  programmes
</t>
  </si>
  <si>
    <t>7.2.5</t>
  </si>
  <si>
    <t xml:space="preserve"> The Management Plan shall at each review, identify any relevant change in social, environmental or economic circumstances, and adjust the Management Plan accordingly.</t>
  </si>
  <si>
    <t xml:space="preserve">Management Plan
Documentation
</t>
  </si>
  <si>
    <t>7.2.6</t>
  </si>
  <si>
    <t xml:space="preserve"> Operational procedures and training shall be kept up to date to incorporate any changes as identified in Indicators 7.2.3, 7.2.4 and 7.2.5.</t>
  </si>
  <si>
    <t xml:space="preserve">Documentation
Interviews with Staff
</t>
  </si>
  <si>
    <t>7.2.7L</t>
  </si>
  <si>
    <t xml:space="preserve"> The forest owner/manager shall have a formal system to identify and review new scientific and technical information that is relevant to its forest management. Where such information exists this shall have been taken into account in the most recent revision of its Management Plan and supporting documents.</t>
  </si>
  <si>
    <t xml:space="preserve">Documentation
Management Plan
Interviews with Staff
Subscription to owner organisations (e.g. ITGA or IFA  Forestry section) or being on COFORD mailing list 
Participation in continuing professional development  programmes
</t>
  </si>
  <si>
    <t>7.3</t>
  </si>
  <si>
    <t>Forest workers shall receive adequate training and supervision to ensure proper implementation of the management plan.</t>
  </si>
  <si>
    <t>Forest owner/managers shall have qualifications, training and/or experience to ensure that they are able to plan, organise and supervise their forestry operations and associated environmental management including recognition of biodiversity areas and features identified in P6.</t>
  </si>
  <si>
    <t xml:space="preserve">Documentation 
Evidence of continuous professional development of  managers
Interviews with forest owner/managers
</t>
  </si>
  <si>
    <r>
      <t>8.2</t>
    </r>
    <r>
      <rPr>
        <b/>
        <sz val="10"/>
        <color theme="6" tint="0.59999389629810485"/>
        <rFont val="Cambria"/>
        <family val="1"/>
      </rPr>
      <t>.1</t>
    </r>
  </si>
  <si>
    <t>Training and continuing development</t>
  </si>
  <si>
    <t>8.2.1</t>
  </si>
  <si>
    <t xml:space="preserve">Only those with relevant qualifications, training and/or experience shall be engaged to carry out any work unless working under proper supervision if they are currently undergoing training.  </t>
  </si>
  <si>
    <t>All woodlands: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
• Documented training programme for staff
• Documented system to ensure that only contractors who are appropriately trained or supervised work in the woodland
• Training records for all staff.</t>
  </si>
  <si>
    <t>There are a number of different training providers in Irish forestry and training courses are co-ordinated by Forest Training and Education Ireland (FTEI) who are funded by the Forest Service.</t>
  </si>
  <si>
    <t>7.3.2</t>
  </si>
  <si>
    <t xml:space="preserve"> All personnel (including contractors and their employees) shall have up-to-date training and competence, to implement the tasks they are assigned properly, effectively and safely, and with due care to environmental and social issues, including recognition of biodiversity areas and features identified in Principle 6.</t>
  </si>
  <si>
    <t>Implementation of operational plans shall be monitored by the forest owner/ manager.</t>
  </si>
  <si>
    <t xml:space="preserve">• Discussions with forest owner/manager
• Monitoring records
</t>
  </si>
  <si>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</si>
  <si>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7.3.3L</t>
  </si>
  <si>
    <t xml:space="preserve"> For each forest operation a designated works manager** shall be responsible for ensuring proper implementation of that operation. 
The quality of this work shall be effectively monitored by the forest owner/manager. 
</t>
  </si>
  <si>
    <t>Documentation
Visits to working sites
Discussions with staff/contractors</t>
  </si>
  <si>
    <t>7.3.4L</t>
  </si>
  <si>
    <t xml:space="preserve"> The forest owner/manager shall implement a documented system to identify the skills and training needs of its staff, and provide or support an ongoing training programme for its staff to meet these needs. The forest owner/manager shall ensure that contractors and their staff are sufficiently trained (with up to date records available) for the tasks for which they are contracted.</t>
  </si>
  <si>
    <t>Documentation
Discussions with staff / contractors</t>
  </si>
  <si>
    <t>7.4</t>
  </si>
  <si>
    <t>While respecting the confidentiality of information, forest managers shall make publicly available a summary of the primary elements of the management plan, including those listed in Criterion 7.1 above</t>
  </si>
  <si>
    <t xml:space="preserve">  A summary of the Management Plan shall be prepared which includes the primary elements of the Management Plan as listed in Criterion 7.1, within the accepted norms of commercial confidentiality. The Summary Plan shall include a date for review of the Management Plan.</t>
  </si>
  <si>
    <t>Management Plan summary</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</si>
  <si>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</si>
  <si>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</si>
  <si>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</si>
  <si>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</si>
  <si>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 xml:space="preserve"> Consultees (including those identified in Indicator 4.4.1) on the development of the Management Plan will have been notified that a Summary Management Plan will be  available on request..</t>
  </si>
  <si>
    <t>Documentation
Interview with consultees</t>
  </si>
  <si>
    <t xml:space="preserve">7.4.3L </t>
  </si>
  <si>
    <t>A summary of the Management Plan shall be made publicly available.**</t>
  </si>
  <si>
    <t>Availability of summary plan (as stated on the  Summary  Plan)
Website or blog
Newspaper/radio announcement
Interviews with stakeholders
Correspondence</t>
  </si>
  <si>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</si>
  <si>
    <t>8.1</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</si>
  <si>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</si>
  <si>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 xml:space="preserve">8.1.1 </t>
  </si>
  <si>
    <t>Monitoring shall be based on best practice and determined by the scale and intensity of forest management and the relative complexity as well as the fragility of the affected environment. Monitoring shall be documented  in a consistent and replicable way over time to allow comparison of results and assessment of change. **</t>
  </si>
  <si>
    <t>Documented monitoring protocol and results</t>
  </si>
  <si>
    <t xml:space="preserve">8.1.2 </t>
  </si>
  <si>
    <t>The described methodologies shall be consistent and replicable over time to allow comparison of results and assessment of change. (ref. Criterion 8.4).</t>
  </si>
  <si>
    <t xml:space="preserve">Forest management should include the research  and data collection needed to monitor, at a minimum, the following indicators:
a) Yield of all forest products harvested.
b) Growth rates, regeneration and condition of the forest.
c) Composition and observed changes in the flora and fauna.
d) Environmental and social impacts of harvesting and other operations.
e) Costs, productivity, and efficiency of forest management
</t>
  </si>
  <si>
    <t xml:space="preserve"> The forest owner/manager shall monitor the performance of the Management Plan objectives in terms of: 
a. the effects of forest operations on biological diversity, water resources, soils and unique and fragile ecosystems and landscapes as identified under Principle 6
b. timber and non-timber forest product yields**
c. water quality in the FMU and water that leaves the forest property**
d. impacts on neighbours and/or local communities relevant to forest activities
e. annual budget estimates
f. natural regeneration.
</t>
  </si>
  <si>
    <t>Monitoring data
Management Plan
Documentation</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</si>
  <si>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</si>
  <si>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</si>
  <si>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</si>
  <si>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r>
      <t>7.5</t>
    </r>
    <r>
      <rPr>
        <b/>
        <sz val="10"/>
        <color theme="6" tint="0.59999389629810485"/>
        <rFont val="Cambria"/>
        <family val="1"/>
      </rPr>
      <t>.1</t>
    </r>
  </si>
  <si>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</si>
  <si>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</si>
  <si>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</si>
  <si>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</si>
  <si>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</si>
  <si>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7.5.2</t>
  </si>
  <si>
    <t>7.5.3</t>
  </si>
  <si>
    <t>7.5.4</t>
  </si>
  <si>
    <t>7.5.5</t>
  </si>
  <si>
    <t>7.5.6</t>
  </si>
  <si>
    <t>8.3</t>
  </si>
  <si>
    <t>Documentation shall be provided by the forest manager to enable monitoring and certifying organisations to trace each forest product from its origin, a process known as the "chain of custody."</t>
  </si>
  <si>
    <t xml:space="preserve"> There shall be a system in place which allows all products (timber and non-timber) harvested within the FMU to be readily identified, from the time of harvesting through to the point of sale.</t>
  </si>
  <si>
    <t>Documentation
Product inspection</t>
  </si>
  <si>
    <t xml:space="preserve">In the case of joint forest management and chain of custody evaluations the point of sale MUST be explicitly identified and recorded by the inspector:
</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</si>
  <si>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</si>
  <si>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</si>
  <si>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</si>
  <si>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</si>
  <si>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8.3.2</t>
  </si>
  <si>
    <t xml:space="preserve">  Harvesting and sales documentation for timber and non-timber products shall show: product, quantity, date of production, production site, forest (FMU) of origin, FSC certification code, destination, and persons/companies involved in processing, sale, and transport of the product.</t>
  </si>
  <si>
    <t>Documentation 
File with harvesting and timber sales record.
Invoices.
Field inspection</t>
  </si>
  <si>
    <t xml:space="preserve">The inspector MUST describe and evaluate the system for controlling the chain of custody of products to the point of sale identified above.
</t>
  </si>
  <si>
    <t>8.4</t>
  </si>
  <si>
    <t>The results of monitoring shall be incorporated into the implementation and revision of the management plan.</t>
  </si>
  <si>
    <t xml:space="preserve">8.4.1 </t>
  </si>
  <si>
    <t>The data collected as a result of the monitoring procedures specified under Criteria 8.1 and 8.2 shall be readily accessible to forest owners/ managers, and in a format which permits the analysis of trends over time.</t>
  </si>
  <si>
    <t xml:space="preserve">Monitoring results (qualitative)
Monitoring results (quatitative)
Trend analysis
Discussion with forest owners/ managers (to assess accessibility of the data)
</t>
  </si>
  <si>
    <t xml:space="preserve">8.4.2 </t>
  </si>
  <si>
    <t>Forest owners/ managers shall have examined, interpreted and collated the main results of monitoring in a form which allows them to review relevant aspects of the Management Plan and associated documents  (see Criterion 8.2). They shall be able to demonstrate how these results have influenced subsequent changes to the Management Plan and associated documents. This shall have particular reference to Indicators under Principles 4, 5, 6 and 9.</t>
  </si>
  <si>
    <t xml:space="preserve">Documentation such as records of changes made to the Management Plan, integrated pest management plan, and associated documents, 
Copies of sequential versions of the Management Plan, (see also Criterion 4.4.3)
Interviews with forest owner/manager/owner
</t>
  </si>
  <si>
    <t>8.5</t>
  </si>
  <si>
    <t>While respecting the confidentiality of information, forest managers shall make publicly available a summary of the results of monitoring indicators, including those listed in Criterion 8.2.</t>
  </si>
  <si>
    <t xml:space="preserve">8.5.1 </t>
  </si>
  <si>
    <t>The forest owner/manager shall produce a summary of the Monitoring Programme results (or full results) of the Monitoring Programme as listed in Criterion 8.2. Unconfirmed or subjective observations need not be included in the summary; where they are included they shall be clearly identified as such. Data considered to be sensitive** according to the accepted norms of confidentiality shall not be included or made publicly available.</t>
  </si>
  <si>
    <t xml:space="preserve">Summary of Monitoring Programme results
Digital version of Summary of Monitoring Programme  results
</t>
  </si>
  <si>
    <t xml:space="preserve">8.5.2 </t>
  </si>
  <si>
    <t xml:space="preserve">When requested, the forest owner/manager shall provide a copy of the Summary of the Monitoring Programme results (or full results).  Consultees (including those identified in Indicator 4.4.1) on the development of the Management Plan or monitoring**, shall have  been notified that a Summary of the Monitoring Programme results will be made available.  </t>
  </si>
  <si>
    <t>Documentation
Interviews with consultees</t>
  </si>
  <si>
    <t>8.5.3L</t>
  </si>
  <si>
    <t xml:space="preserve"> A summary of the Monitoring Programme results shall be made publicly available**</t>
  </si>
  <si>
    <t>Availability of summary of Monitoring Programme  results                                                                                                                                                                                                                                                                Website, blog                      
Correspondence                                                                                                                                                                                                                                                               Newspaper/ radio announcement                                                                                                                                                                                                                                                                Interviews with stakeholders</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</si>
  <si>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</si>
  <si>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FSC Ireland has agreed to use the current Coillte draft definition for HCVF in Ireland, with a number of amendments (see below). At present this includes only two of six categories of HCVF listed by FSC International, HCVF 2, 4, 5 &amp; 6 are not currently recognised as present in Ireland and are therefore not addressed under Principle 9.
HCVF1 
Forest areas containing globally, regionally or nationally significant concentrations of biodiversity values (e.g. endemism, endangered species, refugia).
In the Irish context, areas with significant concentrations of biodiversity values include EU and national designations such as Special Areas for Conservation (SACs), Species Protection Areas (SPAs) for birds, National Heritage Areas (NHAs) and proposed NHAs.  Areas known to hold significant concentrations of threatened, endangered or protected species  that are not currently identified in one of the above designations shall also be considered as HCVF1,for example, areas known to contain significant populations of red squirrel. Additional consideration will be given to concentrations of other red-listed species as data becomes available. It is suggested that  the PRESENCE OF species listed by IUCN as VULNERABLE Endangered or Critically Endangered shall always be considered potential HCVs.
www.iucnredlist.org/search/details.php/40658/all
( when the NHA designation process is completed for woodlands, only woodland NHAs will be considered HCV1) 
HCVF3 
Forest areas that are in or contain rare, threatened or endangered ecosystems.  
This HCVF will be denoted by habitats recognised under the EU Habitats Directive (Annex 1) as being critically rare. (see Annex 7).  Many of these HCVFs are protected as SACs and some as NHAs, but the latter process has yet to be completed for woodlands in Ireland. Proposed NHA (pNHA) sites and Annex 1 habitats (Habitats Directive) occurring outside of designated areas shall also be considered HCVF  .
Therefore, in addition, some sites not identified under the EU Habitats directive will be considered HCVF. This may include some other examples of old woodland sites, for example semi-natural oak ash woodlands (some of which are included in alluvial woodlands). (www.heritagecouncil.ie/publications/habitats/8.html) 
( Once the NHA process has been completed for woodland areas, the completed list of NHA woodland sites will be included as HCV3.)
In addition, broadleaf and Scots pine woodlands identified as continually present since the First or Second Edition OS maps should also be assessed for High Conservation Value. 
HCV “Forests” is taken to include non-forested areas WITHIN THE FMU with high conservation values , such as upland and raised bogs.
Note: High Conservation Value forest is not necessarily precluded from application for grant aid and participation in government forestry schemes. (Any proposed activity that may impact on the interests of an SAC or SPA is subject to Appropriate Assessment as required under Article 6 of EU Habitats Directive as applies to SPA and SAC interests, as per Principle 1)</t>
  </si>
  <si>
    <t>9.1</t>
  </si>
  <si>
    <t>Assessment to determine the presence of the attributes consistent with High Conservation Value Forests will be completed, appropriate to scale and intensity of forest management.</t>
  </si>
  <si>
    <t>9.1.1</t>
  </si>
  <si>
    <t xml:space="preserve"> The forest owner/ manager shall have carried out an assessment of the FMU to identify and map all parts of the FMU that have any of the attributes listed in Annex 6.  (see 6.1.1. and 6.2.1)</t>
  </si>
  <si>
    <t>Interviews with staff
Reports
Maps
Management Plan</t>
  </si>
  <si>
    <t>Please note whether you know of any forests or areas of forest in the area which you would consider as being High Conservation Value Forests, according to the definition above</t>
  </si>
  <si>
    <t>9.1.2</t>
  </si>
  <si>
    <t>The forest owner/ manager shall have consulted with local and/or national stakeholders with relevant expertise or knowledge** relating to the identification of areas with HCV values within the FMU. Consultees shall have been notified that the results of the assessment will be made available. When requested the forest owner/manager shall provide a copy of the assessment to these third parties.</t>
  </si>
  <si>
    <t xml:space="preserve">Interviews with stakeholders
Correspondence
</t>
  </si>
  <si>
    <r>
      <t>6</t>
    </r>
    <r>
      <rPr>
        <b/>
        <sz val="10"/>
        <color indexed="50"/>
        <rFont val="Cambria"/>
        <family val="1"/>
      </rPr>
      <t>.1.1</t>
    </r>
  </si>
  <si>
    <t>CONSERVATION AND ENHANCEMENT OF BIODIVERSITY</t>
  </si>
  <si>
    <r>
      <t>6.1</t>
    </r>
    <r>
      <rPr>
        <b/>
        <sz val="10"/>
        <color theme="6" tint="0.59999389629810485"/>
        <rFont val="Cambria"/>
        <family val="1"/>
      </rPr>
      <t>.1</t>
    </r>
  </si>
  <si>
    <t>Protection of rare species and habitats</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</si>
  <si>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</si>
  <si>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</si>
  <si>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</si>
  <si>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9.1.3</t>
  </si>
  <si>
    <t xml:space="preserve"> The assessment procedure and its results including the comments and suggestions of stakeholders in response to consultation shall be fully documented.</t>
  </si>
  <si>
    <t xml:space="preserve">Reports
Maps
Correspondence
</t>
  </si>
  <si>
    <t>9.2</t>
  </si>
  <si>
    <t>The consultative portion of the certification process must place emphasis on the identified conservation attributes, and options for the maintenance thereof.</t>
  </si>
  <si>
    <t xml:space="preserve">9.2.1 </t>
  </si>
  <si>
    <t xml:space="preserve">The forest owner/manager shall consult with NPWS and local and national stakeholders with relevant expertise or knowledge** about the management options to maintain or enhance the identified High Conservation Values within each FMU. Consultees (including those under 9.1.2L) shall have been notified that a Management Plan Summary referring to management of High Conservation Values will be made available. </t>
  </si>
  <si>
    <t>Interviews with stakeholders                                                                                                                                                                                                                                                             Interviews with forest owner/manager
Documentation (including correspondence) CT
Management Plan consultation</t>
  </si>
  <si>
    <t xml:space="preserve">[The certification inspectors will place emphasis on the identified conservation attributes, and the options for their maintenance]
Regional Guidance: Please note the main options that you would consider appropriate to the High Conservation Value Forests that you mentioned in 9.1 above.
</t>
  </si>
  <si>
    <t>9.2.2</t>
  </si>
  <si>
    <t xml:space="preserve"> The forest owner/ manager shall maintain a file of all stakeholder comments submitted in relation to its management of high conservation values.</t>
  </si>
  <si>
    <t xml:space="preserve">Interviews with stakeholders
Interviews with forest owner/manager
Documentation (including correspondence
</t>
  </si>
  <si>
    <t>9.3</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</si>
  <si>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</si>
  <si>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 xml:space="preserve">9.3.1 </t>
  </si>
  <si>
    <t>The Management Plan shall include specific measures for the management of identified high conservation value forest consistent with the precautionary approach to ensure the conservation values are maintained and/or enhanced.  These measures shall be included in the publicly available Management Plan Summary. (See also Criteria 6.2, 6.3 and 6.4.)</t>
  </si>
  <si>
    <t>Management Plan
Maps and records
Field inspection</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</si>
  <si>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</si>
  <si>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</si>
  <si>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</si>
  <si>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</si>
  <si>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9.3.2</t>
  </si>
  <si>
    <t xml:space="preserve"> In sites of high conservation value, if planting is required to maintain or enhance the conservation value, native tree/shrub  seed/planting stock shall be used, preferably of certified local provenance. </t>
  </si>
  <si>
    <t>Certificates of provenance/origin</t>
  </si>
  <si>
    <t>9.4</t>
  </si>
  <si>
    <t>Annual monitoring shall be conducted to assess the effectiveness of the measures employed to maintain or enhance the applicable conservation attributes.</t>
  </si>
  <si>
    <t xml:space="preserve"> The forest owner/manager shall have an annual monitoring plan for all identified HCVF areas to assess the effectiveness of the measures employed to maintain or enhance their conservation attributes(identified in Indicator 9.1.1) </t>
  </si>
  <si>
    <t xml:space="preserve">Monitoring plan
Management Plan
</t>
  </si>
  <si>
    <t xml:space="preserve"> The forest owner/manager shall report** on the annual monitoring of the identified HCV attributes as determined in the monitoring plan (Indicator 9.4.1) in each Management Plan. If necessary, the forest owner/manager shall alter the management according to the precautionary principle, to ensure the maintenance and enhancement of these conservation attributes. This monitoring may be carried out by, or in co-operation with, other agencies and third parties.</t>
  </si>
  <si>
    <t>Monitoring reports
Consultation with the forest owner/manager.
Consultation with relevant authorities
Field inspection</t>
  </si>
  <si>
    <t xml:space="preserve">9.4.3 </t>
  </si>
  <si>
    <t>The forest owner/manager shall consider any impacts  forest operations and recreation activities have on HCVF values and shall include these considerations in the Management Plan and monitoring (see 6.1.3).</t>
  </si>
  <si>
    <t>Monitoring reports
Consultation with the forest owner/manager.
Field inspection</t>
  </si>
  <si>
    <t>FSC PRINCIPLE #10: PLANTATIONS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</si>
  <si>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In Ireland the majority of forests come under the category of “plantation” (see FSC International definition). In this context all Indicators under Principles 1-9 have been written to apply to both plantation and other forests. Principle 10 includes specific measures for plantations additional to those already detailed under Principle 1 – 9. In many cases no additional requirements are involved, but indicators are written in order to satisfy FSC International’s Principles and Criteria requirements.</t>
  </si>
  <si>
    <t>10.1</t>
  </si>
  <si>
    <t>The management objectives of the plantation, including natural forest conservation and restoration objectives, shall be explicitly stated in the management plan, and clearly demonstrated in the implementation of the plan.</t>
  </si>
  <si>
    <t>10.1.1</t>
  </si>
  <si>
    <t xml:space="preserve"> The management objectives of the plantation, including natural forest conservation and restoration objectives, shall be explicitly stated in the Management Plan, and clearly demonstrated in the implementation of the plan. This criterion is addressed under other Principles, including in the following criteria:
Criterion 5.1
Criterion 5.5
Criterion 6.2
Criterion 6.3
Criterion 6.4 
Criterion 6.9
Criterion 7.1
Criterion 7.2
If all the cross-referenced Indicators and/or Criteria listed are fulfilled then this Indicator is satisfied.
</t>
  </si>
  <si>
    <t>Management plan</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</si>
  <si>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</si>
  <si>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 xml:space="preserve">10.2.1 </t>
  </si>
  <si>
    <t>The design, composition, and layout of plantations shall promote the protection, restoration and conservation of natural forests**, and not increase pressures on these (see Criteria 10.5, and 6.1-6.4).</t>
  </si>
  <si>
    <t xml:space="preserve">Documentation
Field visit
Management Plan
</t>
  </si>
  <si>
    <t xml:space="preserve">Note requirements of local authorities and forest grant schemes
See indicators of Principle 6, especially 6.3, 6.9 and see 10.9 below.
</t>
  </si>
  <si>
    <t>10.2.2</t>
  </si>
  <si>
    <t xml:space="preserve"> In both afforestation and reforestation, the forest owner/manager shall design plantations (and subsequent operations) in line with Forest Service Guidelines and up to date ecological best practice and/or professional ecological advice, following the habitat map (Indicator 6.1.1) with regard to wildlife corridors, riparian areas (streamside zones), and delivery of a mosaic of stands of different ages and rotation periods. </t>
  </si>
  <si>
    <t xml:space="preserve">Record of consultations
Maps/GIS databases including ecological 
  recommendations 
Baseline habitat survey &amp; map
Management Plan
Interview with forest owner/manager
</t>
  </si>
  <si>
    <r>
      <t>3.2</t>
    </r>
    <r>
      <rPr>
        <b/>
        <sz val="10"/>
        <color theme="6" tint="0.59999389629810485"/>
        <rFont val="Cambria"/>
        <family val="1"/>
      </rPr>
      <t>.1</t>
    </r>
  </si>
  <si>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</si>
  <si>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</si>
  <si>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t xml:space="preserve">
• Management planning documentation
• Design plan
• Maps
• Field inspections
</t>
  </si>
  <si>
    <t>Full guidance is given in the Forest Service “Forestry and the Landscape Guidelines” and this includes consideration of: 
• Size 
• Arrangement 
• Location 
• Shape 
• Pattern 
• Proportion 
• Edge 
• Margin, texture &amp; colour 
• Roadsides 
• Waterbodies</t>
  </si>
  <si>
    <t>3.2.3</t>
  </si>
  <si>
    <t>Even aged woodlands shall be gradually restructured to diversify ages and habitats using a design plan (See Requirement 3.2.4) which is reflected in the management plan.
This requirement does not apply to woodlands of &lt; 5 hectares.</t>
  </si>
  <si>
    <t xml:space="preserve">• Design plan.
• Management planning documentation
• Maps
• Discussions with the owner/manager
• Field inspections
</t>
  </si>
  <si>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</si>
  <si>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</si>
  <si>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</si>
  <si>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</si>
  <si>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</si>
  <si>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10.2.3</t>
  </si>
  <si>
    <t xml:space="preserve"> The layout of plantations shall comply with Forest Service Forestry and Landscape Guidelines and be consistent with the Local Authority’s landscape objectives. Enhancement of existing plantations’ layout shall take place at times of major change (such as reforestation, felling).</t>
  </si>
  <si>
    <t>Field visits
Documentation
Management Plan
Maps
Local Authority Landscape Character Assessment and objectives where available</t>
  </si>
  <si>
    <t>3.2.2</t>
  </si>
  <si>
    <t>New planting shall be designed in such a way as to ensure the creation over time of a diverse woodland.</t>
  </si>
  <si>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</si>
  <si>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10.3</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</si>
  <si>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</si>
  <si>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10.3.1</t>
  </si>
  <si>
    <t xml:space="preserve"> The schedule of felling and regeneration in the Management Plan shall provide for a variety of age classes, species and rotation periods, (See Indicator 7.1.4), thereby achieving diversity in the size and spatial distribution of management units within the landscape (where possible). </t>
  </si>
  <si>
    <t xml:space="preserve">Management Plan/management policies.
Reforestation plans.
Field inspection
</t>
  </si>
  <si>
    <t>3.3.2</t>
  </si>
  <si>
    <t xml:space="preserve">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</si>
  <si>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</si>
  <si>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</si>
  <si>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10.3.2</t>
  </si>
  <si>
    <t xml:space="preserve"> Transformation to continuous cover forest management  systems** shall be considered in Indicator 7.1.4 as a means of achieving management objectives.
Diversity in number and genetic composition of species are considered in Criterion 10.4.
This criterion (10.3) is also addressed under:
Criterion 5.1 Economic viability
Criterion 5.2 Optimal local use
Criterion 5.4 Diversify local economy
Criterion 6.3 Ecological functions
Criterion 6.5 Erosion control.
</t>
  </si>
  <si>
    <t>Management Plan
Interview with forest owner/manager
Field visit</t>
  </si>
  <si>
    <r>
      <t>3.4</t>
    </r>
    <r>
      <rPr>
        <b/>
        <sz val="10"/>
        <color theme="6" tint="0.59999389629810485"/>
        <rFont val="Cambria"/>
        <family val="1"/>
      </rPr>
      <t>.1</t>
    </r>
  </si>
  <si>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</si>
  <si>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</si>
  <si>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</si>
  <si>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</si>
  <si>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</si>
  <si>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10.4</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</si>
  <si>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</si>
  <si>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10.4.1</t>
  </si>
  <si>
    <t xml:space="preserve"> Species selected and subsequently planted shall be suited to the site and to the social, environmental and economic objectives of management.</t>
  </si>
  <si>
    <t>Management Plan
Documented procedure</t>
  </si>
  <si>
    <t>10.4.2</t>
  </si>
  <si>
    <t>10.4.2 If there are native species that meet the social, environmental and economic management objectives to the same level as exotic species, the native species shall be selected. Where exotic species have been selected for the site, the choice shall be justified. The most suitable native species shall have been identified and reasons given for its/their rejection.</t>
  </si>
  <si>
    <t>Interviews with staff
Management Plan
Site visits</t>
  </si>
  <si>
    <t>10.4.3</t>
  </si>
  <si>
    <t xml:space="preserve"> Exotic species shall be monitored as part of the Monitoring Plan (see Criterion 8.2) to detect unusual mortality, disease, or insect outbreaks and adverse ecological impacts, and shall be addressed as detailed in Criterion 8.4.</t>
  </si>
  <si>
    <t>Monitoring plan</t>
  </si>
  <si>
    <t>List well known invasive species of area</t>
  </si>
  <si>
    <t xml:space="preserve">A proportion of the overall forest management area, appropriate to the scale of the plantation and to be determined in regional standards, shall be managed so as to restore the site to a natural forest cover. </t>
  </si>
  <si>
    <t>10.5.1</t>
  </si>
  <si>
    <t xml:space="preserve"> Plantations on woodland sites, which were historically recorded as wooded on any of the First Series Ordnance Survey Maps**, shall be identified, mapped and managed in a manner that retains and/or enhances their semi-natural and old woodland characteristics where such characteristics exist on site**.</t>
  </si>
  <si>
    <t xml:space="preserve">Maps
Management Plan
</t>
  </si>
  <si>
    <t>Note relevant laws/guidelines and forest grant scheme requirements</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</si>
  <si>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</si>
  <si>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</si>
  <si>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</si>
  <si>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10.5.2</t>
  </si>
  <si>
    <t xml:space="preserve"> At least 10% of the area of the FMU under assessment shall be managed with the objective of transforming to native semi-natural woodland where this is appropriate to the locale of the FMU. This 10% area shall be included in the identified conservation zones (see Indicator 6.4.2). Where non-woodland habitats are more ecologically desirable, such that this 10% is inappropriate, this shall be documented in accordance with Indicator 6.4.1. </t>
  </si>
  <si>
    <t>Any deviation from this requirement will need to be supported by a full justification and rationale. Consultation may be carried out specifically in relation to this requirement.</t>
  </si>
  <si>
    <t>10.6</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</si>
  <si>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</si>
  <si>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All provisions in 6.5 apply</t>
  </si>
  <si>
    <t>10.6.1</t>
  </si>
  <si>
    <t xml:space="preserve"> There shall be no long-term soil degradation, adverse impacts on water quality, adverse impacts on drainage or deviation from stream course drainage patterns as a result of forest design or operations.</t>
  </si>
  <si>
    <t xml:space="preserve">Site visits
Management Plan
</t>
  </si>
  <si>
    <t xml:space="preserve">10.6.2 </t>
  </si>
  <si>
    <t xml:space="preserve">Measures shall be taken on an ongoing basis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 This criterion is addressed under other Principles and specifically in the following criteria:
Criterion 5.5 – maintaining and enhancing forest services and catchments
Criterion 5.6 – rate of harvest
Criterion 6.3 – species selection, ecological functions, harvesting techniques
Criterion 6.5 – harvesting techniques, road and trail construction and maintenance, erosion control 
Criterion 7.1 – rate of harvest, harvesting techniques, protection for endangered species and habitats
Criterion 8.4 – incorporating results of monitoring into Management Plan and practices
Criterion 10.8 – monitoring of potential ecological impacts.
If all the cross-referenced Indicators and/or Criteria listed are fulfilled then this Indicator is satisfied.
</t>
  </si>
  <si>
    <t xml:space="preserve">Management Plan
Interviews with forest owner/manager
</t>
  </si>
  <si>
    <t>10.7</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</si>
  <si>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</si>
  <si>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10.7.1</t>
  </si>
  <si>
    <t xml:space="preserve"> Measures shall be taken on an ongoing basis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shall make every effort to move away from chemical pesticides and fertilisers, including their use in nurseries. This criterion is addressed under other Principles and specifically in the following Criteria and Indicators:
Criterion 6.6 – Management systems for development of environmentally friendly pest management 
Indicator 6.3.13 – control of fertiliser use.
If all the cross-referenced Indicators and/or Criteria listed are fulfilled then this Indicator is satisfied.
</t>
  </si>
  <si>
    <t>Note laws and guidelines referring to pest control</t>
  </si>
  <si>
    <t>10.7.2</t>
  </si>
  <si>
    <t xml:space="preserve"> There shall be a current fire plan that includes both preventative measures and emergency response procedures. An up-to-date copy of the fire plan shall be provided to the local fire service. (See Indicator 7.1.8).</t>
  </si>
  <si>
    <t>Fire plan</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</si>
  <si>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</si>
  <si>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</si>
  <si>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</si>
  <si>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</si>
  <si>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10.7.3</t>
  </si>
  <si>
    <t xml:space="preserve"> Plant and animal species shall only be introduced to the FMU if they are not invasive, and all introductions shall be monitored for signs of their becoming invasive. (See 6.9.1 &amp; 6.9.2).</t>
  </si>
  <si>
    <t xml:space="preserve">Results of monitoring programme 
Discussions with the owner/manager
Habitat map
</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</si>
  <si>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</si>
  <si>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</si>
  <si>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</si>
  <si>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</si>
  <si>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10.8</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</si>
  <si>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</si>
  <si>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10.8.1</t>
  </si>
  <si>
    <t xml:space="preserve"> The monitoring programme (specified in Criterion 8.1) shall be sufficient to identify potential on-site and off-site ecological impacts related to plantations within the FMU. This is addressed under the requirements of:
Criterion 6.1 – assessment of environmental impacts
Criterion 6.2 – safeguards for habitats and species
Criterion 6.3 – maintenance of ecological functions and values
Criterion 6.7 – storage and disposal of wastes
Criterion 6.8 – use of biological control agents
Criterion 6.9 – use of exotic species
Indicator 7.2.3 - inclusion of monitoring results in Management Plan 
Indicator 7.2.4 – incorporation of new scientific or technical knowledge
Indicator 7.2.5 - adjustment of Management Plan to social, environmental and economic changes
Criterion 8.1 – frequency &amp; intensity of monitoring programme
Criterion 8.2 – research and data collection
Criterion 8.4 – incorporation of monitoring into Management Plan.
If all the cross-referenced Indicators and/or Criteria listed are fulfilled then this Indicator is satisfied.
</t>
  </si>
  <si>
    <t xml:space="preserve">Monitoring programme
Management Plan
</t>
  </si>
  <si>
    <t>10.8.2</t>
  </si>
  <si>
    <t xml:space="preserve"> The monitoring programme (specified in Principle 8) shall be sufficient to identify potential on-site and off-site social impacts related to plantations within the FMU. This is also delivered under the requirements of:
Criterion 4.4 - incorporation of social impacts into Management Plan 
Indicator 7.2.3 - inclusion of monitoring results in Management Plan 
Indicator 7.2.4 – incorporation of new scientific or technical knowledge into the Management Plan 
Indicator 7.2.5 - adjustment of Management Plan to social, environmental and economic changes  
Indicator 8.2.8 - identification of social impacts 
Criterion 8.5- availability of information.
If all the cross-referenced Indicators and/or Criteria listed are fulfilled then this Indicator is satisfied.</t>
  </si>
  <si>
    <t>Monitoring Programme
Management Plan
Records of consultation</t>
  </si>
  <si>
    <t>10.8.3</t>
  </si>
  <si>
    <t xml:space="preserve"> No non-native species shall be planted on a large scale until experience has shown that they are ecologically well-adapted, are not invasive, and do not have significant negative ecological impacts on other ecosystems.** </t>
  </si>
  <si>
    <t xml:space="preserve">Management Plan
Research publications
Site visits
Records of consultation
</t>
  </si>
  <si>
    <t>10.8.4</t>
  </si>
  <si>
    <t xml:space="preserve"> Where land is acquired for plantation establishment, local rights of ownership, use or access shall be demonstrably recognised and protected. This is also addressed in the requirements of: 
Indicator 2.1.1 – demonstration of use rights by forest owner/manager
Indicator 2.1.2 – documented rights
Criterion 2.2 – established tenure or use rights.
If all the cross-referenced Indicators and/or Criteria listed are fulfilled then this Indicator is satisfied.</t>
  </si>
  <si>
    <t xml:space="preserve">Records of consultation
Folios
Title deeds
Other legal documents
</t>
  </si>
  <si>
    <t>10.9</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</si>
  <si>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</si>
  <si>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 xml:space="preserve">10.9.1 </t>
  </si>
  <si>
    <t>Plantations established in areas converted from semi-natural forests after November 1994, shall not qualify for certification, except where a new owner wishes to restore to a semi-natural woodland site.</t>
  </si>
  <si>
    <t xml:space="preserve">Planting records
Consultation with local stakeholders
Historical aerial photographs
Documentation
</t>
  </si>
  <si>
    <t xml:space="preserve">For further guidance refer to:
FSC-ADV-30-602
Conversion of plantation to non forest land
FSC-ADV-31-001
Interpretation of criterion 10.9
FSC-ADV-20-007
Certification of forest remnants (inc agricultural use)
</t>
  </si>
  <si>
    <r>
      <t>6.3</t>
    </r>
    <r>
      <rPr>
        <b/>
        <sz val="10"/>
        <color theme="6" tint="0.59999389629810485"/>
        <rFont val="Cambria"/>
        <family val="1"/>
      </rPr>
      <t>.1</t>
    </r>
  </si>
  <si>
    <t>Conservation of semi-natural woodlands and plantations on old woodland sites</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</si>
  <si>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</si>
  <si>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</si>
  <si>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</si>
  <si>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ST-FM-001-07 (Oct 2012) © Produced by EcoSylva Ltd on behalf of Soil Association Certification Ltd</t>
  </si>
  <si>
    <t>●</t>
  </si>
  <si>
    <t>Number of FMUs</t>
  </si>
  <si>
    <t xml:space="preserve">FMUs as labelled in previous report for reference. </t>
  </si>
  <si>
    <t>Geog. coordinates  longitude, latitude (non-SLIMFs)</t>
  </si>
  <si>
    <t>Year visited by SA</t>
  </si>
  <si>
    <t>State</t>
  </si>
  <si>
    <t>S4 2020 (REMOTE)</t>
  </si>
  <si>
    <t>BAU 4  (South East Leinster)</t>
  </si>
  <si>
    <t xml:space="preserve">BAU 5 (Central Munster) </t>
  </si>
  <si>
    <t xml:space="preserve">BAU 6 (South West Munster) </t>
  </si>
  <si>
    <t xml:space="preserve">Robin Walter </t>
  </si>
  <si>
    <t>Section</t>
  </si>
  <si>
    <t>22/2/21 to 2/3/21</t>
  </si>
  <si>
    <t>Robin Walter</t>
  </si>
  <si>
    <t>Robin Walter, Carol Robertson Matt Taylor, Mechteld Schuller and Nicola Brennan</t>
  </si>
  <si>
    <t>353-1890367378</t>
  </si>
  <si>
    <t>353-1-2011199</t>
  </si>
  <si>
    <t>Coillte, Newtownmountkennedy, Co. Wicklow, A63 DN25</t>
  </si>
  <si>
    <t xml:space="preserve">438342
</t>
  </si>
  <si>
    <t>3,883,029 m3  Gross,  expressed as Net  3,494,726 m3</t>
  </si>
  <si>
    <t>2020  Thin and CF invoiced vol 2,340,380 m3 Net [note a 16% reduction on 2019]
2021 thin and CF plan 2,604,000 m3 Net</t>
  </si>
  <si>
    <t xml:space="preserve">Permanent staff (365): male: 278: female: 87
Temp. staff (30): male: 26: female: 4 </t>
  </si>
  <si>
    <t>f:M/F split not specified in records collated but estimated at 6 female</t>
  </si>
  <si>
    <t>CARs from RA</t>
  </si>
  <si>
    <t xml:space="preserve">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</si>
  <si>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Inspected spreadsheet “Coillte Sites where transition to native forest or other habitat is planned” 15,507ha (identified as CCF/ LISS, no restock as well as Conversion to BHF, CCF, MHF &amp; SNW) plus an additional 7804ha (identified as transition within retained Biodiversity areas) resulting in a total of 23,311ha = 6% of total forest area.  A further total of 17,367ha (4.8% of total forest area) identified as riparian buffer strips (areas of conifer converted to open habitat and scrub) resulting in a grant total of 11%.  The grand total transition area is presented per BAU: BAU 1 &amp; 4 are both 11%, BAU 3 &amp; 5 are both 12%, BAU6 13%.  However, BAU2 is 9% and below the required minimum 10% requirement.</t>
  </si>
  <si>
    <t>A Coillte Deer Stalking licence holder in BAU04 was not informed when part of the licenced area was sold to a third party.</t>
  </si>
  <si>
    <t>PEFC 7.2.1</t>
  </si>
  <si>
    <t>FSC 6.2.3</t>
  </si>
  <si>
    <t xml:space="preserve">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</si>
  <si>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22/2/21 Opening meeting, presentations and introductions with Coillte team</t>
  </si>
  <si>
    <t xml:space="preserve">Sites visited 23/2/21: Donadea Forest Park (KE06), Killinthomas (KE02) , Dunnstown (KE05) and Ballyward (WW01) </t>
  </si>
  <si>
    <t xml:space="preserve">Sites visited 24/2/21: Deerpark (WW02) and  Ticnock (DU02) </t>
  </si>
  <si>
    <t>Sites visited 25/2/21: Ballygannon (WW09),  Downshill (WW03), Killaveny (WW10)  and Fauna (WW06).</t>
  </si>
  <si>
    <t>Sites visited 26/2/21: Aska Beg (WX02)  , Dranagh (WW04)  and  Brooks Farm Partnership (WW04)</t>
  </si>
  <si>
    <t>18/2/21- 2/3/21: Stakeholder meetings via zoom and telephone.</t>
  </si>
  <si>
    <t xml:space="preserve">01/03/21 - Further remote interviews and document review </t>
  </si>
  <si>
    <t>02/03/21 Auditors meeting and every evening during the audit</t>
  </si>
  <si>
    <t>02/03/21 Closing meeting</t>
  </si>
  <si>
    <t>RW 11 days, CR 7 days, MT 7 days, MS 9 days, NB 7 days
Total 41 days</t>
  </si>
  <si>
    <t>Justification for increasing and decreasing factors</t>
  </si>
  <si>
    <t>Factors increasing auditing time: Difficult stakeholder context, Significant # of stakeholder concerns, New complaints, HCVs present, Difficulty of Hybrid Audit, Only one Technical Expert doing all site visits.</t>
  </si>
  <si>
    <t xml:space="preserve">Factors decreasing auditing time: Plantations, multiple MU certificates. </t>
  </si>
  <si>
    <t>Assessment team</t>
  </si>
  <si>
    <t>1) Robin Walter (Auditor Team Leader). Robin is an independent Forester with 30 years experience of forestry and arboriculture, including estate forest management, conservation management and contract management. He has been auditing for Soil Association since 2010.</t>
  </si>
  <si>
    <t xml:space="preserve">2) Carol Robertson (Auditor) BSc. MSc, MCIEEM, MICFor:  Carol has over 20 years experience in native woodland management and creation in Scotland as well as the delivery of a number of Agency and Private sector contracts focusing on PAWS restoration, woodland catchment plans and WIAT. </t>
  </si>
  <si>
    <t xml:space="preserve">3) Matt Taylor BSc Ecology, MSc Forestry and Forest Products. Specialisms include: Urban fringe forestry, SNW management, water catchment protection, biomass research and woodfuel development, stakeholder engagement.
</t>
  </si>
  <si>
    <t>4) Mechteld Schuller (Technical Expert) M.Agr.Sc.(Forestry). Forestry Consultant, specialising in Forestry related Project Management, including consultancy services in relation to forest certification. 29 years of experience of forestry in Ireland. Currently representing forest owners at Technical Working Group tasked with revision of PEFC Ireland IFCS.  Also currently Auditor in training.</t>
  </si>
  <si>
    <t xml:space="preserve">5) Nicola Brennan (Auditor in training) BSc. MSc. Ecology.  Following work as a research assistance on in agroecology Nicola worked for 4 years in international corporate reporting for accountability and transparency of forest risk commodities throughout  supply chains before training in forestry certification in 2020. </t>
  </si>
  <si>
    <t>Team members’ c.v.’s are held on file at the SA Cert office.</t>
  </si>
  <si>
    <t>The Inspection report and draft SA Cert decision was reviewed by a Peer Review Panel consisting of:</t>
  </si>
  <si>
    <t>1)  name &amp; summary of relevant expertise</t>
  </si>
  <si>
    <t>2)  name &amp; summary of relevant expertise</t>
  </si>
  <si>
    <t>E.g. 12.5.18 Document review at site office - management planning documentation and records reviewed in office with managers.</t>
  </si>
  <si>
    <t xml:space="preserve">Sites visited 23/2/21:
Donadea Forest Park (KE06) - replanted site, discussion with managers on species choice, use of story board to inform public. Interview with member of public.
Killinthomas (KE02) - Active CCF site, discussion with harvesting manager on managing health &amp; safety for public, certain access routes temporarily closed to the public, health &amp; safety signage, interview with Contractor on Health &amp; Safety including Lone Working, inspection of PPE, spill kit, first aid kit and Maintenance Area, use of story board to inform public. Interviews with members of the public on awareness of Management Planning.
Dunnstown (KE05) - Active Planting site, interview with Contractor about o.a. disposal of planting bags.
Ballyward (WW01) - active roading site. Interview with Engineer and Contractor. Spill kit and first aid kit shown. Effective use of silt traps to prevent water running down the road.
Interview with dogwalker on site.
Remote interview with BAU lead, Harvesting manager, and Safety Officer on worker rights and health and saftey management and reporting along with documentation review.  
Remote interview with Coillte Nature manager and Dublin Mountains Partnership Recreation Manager regards community relations with forest managments. 
Remote interview with HR member in relation to training and Training record and mmnagement sytems.  
Remote interviews with stakholders as requested in consultation. 
Remote interview with stakeholder engagment officer and  communications manager on responses to audit stakeholder consultation followed by documentation review.
</t>
  </si>
  <si>
    <t>Remote 23/2/21: Document review. COC – Teams meeting with Timber Sales &amp; Pricing Manager as well as Revenue Assurance Manager. Firewood cashless sales Teams meeting Harvesting Team Leader, Harvesting Forester Wexford and Cashless register administrator. Deer Management - Teams meeting with Head of Estates, Estates Forest Manager and BAU Administrator. HCVF and Biodiversity areas – Teams meeting with Inventory Earth Observation manager and Team Leader Resource Planning.</t>
  </si>
  <si>
    <t xml:space="preserve">Sites visited 24/2/21:
Deerpark (WW02) - active clearfell site. Interview with Environmental Manager who undertook the Field Assessment for this OWS. Felling Site notice in place. Health &amp; Safety Signage present. Car park and certain access routes temporarily closed to the public. Explanatory storyboards for public. Use of PPE. Interviews with Contractors (Chainsaw and Harvester) on health &amp; safety, daily water monitoring and silt trap. Interview with Harvesting Manager on communications with IFI and Bray Municipal District.
Ticnock (DU02) - Recreation, Native Woodland Scheme cultivation last year. Communication with Coillte Nature manager and Establishment manager. Interviews with dog walkers on awareness of BAU management plan consultation.
Tibradden (DU2) - Recreation - trail development in conjunction with Dublin Mountain Partnership. Discussion on site on managing different recreational users, Leave-no-Trace problem with discarded dogpoo-bags, etc. Interviews with members of the public on new trail and BAU Management.
Remote interview with Operational manager, operational support and harvesting contractor on health and saftey, workers rights and stakholder engagement along with documentation review.
Remote interviews with stakholders as requested in consultation. </t>
  </si>
  <si>
    <t xml:space="preserve">Remote 24/2/21: Document review. Invasives – Teams meeting with Head of Estates.  Chemical &amp; fertiliser use and waste management – Teams meeting with Establishment Team Lead and Establishment Process Manager.  </t>
  </si>
  <si>
    <t xml:space="preserve">Sites visited 25/2/21:
Ballygannon (WW09) - Within SAC Vale of Clara - Old Oak Woodlands - Bioclass 1 - Biodiversity in place. On site meeting with forest managers and ecologist. Biodiversity Management Plan discussed on site including removing non-native (conifer) regenerated trees and respacing native trees through DAFM Native Woodland Scheme subject to Felling licence. Also deer management discussed and mitigating measures to avoid silt run-off during path upgrading works a few years ago.
Downshill (WW03) - Active Clearfell Site - felling site notice in place, safety signage in place. Communications with harvesting manager on site. Site just outside of the NPWS of SAC (Merlin). Precautionary approach taken: No operations between 1st Match and 31st August. Interview with forwarder on stack height, health &amp; safety including Lone Working procedures, use of brash etc.
Killaveny (WW10) Active Thinning Site - felling site notice in place, safety signage in place.
Spill kit at Maintenance area and in the two machines on site. Interviews with harvesting operator and forwarder on health &amp; safety, use of brash, stacking areas, daily monitoring of water, etc. Communications with forester on protection of biodiversity areas and monitoring water during operations.
Fauna (WW06) - Subject of stakeholder feedback. Site visited with forest manager. Harvesting Unit for this site spans Fauna and Deerpark. Visited archaeological feature and discussed maintenance of buffer on site. Also discussed mitigating measures undertaken to protect recently discovered badger set during thinning operations.
Remote interview with workers union represenatative on workers rights/ Forestry work force criteira followed by documentation review.
Remote interview with Stakeholder engagment officer on stakeholder engagment and management of issues rasied followed by documentation review.
Remote interviews with stakholders as requested in consultation. </t>
  </si>
  <si>
    <t>Remote 25/2/21: Document review. Deadwood – Teams meeting with Inventory and resource manager.</t>
  </si>
  <si>
    <t xml:space="preserve">Sites visited 26/2/21:
Aska Beg (WX02) - Active Roading Site - Interviews with Engineer and Roading Contractor. Health &amp; Safety including Lone Working discussed. Spill kit and First Aid kit and machine maintenance discussed. Access to site temporarily closed to the public. Silt trap inspected and responsibilies regarding environmental risk mitigation discussed.
Dranagh (WW04) - recently replanted site. SS plantation. Interview on site with Forest Manager on management of Archaelogical features (linear field system) and biodiversity features discussed on site. Deadwood procedures discussed.
Brooks Farm Partnership (WW04) - Interview on site with forest owner on his experience with Farm Partnership and his views on how his site was being managed including communications with Coillte staff on management, etc. Interview with Forest Manager on site on forest management of the site. Interview with Health &amp; Safety Officer in relation to his role in communicating with staff, etc.
Remote interview with stakeholder engagment officer and  communications manager on responses to audit stakeholder consultation followed by documentation review.
Remote interviews with stakholders as requested in consultation. </t>
  </si>
  <si>
    <t>Remote 26/2/21: Document review and ongoing email clarifications e.g. SNW areas and timber certification status for Ballycrystal.</t>
  </si>
  <si>
    <t>Remote 01/03/2021 Document review. Deadwood clarifications – Teams meeting with Inventory and resource manager.</t>
  </si>
  <si>
    <t xml:space="preserve">02/03/21: Remote interviews HCVF and Biodiversity areas clarifications – Teams meeting with Environmental Technical Lead.  3rd Party Shooting Rights – BAU team Leader, Head of Estates and Estates Forest Manager. Document review ahead of closing meeting. </t>
  </si>
  <si>
    <t>Standards used (inc version and date approved)</t>
  </si>
  <si>
    <t>1017 consultees were contacted</t>
  </si>
  <si>
    <t>14 responses were received</t>
  </si>
  <si>
    <t>Consultation was carried out on 29/12/2020</t>
  </si>
  <si>
    <t>5 interviews were held by phone/zoom and 11 were conducted on site, in person during audit.</t>
  </si>
  <si>
    <t>Observations are recorded systematically using the SA Cert  Checklist.  The completed checklist is attached as Annex 1. Implementation of the SA Cert checklist is based on evaluation of every Criterion of the FSC Principles and Criteria for Forest Stewardship.  Only minor non-compliances are considered acceptable in order for a certificate to be issued.  Major non-compliances result in the issue of a pre-condition.  Minor non-conformances result in the issue of a condition or observation.  Pre-conditions, conditions and observations are presented in Section2 of this report. Strengths are identified in the checklist denoted with a score of 4 or 5. Criteria scoring 3 in the checklist meet the requirements of the standard indicating compliance with FSC requirements. Weaknesses at Criterion level are identified in the checklist denoted with a score of 1 or 2 and are considered as non-compliances. These criteria require pre-conditions (score 1) or conditions/observations (score 2). Weaknesses at indicator level are denoted with an X.</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</si>
  <si>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</si>
  <si>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The 2016 strategic plot deadwood volume data was found to be non-compliant for BAU2, BAU3 &amp; BAU6. In light of the rescheduled survey of the Strategic Inventory Plots due to Covid restrictions, Coillte contend the deadwood volumes presented at RA based on the trial approach pre-clearfell [PSM2i] deadwood data shows they are compliant with the requirement.
See Minor CAR 2021.06</t>
  </si>
  <si>
    <t>UKWAS x.x, FSC x.x</t>
  </si>
  <si>
    <t>Results, Conclusions and Recommendations</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</si>
  <si>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</si>
  <si>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On the basis of the observations recorded on the attached standard and checklist annex 1 and the corrective actions in section 2 of this report, specifically the Pre-conditions, a certificate cannot be issued until these pre-conditions are closed out.</t>
  </si>
  <si>
    <t xml:space="preserve">A1. Have all on product trademark designs been approved by Soil Association? 
</t>
  </si>
  <si>
    <t xml:space="preserve">N/A no on product use. </t>
  </si>
  <si>
    <t>N</t>
  </si>
  <si>
    <t xml:space="preserve">A2. Have all promotional trademark designs been approved by Soil Association? 
</t>
  </si>
  <si>
    <t xml:space="preserve">All promotional uses shared and approved by CB, including Coillte Nature brochure, annual report and contractor breifing notes. </t>
  </si>
  <si>
    <t xml:space="preserve">No products use, not applicable. </t>
  </si>
  <si>
    <t>Yes, promotional uses as shared with CB.</t>
  </si>
  <si>
    <t>Obs 2021.07</t>
  </si>
  <si>
    <t>The Forestry Act, 2014 came into force on 24 May 2017 as did the Forestry Regulations 2017 (SI No 191 of 2017) which are made under the Act setting out the provisions for licensing (consent) for afforestation and forest road applications, aerial fertilisation licensing and felling licences.
The Forestry Act, 1946, was repealed on that date.
These regulations replace the European Communities (Forest Consent and Assessment Regulations), 2010 (S.I. 558 of 2010) and the European Communities (Aerial Fertilisation) (Forestry) Regulations, 2012 (S.I.125 of 2012).
The Coillte Regulatory Affairs Manager is responsible for updating all staff.  Key staff are registered with Forest Service (FS) and get regular updates. Coillte maintain an online legal register called Pegasus which keeps a real-time record of all H&amp;S and environmental regulations and guidelines. Felling Licences in place for all felling operations visited.  
Behaviour compliance and conduct is covered within various policy documents held in an internal sharepoint page for all staff, covering their legal requirments within ttheir work and conditions of contract. For external contractors working within forest mangement units there is clear instruction and information given for site specific producures and compliance during operations stated within the site packs as viewed during the audit.</t>
  </si>
  <si>
    <t>Breach Register maintained by Coillte to record non-compliances against legal requirements or breaches of guidelines or  contract requirements.  This can lead to discipline or penalties and taken into account in procurement or contract selection (along with other criteria such as qualifications, price and experience).  The FS carry out spot-check audits of implementation of FL conditions from felling through to restocking. The HSA also carry out spot-checks on high impact operations where machinery and equipment are in use. Coillte Forest Safety Officers carry out their own spot-checks to ensure compliance with Health and safety (H&amp;S) requirements and other requirements, and carry out internal audits as part of quality assessment.   No issues noted.</t>
  </si>
  <si>
    <t xml:space="preserve">Tax clearance certificate for Coillte seen 27/2/21. This was further confirmed by a search on CORE (Companies Registration Office website), stating next Annual Return Due Date for COILLTE CUIDEACHTA GHNÍOMHAÍOCHTA AINMNITHE is 27/10/2021.
The latest annual report for 2019, including Statutory Financial Statements for the year ending 31st December 2019, undertaken by KPMG, is available on the Coillte website https://www.coillte.ie/media/2020/05/Coillte-Annual-Report-2019.pdf
</t>
  </si>
  <si>
    <t>Ireland is signatory to CITES and Coillte's biodiversity management plans fit into Ireland's National Biodiversity Action Plan, for the period 2017-2021. Regarding ILO; workforce is permitted to join unions.   Coillte are EUTR compliant in relation to procurement and sale of timber and have an EUTR procedure for RA and due diligence, which outlines sources of timber and procedures for compliance with EUTR requirements. Source generic type listed in procedure document. DAFM is the Competent Authority for EU Timber Regulation (EUTR) and Forest Law Enforcement, Governance and Trade (FLEGT) in Ireland. On site interviews with managers and contractors showed awareness and understanding of their responsibilities in relation to legal and environmental requirements. Reference to responsibilities associated with the 'Statutory and non-Statutory regulations' are covered in section 1.5.1 of draft management plan, including EC Habitats Directive, EC Birds Directive and Water Framework Directive (2000/60/EC).</t>
  </si>
  <si>
    <t>No conflicts were identified during the drafting and approval of the Irish National Standard. No subsequent conflicts have been identified.</t>
  </si>
  <si>
    <t>Estate Security &amp; Risk Manager has oversight of security and unauthorised activities management.  The Coillte security policy guides practice and the Coillte Forestry Bye-Laws which are statutory instruments dating from 2009, can be seen posted at forest entrances. This allows An Garda Siochana (police force) to intervene to stop the activity. Covid-19 pandemic brought additional challenges in relation to Covid-19 Challenges increased dumping issues, fires and recreation management throughout the Coillte estate. Visiting numbers to recreational forests near urban areas have increased significantly during the pandemic with resulting pressures on car parking facilities and parking on roads.  From communications on site in Tibradden (DU02), updates on Social media are being used to alert people of car parks being closed when full, etc. Evidence of such communications on Social media seen. Similar the illegal use of scrambler bikes and quad bikes in Coillte forests is highlighted on Social media, asking the public to notify the Gardai (police) when they see a scrambler or quad bike. By-law posters list illegal activities such as vandalism, which are prohibited.  Coillte Security Policy available to staff in Intranet, which details how to deal with unauthorised activities: e.g. dumping: material is removed quickly, use of CCTV, reporting and recording, liaison with litter wardens and collaboration with PURE (Protecting the Upland Rural Environment) in Wicklow and Dublin.  In 2020 Pure removed the lowest amount of illegal dumping in the Wicklow/Dublin uplands since the project was launched in 2006, reportedly a 50% reduction in dumping compared to ten years before.
By-laws signs are erected at forest entrances, and  which are enforceable by An Garda Siochana.</t>
  </si>
  <si>
    <t xml:space="preserve">Temp alternative box for MA PEFC 1.2.1: Estate Security &amp; Risk Manager has oversight of security and unauthorised activities management.  The Coillte security policy guides practice and the Coillte Forestry Bye-Laws which are statutory instruments dating from 2009, can be seen posted at forest entrances. This allows An Garda Siochana (police force) to intervene to stop the activity. Covid-19 pandemic brought additional challenges in relation to Covid-19 Challenges increased dumping issues, fires and recreation management throughout the Coillte estate. Visiting numbers to recreational forests near urban areas have increased significantly during the pandemic with resulting pressures on car parking facilities and parking on roads.  From communications on site in Tibradden (DU02), updates on Social media are being used to alert people of car parks being closed when full, etc. Evidence of such communications on Social media seen. Similar the illegal use of scrambler bikes and quad bikes in Coillte forests is highlighted on Social media, asking the public to notify the Gardai (police) when they see a scrambler or quad bike. By-law posters list illegal activities such as vandalism, which are prohibited.  Coillte Security Policy available to staff in Intranet, which details how to deal with unauthorised activities: e.g. dumping: material is removed quickly, use of CCTV, reporting and recording, liaison with litter wardens and collaboration with PURE (Protecting the Upland Rural Environment) in Wicklow and Dublin.  In 2020 Pure removed the lowest amount of illegal dumping in the Wicklow/Dublin uplands since the project was launched in 2006, reportedly a 50% reduction in dumping compared to ten years before.
By-laws signs are erected at forest entrances, and  which are enforceable by An Garda Siochana.
In BAU4 Coillte as part of the Dublin Mountain Partnership (DMP) are in regular communication with the community police to discuss concerns and issues and be proactive in preventing negative impacts on sites and surrounding areas. Dublin Mountains Partnership Recreation Manager discussed how they are in daily contact with Coillte forest managers and operation team and local community to manage conflicts, the most common involving Illegal parking and issues with dogs off the lead using positive signage and media campaign to inform potential violators (viewed during the audit).  Coillte’s have also worked with the police the last year to spread awareness about the restriction for travel and social distancing during the Covid19 pandemic through signage and media campaigns as viewed during the audit. 
</t>
  </si>
  <si>
    <t xml:space="preserve">Incident Reports reviewed indicate that fly-tipping is dealt with in a systematic and timely manner at Coillte owned sites and authorities are informed where appropriate.  Where this issue was recurrent, measures to prevent its occurence had been implemented, such as installing locked gates. Coillte encourages members of the public to report such issues so that they are aware of and can deal with fly tipping - there is a dedicated Lo-Call phone line to report fly-tipping/dumping and a dedicated clean-up vehicle which responds to all incidents of fly-tipping/dumping. See also www.pureproject.ie and social media campaign to encourage reporting. Coillte complaints system includes documented steps to prevent recurrence.
</t>
  </si>
  <si>
    <t xml:space="preserve">Security manager reviews Security Policy e.g. use of remote technology (CCTV) will be monitored, PURE measures in Dublin and Wicklow have improved situation with fly-tipping (see www.pureproject.ie). 2020 Pure removed the lowest amount of illegal dumping in the Wicklow/Dublin uplands since the project was launched in 2006, reportedly a 50% reduction in dumping compared to ten years before. Example from BAU's issue register inspected. 
</t>
  </si>
  <si>
    <t xml:space="preserve">On page 3 of the BAU4 Draft South East Five Year Forest Plan 2021-2025, the objectives are stated which represent a commitment to adhere to the FSC P&amp;C. 
</t>
  </si>
  <si>
    <t xml:space="preserve">On page 3 of the BAU4 Draft South East Five Year Forest Plan 2021-2025, the objectives are stated which represent a commitment to adhere to the PEFC P&amp;C. </t>
  </si>
  <si>
    <t>BAU4 Draft South East Five Year Forest Plan 2021-2025 includes 'Statement of Compliance with Principles of Sustainable Forestry Management' which includes reference to FSC certification and sustainable forestry management.   Coillte's commitment to the FSC standards are stated within their Environmental Policy which is available online https://www.coillte.ie/media/2017/03/Coillte-Environmental-Policy-signed-on-23rd-March-2017.pdf  All staff and contractors interviewed demonstrated solid awareness of FSC and principles of sustainable forest management.  All permits issued eg for recreational activities / shooting include reference to FSC certification and its requirements. Private forest owners in the Coillte Farm Partnership Scheme are informed of the implications and requirements of FSC certification through annual meetings and broader stakeholder communications. Private owners entering into the 'Premium Partnership' have these requirements included in their contract with Coillte.  Through the use of story-boards, Coillte are taking proactive steps to inform the general public of operations undertaken to improve biodiversity in line with forest certification. Evidence of this was observed in Donadea Forest Park (KE06) ,  Killinthomas (KE02), Deerpark (WW02) and Ticknock (DU02). Interviews with the public on these sites gave a clear indication of the effectiveness of such story boards in achieving better understanding of forest operations and awareness forest certification. Coillte also maintain a dedicated webpage on forest certification on their website and post information on forest certification on Social Media (Facebook and Twitter posts in past year seen).</t>
  </si>
  <si>
    <t>Coillte’ BAU4 2021-2025 draft management plan sets out the license use of Coillte lands which includes permissive access to all of its lands for walking, except those areas closed from time to time for operational purposes. Other recreational activities can be undertaken in designated areas. The permission for recreational activities contains a number of conditions for insurance purposes for sustainable management of the sites and public healthy and safety. 
For selected samples Donadea Forest Park (KE06), Fauna (WW06), Killaveny (WW10) the Title, ownership and sporting rights of forestry sites were reviewed, including the copies of the acquisition files, Land Direct (Land Registry) map, Folio to show ownership and burden.</t>
  </si>
  <si>
    <t>Each BAU Strategic 5-year plan contains an inventory of forest gross area and standing timber in 'Appendix V Forest Details', plus a map in App VI. Non-timber resources are also recorded: App I Archaeology, App II Habitats &amp; Species, App III Recreation Facilities.
Designated areas are identified in the plan section '1.5.1 Stautory and non-Statutory regulation and certification of forestry', covering National Forestry Programme, National Biodiversity Plan, EC habitats Directive and EC Birds Directive, Water Framework Directive, and Sustainable Forest Management.
FMUs are identified and mapped in section '1.6 Coillte BAUs'.</t>
  </si>
  <si>
    <t>Coillte has an Open Forest policy with access on foot allowed to virtually all of their forest estate. For conservation and health and safety during operational work, small areas may be temporarily restricted. For selected samples Donadea Forest Park (KE06), Fauna (WW06), Killaveny (WW10) the Title, ownership and sporting rights of forestry sites were reviewed, including the copies of the acquisition files, Land Direct (Land Registry) map, Folio to show ownership and burden.</t>
  </si>
  <si>
    <t>For Donadea site, formalised third party right for the Church of Ireland of way for St Peters Church was shared including map to show ROW.</t>
  </si>
  <si>
    <t>Coillte has an open access policy for the forest for walkers and designated areas to host a broader range of recreational activities in designated areas as appropriate for the responsible management of the forest. 
For every site where activity is planned, there is an environmental risk assessment (ERA) to identify social and environmental features to be considered and protect within the forest management.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party crop ownership, seed stands, sporting rights and water resources rights, followed by a site-specific mitigation for preservering these features before, during and after operations. Site activity packs viewed for all sites sampled and discussed with managers at site visits, including Ticknock (DU2), Tibradden (DU2) and Donadea Forest Park (KE06).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During sites visits to Deerpark (WW02) site, communications were viewed between the harvesting Manager with Bray Municipal District regards the use of road for haulage and with Inland Fisheries Ireland regards mitigating measures to protect water evidenced. 
A Coillte Deer Stalking licence holder in BAU04 was not informed when part of the licenced area was sold to a third party.</t>
  </si>
  <si>
    <t>Minor CAR 2021.05</t>
  </si>
  <si>
    <t xml:space="preserve">BAU4 plan section 2.4 identifies 'Cultural and Archaeological Heritage' and states these are protected within forest management practices. Appendix I also lists sites. Site visit to Dranagh (WW04) showed evidence of how old linear field systems  on this site were managed.  An archaeological survey was carried out and an archaeologist was on site throughout the harvesting to ensure these field systems were not damaged. A buffer was observed during the replanting of the site. The survey also discovered an unusual 'dwelling' or 'pen' dating from the same time for which a buffer zone was established around this feature.  Other examples of buffer zones around archaeological features were observed during site visit to Fauna/Deerpark (WW06) </t>
  </si>
  <si>
    <t xml:space="preserve">Coillte’s ‘Call handling procedures’ (SOP-Call Handing-043 ) sets out the procedure for managing issues raised by each BAU or relevant business area and ensure stakeholders can comment whenever necessary in relation to various topics and issues, via email through the company website or phone calls on a daily basis. The procedures cover service level agreements to provide guidance around call back procedures and actions required to close out issues/calls in order to manage and resolve disputes as soon as possible.
An update of the ongoing Farm Partnership arbitration process was given during the audit. One specific case was audited in detail to ensure Coillte were operating in a reasonable manner. Coillte responses were seen to be timely and appropriate. </t>
  </si>
  <si>
    <t xml:space="preserve">Examination of the Farm Partnership arbitration process demonstrated that Coillte were compliant with this requirement. </t>
  </si>
  <si>
    <t xml:space="preserve">Coillte has an open access policy for the forest for walkers and designated areas to host a broader range of recreational activities in designated areas as appropriate for the responsible management of the forest. 
For every site where activity is planned,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party crop ownership, seed stands, sporting rights and water resources rights, followed by a site specific mitigation for preserving these features before, during and after operations. Site activity packs viewed for all sites sampled  and discussed with managers at site visits, including Ticknock (DU2), Tibradden (DU2) and Donadea Forest Park (KE06).
As part of the ERA for areas where recreational use is known, precautions will be taken for the safety of the public and where needed trails will be diverted, warning tape and signage used to stop access to sites. For all sites, signage will be put up at least 3 weeks before the operation to let walkers know in advance and well as formal communication to affected stakeholders in the area. During the audit, the operational team discussed in sites of high recreational use they use a ‘flagman’ member of the team to stand near the entrance to the temporarily restricted areas and let the public know that the operations are going on and right of way is restricted for their safety and alternative routes. </t>
  </si>
  <si>
    <t>Coillte provides open access for walking and designated areas for other recreational uses across all its forest properties, accepting many other requests when and where it is safe for the public or damaging to the forest. The Coillte recreation map (https://www.coillte.ie/our-forests/recreation-map/ ) online highlights areas for exploring across the 6 BAUs.
Across the BAUs the recreation team and forest managers work together with local stakeholders to identify areas where visitors may negatively impact the environment and responsible forest management.  These include impacts of cars, dumping, litter and dogs on the land and wildlife.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In BAU 4 the forest managers and operations team have been liaising with visitors to address the negative impact of recreation, which has been further developed through DMP and networking with the local farmers, community police, among others. Actions have included a focus on reducing the pressure of traffic, inappropriate parking and dog faeces, sheep disturbance.  Signage and social media have been used to raise awareness of ground-nesting birds, sheep, and other wildlife for areas where dogs should be on a lead. Trails are managed and checked in response to users' feedback to maintain them, with additional signage to encourage walk to stick to paths and avoid erosion to sensitive areas. In 2020, stakeholders were further engaged in the Coillte forest management plans through the erection of ‘storyboard’, which were viewed on visits to Donadea Forest Park (KE06), Killinthomas (KE02) and Ticknock (DU02) sites.  On site visit to Tibradden (DU2) observed new trail that is being developed by Dublin Mountain Partnership in conjunction with Mountain Meltheal Dublin Wicklow who supply the voluntary labour in partnership with Coillte who supply the material.</t>
  </si>
  <si>
    <t>In the invitation to tender for operational work on the forests, Coillte sets out that there are social and environmental conditions in forest management which is audited annually as part of their FSC and PEFC certification. Individual contractors are informed of these requirements through the environmental risk assessment training.  
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 Comprehensive liability Insurance Policy Document with AIG seen during the audit.</t>
  </si>
  <si>
    <t>Coillte is a member of  the Society of Irish Foresters (SIF) and operates a Continuous Professional Development (CPD) system for professional foresters https://www.societyofirishforesters.ie/continuous-professional-development/. Field events and other events such as the National Forestry Conference are allocated points and a register of attendance at such CPD events is kept. A certain number of points per annum is required as part of this system. Since the Covid-19 pandemic there have been no opportunities for field events and most field days organised were cancelled due to travel restrictions imposed as a Covid measure. Organisations such as ITGA and Teagasc provided webinars on various forest management topics throughout 2020.  The 2020 Forestry Conference was also held online.
As discussed in interviews with the operation manager, contractor and HR all the team working in the forest sites all undertake environmental risk assessment (ERA) courses in relation to sustainable forests management. This is led by the environmental manager face to face on sites, in small groups before anyone is assigned to an operation.  There is a refresher training for this ERA course every five years (as seen on the training record management system for multiple contractors). 
The Training matrix for roles within the harvesting teams, haulage team and roading team were viewed during the audit and show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or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Interviews with staff across the operations team and Coillte Nature described how they had been able to move across various teams during their time as Coillte, which had helped them broaden their understanding and skills concerning sustainable forest management and drive the organisation's goals.</t>
  </si>
  <si>
    <t>Coillte provide health and safety training through an especially tailored interactive online course. As reviewed during the audit. The course is designed for a range of learners, including voice-over text, images and videos from the forest sites, including Coillte and contractor employees while running through key messaging of the health and safety legislation, codes of practice, and industrial guidance. 
Health and safety training records inspected within the training record management system, recorded under a traffic light system for verification and the expiry dates to flag up to contractors and forest management six months before the refresher is needed. All staff working on-site for Coillte are required to have an up-to-date first aid qualification as logged and tracked on their system.
At the pre-commencement meeting of any operations on-site, the operations team identifies hazards and shares the emergency plan in the site pack for the contractors to have at hand. Site packs for all sites samples viewed, including emergency contacts outlining hazards, site safety rules for managing risks and maps marking hazards within site and surrounding area. Observations and interviews with contractors on active harvesting sites Deerpark (KE06) and Killinthomas (KE02) confirmed correct use of PPE,  first aid and spill kits were checked, and seen to be stored with easy access for emergency situations.</t>
  </si>
  <si>
    <t xml:space="preserve">Coillte provide health and safety training through an especially tailored interactive online course. As reviewed during the audit. The courses is designed for a range of learners, including voice-over text, images and videos from the forest sites, including Coillte and contractor employees while running through key messaging of the health and safety legislation, codes of practice, and industrial guidance. 
Health and safety training records were inspected within Coillte’s training record management system (TRMS), recorded under a traffic light system for verification and the expiry dates to flag up to contractors and forest management 6 months before the refresher is needed. Both staff and contractors commented on the value of the TRMS storing and tracking and sending out notifications 6 and 3 months before the expiry of certifications to help the team stay organised in preparation for operations. All staff working on site must have an up to date first aid qualification as logged and tracked on their system. Reviewed TRMS Summary Report and verified in date certificates for Ground-based forestry Chainsaw, Forestry and Aboricutural Operations and first aid refresher for a contractor working on Killinthomas site. Reviewed TRMS Summary Report and verified in date certificates for establishment worker at Donadea Forest Park site for safe use in chemical application, emergency first aid, environmental impact assessment course, and city and guild accredited planting techniques course.  
</t>
  </si>
  <si>
    <t>All workers are provided with PPE before commencing activity, this is checked at the pre-commencement meeting. During the operations Coillte operational team will conduct site visits to ensure PPE is being used correctly. During interviews contractor confirmed that throughout the operations the Coillte operational support team are in contact to provide PPE replacements and discuss any immediate concerns. Evidence of proper use of PPE was witnessed during site visits.</t>
  </si>
  <si>
    <t xml:space="preserve">At active harvesting sites Deerpark (WW02) and Killinthomas (KE02), PPE and spill kits were checked, along with the first aid kits which were stored with easy access for the harvester in case of emergency situations.
The operational manager stated that the machines are owned and managed by the contractors, who had insurance to ensure the machines are maintained to work effectively and efficiently so to avoid delaying work at the cost of additionally working hours. Coillte's operational support team will inspect the machine pre-commencement of work for safety features including steps on the vehicle, protective glass and for any damage. 
The harvesting contractor at Killinthomas confirmed that they take responsibility for the machines and have a service contract to have regular performance checks on the machines and their own trained mechanic to cover minor issues. </t>
  </si>
  <si>
    <t xml:space="preserve">The environmental officer presented the record and analysis of all incidents (work and non-work-related) in the past year, across each BAU, for employees, contractors and members of the public and trends from the past 4 years. In an interview, they explained the scoring for the Employees OSHA, contractor’s incident rate, overall health and safety, and QA safety audits. 
The incident and investigation report (number 2020/10627-2 selected by the audit team) was reviewed, which documented a serious incident taking place in February 2020. The report included a thorough description of the events, who was involved, including the national electricity network team, the cause and ongoing corrective action work to be taken with the electricity network to ensure the same hazard does not exists elsewhere in the Coillte estate. 
Interviews with the operational managers at BAU4 indicated that the precautionary and preventative approach is taken across sites within the BAU 4 through training, identification, and preparation per activity per site. This is followed up with open communication between the contractors and operational teams for safety queries and updates in the event of changes which mean the activity has to stop, for example, in the case heavy rain is forecasted. 
Contractors interviewed across various sites confirmed that Coillte take health and safety very seriously and update their teams about incidents occurring across the BAU in order to reinforce best practice and avoid any repeated risks, these are shared by email but the local operation support will also discuss relevant incidents with the contractors on site. </t>
  </si>
  <si>
    <t>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 Comprehensive liability Insurance Policy Document with AIG seen during the audit.</t>
  </si>
  <si>
    <t xml:space="preserve">Interviews conducted with multiple members of the operational team confirmed that they are were members of a worker’s union as they had long been, playing various active roles. Participation in the union is supported by Coillte, and valued as a useful way to make collective agreements. 
Fórsa (merger of IMPACT, CPSU (PSEU in 2018) is the trade union for Coillte office and forest based staff, while industrial workers including contractors have SIPTU workers union which also has no deterrence to their contracts with Coillte. Over 50% of the Coillte staff are signed up members of the union, supported by the Chair and a representative per BAU. </t>
  </si>
  <si>
    <t xml:space="preserve">Discussion with HR and the Chair union representation confirmed that Coillte conforms with Irish related employment legislation, regulations, codes of practice and guidelines. Discussion with staff and contractors confirmed there was no evidence of non-compliance. </t>
  </si>
  <si>
    <t>Fórsa (merger of IMPACT, CPSU (PSEU in 2018) is a trade union relevant for Coillte office and forest based staff, while industrial workers including contractors have SIPTU workers union which also has no deterrence to their contracts with Coillte. Over 50% of the Coillte staff are signed up members to the union, supported by the Chair and a representative per BAU. 
Interviews with staff confirmed there was no restrictions on union membership and participation within the union which facilitates the collective bargaining and votes on agreements. There are no reports of prejudice for participation within the union. 
Coillte have an ‘Pathway to 2020’ Pay &amp; Engagement agreement with the union and guidelines for fair management of employees. The collective agreement was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Through the union employers have negotiated a change from the previous Performance management (PMED) pay &amp; reward scheme for a new Performance Management Model designed to build improved employee trust, engagement, and motivation after complaints that the previous model had adverse effects within teams. During the audit members of the union confirmed that the current performance appraisal model works better, that staff are notified if there are any issues with performance by mid-way of the review year so that they can act on concerns before any decisions are made on the overall performance at the end of the year.</t>
  </si>
  <si>
    <t xml:space="preserve"> </t>
  </si>
  <si>
    <t xml:space="preserve">Through working with the union members Coillte have an agreement and clear guidelines for all staff to ensure fair management with a collective agreement covering. The collective agreement 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As viewed during the audit, all staff have access to an online SharePoint site titled ‘Behaviour, compliance &amp; Conduct’ which provides clear signage to their conduct and behaviour policies, grievance and disciplinary producers, ethics and company policies among other guides. 
Additionally, HR enlist all staff to unconscious bias training followed by a more comprehensive unconscious bias training session for all staff involved in recruitment. </t>
  </si>
  <si>
    <t>Through working with the union members Coillte have an agreement and clear guidelines for all staff to ensure fair management with a collective agreement covering. The collective agreement 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The Pay &amp; Engagement Agreement between Coillte and the union introduced in 2017 included a new performance appraisal model. The changes to the previous performance management model, where designed to build improved employee trust, engagement and motivation following complaints that the previous model had adverse effects within teams. During the audit members of the union confirmed that the current performance appraisal model works better, that staff are notified if there are an issues with performance by mid-way  the review year so that they can act on requests before any decisions are made on eh overall performance at the end of the year. 
During the audit, HR discussed a range of opportunities available for staff to support them in taking paid leave and agreements for flexible working hours when needed for health and family demands, including paternity leave for new members of staff.</t>
  </si>
  <si>
    <t xml:space="preserve">Coillte have a consultation policy (SOP-Consultation-027, revised February 2021) that sets out the purpose and benefits of engaging stakeholders to minimize the potential negative impacts of the business activities and encourage a collaborative approach to achieve the organisations goals. The procedures include a Five Year Forest Plan consultation process, operational level consultation process and a day to day issue management process all detailed in the consultation policy.  To implement this policy Coillte have a full time Stakeholder Engagement Officer to co-ordinate and support the wider team in managing consultation. 
Ahead of high-impact operations such as harvesting and new planting Coillte carries out an environmental risk assessment (ERA), identifying affected stakeholders and consulting with statutory organizations. The affected stakeholders are then consulted with by various means, house call, phone, signage (as viewed during the sample site visits) and feedback is recorded and incorporated into the ERA for the site activity pack ‘Site Specific Mitigations’. In 2020, stakeholders were further engaged and made aware of the Coillte forest management plans through the erection of ‘storyboard’, examples of these viewed on visits to Donadea Forest Park (KE06) and Killinthomas (KE02)  sites. More example images shared from sites including  ‘Whats going on at Ticknock?’, ‘The Dublin Mountains  are Getting a Makeover’ ‘What's going on in Cruagh?’ Explain the management practices, including CCF. 
Coillte has a policy to engage widely with stakeholders in formulating its management plans, the public consultation plan for this is published in the pubic consultation notice online, though as a result of the impacts of the Covid19 pandemic this was delayed in 2020 (by https://www.coillte.ie/about-us/social-responsibility/consultation/current-consultation). The management plan consultation follows their SOP-027 Consultation Policy1 procedures under the ‘Forest Five Year Plan consultation’ as seen during audit. At the time of the audit Coillte have just begun phase 2 of the consultation for which a draft has been shared with the interested stakeholder list and the consultation has again been advertised in local and regional newspapers and details updated on their web page. 
In person consultation meetings have not taken place since the last audit due to the pandemic restrictions for have not been held since the last audit due to COVID. 
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</si>
  <si>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Obs 2021.02</t>
  </si>
  <si>
    <t>Obs 2021.03</t>
  </si>
  <si>
    <t xml:space="preserve">Following consultation policy (SOP-Consultation-027, revised February 2021) all queries, discussion, positive feedback and issues raised in the consultation are managed through the ‘Issue management process’. These are logged on the stakeholder call log and then assigned to the appropriate manager with a traffic light system based on urgency for the response and action. Monthly reports are produced from the call log for the environmental team, to track progress and be dealt with and closed out. The stakeholder issue log monthly update for 2020 was viewed during the audit. </t>
  </si>
  <si>
    <t>Ahead of site operations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park crop ownership, seed stands, sporting rights and water resources rights, followed by a site-specific mitigation for preserving these features before, during and after operations. Site activity packs viewed for all sites sampled and ERAs were discussed on site with forest managers and contractors including Donadea Forest Park (KE06), Ticknock (DU02) and Tibradden (DU02). Where required additional surveys are carried out including archaeological surveys and where necessary archaeologists are present during operations, such an archaeological report was discussed with forest manager and harvest manager on site in Dranagh (WW04).</t>
  </si>
  <si>
    <t>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t>
  </si>
  <si>
    <t xml:space="preserve">Coillte has a consultation policy (SOP-Consultation-027, revised February 2021) that sets out the purpose and benefits of engaging stakeholders to minimize the potential negative impacts of the business activities and encourage a collaborative approach to achieve the organizations goals. The procedures include a Five Year Forest Plan consultation process, operational level consultation process and a day to day issue management process.  To implement this policy Coillte have a full time Stakeholder Engagement Officer to co-ordinate and support the wider team in managing consultation. 
Ahead of operations such as harvesting and new planting, Coillte carries their operational level consultation process, communicating with local and statutory stakeholders directly affected by operations. Assessment of social impacts is completed during the planning and before the commencement of all site disturbing operations on Coillte’s certified estate. The assessment's two main purposes are to incorporate impacts into decision-making and minimise or avoid impacts during operations. For the operational level consultation, they use formal communication via letter, email and signage for felling licenses and updates to management plans.
The day to day ‘Issue management process’ covers queries, discussion, positive feedback and issues raised in face to face meetings, phone-calls, e-mails to the Coillte website. These are logged on the Stakeholder call log and managed using the call handling producers SOP-Call Handing-043. Stakeholder call log in use since 2018 captures the comments and issues raised early, providing initial email response and assigning the issue to an appropriate manager with a traffic light system based on urgency for the response and action. Monthly reports are produced from the call log for the environmental team, to track progress and that issues are being dealt with and closed out.  Thanks to this system, the Stakeholder Engagement Officer has been able to manage the comments and avoid the need to escalate issues to senior management. </t>
  </si>
  <si>
    <t>The range of suitable species is detailed in the BAU Plan.  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 Biodiversity Action Management Plan for Ballygannon (WW09) and relating planned activities were discussed on site.</t>
  </si>
  <si>
    <t>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 Biodiversity Action Management Plan for Ballygannon (WW09) and relating planned activities were discussed on site.</t>
  </si>
  <si>
    <t>BAU4 'Financial Statements' seen for 2021, including profit &amp; loss, capital expenditure, cashflow and other income. Statement shows budget, actual and variance.</t>
  </si>
  <si>
    <t xml:space="preserve">In BAU4, 70% of produce goes to customers within the BAU. In particular, there is a busy firewood market handling 40% of all Coillte's firewood. Harvest managers were interviewed on site in Deerpark (WW02) and Downshill (WW03) and they outlined where the timber was going and what is was going to be used for. For the sites visited the timber was going to local customers.  </t>
  </si>
  <si>
    <t xml:space="preserve">Harvesting Activity Packs are produced for all harvesting activities, including thinning, clearfell and CCF. For the sites visited these Harvesting Activity Packs were reviewed and discussed on site with harvesting managers. Mitigating measures were discussed with harvesting contractors who displayed a good understanding of their responsibilities in relation to environmental risk mitigation. Active sites visited included Killinthomas (KE02), Deerpark (WW02), Downshill (WW03) and Killaveny (WW10). Standing and lying deadwood was observed on all sites and the practice of leaving deadwood was discussed with harvesting managers onsite. </t>
  </si>
  <si>
    <t>No whole tree harvesting in BAU4. Brash bundling and removal for biomass was practiced in previous years, but that ceased in 2018.</t>
  </si>
  <si>
    <t xml:space="preserve">Correct use of brash mats was observed on site. Active harvesting sites visited, where use of brash mats was observed, were Deerpark (WW02), Donadea Forest Park (KE06) where good use of brash was still evident after replanting of the site, Killaveny (WW10) and Downshill (WW03).  </t>
  </si>
  <si>
    <t>There is no burning of lop and top</t>
  </si>
  <si>
    <t>Final removal dates (FDR) are applied to customer's commodities via contract enforcement. Notice is given through the timber sales team. Sample contract including Final Removal Date seen for Contract ID 9893.</t>
  </si>
  <si>
    <t>Active harvesting sites visited during audit were Killinthomas (KE02), Deerpark (WW02), Killaveny (WW10) and Downshill (WW03). Sites were efficiently managed and harvested with minimal loss or damage. Use of brashmats was observed to avoid soil damage. From interviews with Contractors on site, it was clear they had a good understanding of their responsibilities with regard to environmental risk mitigations.</t>
  </si>
  <si>
    <t>Whole tree harvesting is not practiced</t>
  </si>
  <si>
    <t xml:space="preserve">Contractors receive environmental training. Operations are managed with site packs and pre-commencement meetings involving contractor, operator and FWM, known as the Toolbox Talk. The contractor accepts the site pack and conditions. Site monitoring is undertaken weekly by Coillte. 
Harvesting Activity Packs are produced for all harvesting activities, including thinning, clearfell and CCF. Contractors on site displayed a clear understanding of the content of these Harvesting Activity Packs. In case of any questions or problems, they said they would be able to contact the harvesting manager. The harvesting contractors displayed a good understanding of their responsibilities in relation to environmental risk mitigation, including daily water monitoring on sensitive sites. Active sites visited included Killinthomas (KE02), Deerpark (WW02), Downshill (WW03) and Killaveny (WW10). Standing and lying deadwood was observed on all sites and the practice of leaving deadwood was discussed with harvesting managers onsite. </t>
  </si>
  <si>
    <t>Coillte actively promote diverse forests via CCF management, Coillte Nature. public recreation and areas of  high amenity. such as the Dublin Mountains Partnership. Forest products include sawlog and pallet pulp for large sawmills, stake for small sawmills, and firewood for local markets (mostly softwood in stoves).</t>
  </si>
  <si>
    <t xml:space="preserve">In BAU4, over 80% of long term contracts are with 5 contractors, 4 of which are located within the BAU. 70% of produce goes to customers within the BAU. In particular, there is a busy firewood market handling 40% of all Coillte's firewood.
Coillte provides open access for walking and designated areas for other forms of recreation to diversity use of the forests, recreation map online highlights these activities across the 6 BAUs (https://www.coillte.ie/our-forests/recreation-map/ ).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In BAU 4 the forest managers and operations team have been liaising with visitors and neighbouring landowners to integrate forests management for recreation while managing potential conflict with neighbouring land as visitors and traffic increases to the forest sites. This is being achieved through Dublin Mountain Partnership DMP and networking with the local farmers, community police, among others. Actions have included a focus to reducing the pressure of traffic and inappropriate parking and dog faeces and sheep disturbance.  </t>
  </si>
  <si>
    <t>There are lots of river catchments in BAU4 and these receive careful site management. Coillte take samples and surveys on the main rivers in Wicklow, the River Ow and River Knickeen, in conjunction with Inland Fisheries Ireland.
But see 9.3.1 re Freshwater Pearl Mussels</t>
  </si>
  <si>
    <t xml:space="preserve">a) Coillte undertake site specific ERAs - many examples seen. Also seen 'Appropriate Assessment Pre-Screening Report for clearfell project WW05-FL0098', which assesses potential impact of operations on the Wicklow Mountains SPA, specifically for merlin, and concludes that there is a 'possible effect' and the project should proceed to Appropriate Assessment.
b) BAU4 operates 5 long term contracts which require up to date machinery (not older than 5 years), machine telemetry in harvester head and harvester computer.
c) Communications between Resource team and Harvesting team address this, sharing information about site steepness and roughness; each Harvesting Unit has a Ground Terrain Classification. 85% of harvesting volume in BAU4 is by Long Term Contract. 5-10% of volume is by local tenders, which may involve skylines on steeper sites.
d) Felling Licences for harvesting operations seen; signage on sites seen; consultation storyboards seen on site.
e) Harvesting Activity Packs are produced for all harvesting activities, including thinning, clearfell and CCF. For the sites visited these Harvesting Activity Packs were reviewed and discussed on site with harvesting managers. Mitigating measures were discussed with harvesting contractors who displayed a good understanding of their responsibilities in relation to environmental risk mitigation. Active sites visited included Killinthomas (KE02), Deerpark (WW02), Downshill (WW03) and Killaveny (WW10). </t>
  </si>
  <si>
    <t>Coillte's Forest Management System (FMS) master spreadsheet records all sales information. Timber Sales documentation was sampled from sales catalogues for Standing Sales (SS) and harvested sales (HS).  Sampled invoices and associated weight ticket documentation found to be compliant.  Reference 5.9.3 with examples detailed.</t>
  </si>
  <si>
    <t>Interview held with timber sales and purchasing manager who confirmed no sales of non-timber woodland products.</t>
  </si>
  <si>
    <t xml:space="preserve">HCV species and habitats are recorded as layers on the GIS system.  Biodiversity (Bioclass) BAM plans include operations map with Biodiversity features mapped.  Donadea map illustrates wet woodland and veteran trees.  Ballygannon map illustrates old sessile oakwoods, bog woodland and alluvial forest. Contractor packs also include a Saftey &amp; environment map as part of the ERA which maps conservation as well as Biodiversity (Bioclass) areas e.g. Killinthomas. </t>
  </si>
  <si>
    <t xml:space="preserve">Species and habitats are recorded as layers on Coillte's GIS mapping system.  An operational site activity pack is produced from interogation of these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t>
  </si>
  <si>
    <t>The GIS has layers showing Water Framework Directive items including water catchments. Water quality is monitored during operations; inspected stilt traps and daily record of water monitoring at Deerpark (WW02): Consultation with Inland Fisheries Ireland (IFI) who signed off water mitigation measures at planning stage. At site visit water draining onto site from adjacent land following previous day of heavy rain. Silt traps in place, Harvester operator daily water monitoring, water soaking away through young conifer plantation.  Killaveny (WW10): Limited brash availability resulting from first thin but no evidence of rutting. No felling activities in area nearest the river which borders the site. Daily water monitoring undertaken,</t>
  </si>
  <si>
    <t xml:space="preserve">ERA standard mitigations applied at Forest operations stages for both harvesting and establishment. Ticknock Establishment: ERA states site specific mitigations 10m set back to control water and retain small spring monitored daily. Linear boundary feature requirement to keep 2m set back during ground preparation and restocking.  Killaveny Harvesting: ERA site specific measures 10m set back with no machinery along stream, a tributary of the Derry River.  Ballyward (WW01) 4444m of road upgrade active: Inspected Engineering Activity pack accompanying maps including Safety and Environment Road Construction map with features marked including the location of silt traps.  Site visit undertaken in heavy rain, noted silt traps created at intervals along the top of the road to prevent water running down the hill. </t>
  </si>
  <si>
    <t>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Dunnstown (KE05): OWS clearfell undertaken between August and December 2020 avoiding red squirrel breeding season. ERA site mitigation measures to  retain a few mature cone bearing NS &amp; JL as red squirrel habitat.  Retain mature broadleaf trees where safe to do so.</t>
  </si>
  <si>
    <t xml:space="preserve">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t>
  </si>
  <si>
    <t>Assessments of deadwood across Coillte Estate at FMU level are based on 2016 data from Strategic Inventory Plots (which are equally divided across all age classes).  This data illustrates BAU2 (2.8m3/ha), BAU3 (3.3m3/ha) and BAU 6 (2.9m3/ha) to be below the required 4m3/ha of standing deadwood resulting in an overall deadwood resource across the whole Coillte Estate of 3.7m3/ha.  The required volume of fallen deadwood based on Harvest loss calculations is achieved or exceeded across all BAUs with an overall fallen deadwood resource across the whole Coillte Estate as 5.9m3/ha. In addition to strategic plot data, deadwood assessments are undertaken at HU post clearfell, new planting and year 4 and post thinning operations (introduced in the last year). At each of these assessments the previous volume is overridden by the new volume assessment to avoid double counting. An interview was held with the Inventory &amp; Resource Manager who presented the results of a trial approach to deadwood assessment based on recent data from pre-clearfell [PSM2i] assessments.  The aim of the pre-clearfell surveys is to record deadwood (which will include fallen) within stands greater than 32 years and multiple this deadwood volume by the percentage of the BAU covered by this crop to give a total deadwood volume in the BAU. The data extrapolated from the pre-clearfell assessments showed deadwood volumes achieved or exceeded across all BAUs with a combined standing (majority of calculation) but with some fallen deadwood resource across the whole Coillte Estate as 5.7m3/ha. A repeat survey of the Strategic Inventory plots is rescheduled for 2021/22 (delayed from 2020 due to Covid restrictions) which will reassess deadwood volumes. Good Levels of standing and fallen deadwood were verified across a number of audit sites visited including harvesting Doneada Forest Park (KE06) CF, Killinthomas (KE02) CCF and Deerpark (WW02) OWS CF as well as establishment Ticknock (DU02) and older restocks at Ballycrystal (WW04).    A minor CAR was raised as the current data on deadwood volumes based on the strategic plot assessment analysis for BAU2 (2.8m3/ha), BAU3 (3.3m3/ha) and BAU 6 (2.9m3/ha) to be below the required 4m3/ha of standing deadwood resulting in an overall deadwood resource across the whole Coillte Estate of 3.7m3/ha is non-compliant.</t>
  </si>
  <si>
    <t>Minor CAR 2020.06</t>
  </si>
  <si>
    <t xml:space="preserve">Information inspected on Coillte's Mobile Data Collection App which records both fallen and standing deadwood 15cm diamter or greater as well as creates sub-cpts with landuse type deadwood for groups of deadwood trees occupying 0.2ha or greater. Good Levels of standing and fallen deadwood were verified across a number of audit sites visited including harvesting Doneada Forest Park (KE06) CF, Killinthomas (KE02) CCF and Deerpark (WW02) OWS CF as well as establishment Ticknock (DU02) and older restocks at Ballycrystal (WW04).  </t>
  </si>
  <si>
    <t xml:space="preserve">BAU4: Active members of the Wicklow Deer Management Project, formed to address adverse impacts of high deer numbers.  Consists of 5 Deer Management Units where hunters, landowners and other interested parties agree to manage deer in their locality. </t>
  </si>
  <si>
    <t>Requirements stated in Coillte Sustainable Hunting &amp; Shooting of Deer, Game and Other Quarry Species Code of Practice (2018). In addition, inspected copy of Deer Hunting Licence which includes requirement to ensure legal compliance.  Copy of Hunters Competence Assessment Programme for controller inspected.</t>
  </si>
  <si>
    <t xml:space="preserve">Coillte's Deer Management Policy 2018 states environmental, economic and social management objectives.  Code of Practice Sustainable Deer Management 2020 states hunter competency &amp; safety requirements. Inspected Copy of 2019/20 cull return for Askakeagh, Ballinglen and Slieveroe, Deer Density Assessment undertaken by contractor every 3 years. Information entered into FIS system and used to inform Cull Targets in deer hunting licences.  National Estates Risk Manager represents Coillte on National Deer Management Forum.   </t>
  </si>
  <si>
    <t xml:space="preserve">Section 18 of Game Licence 2020 section 18 states hunt and shoot native game &amp; quarry at level not threaten viability of local population of the species.  The First schedule also includes statement on management in accordance with sustainable forest management.
</t>
  </si>
  <si>
    <t xml:space="preserve">BAU 4 current 5 year strategic plan 2016 to 2020 states a total of 4766ha harvesting equating to 8% of the BAU area and a total of 6151ha planting equating to 10% of the BAU area. Approx 50% of the OWS are within biodiversity (Bioclass) areas, and so they are part of the transitions (including CCF/ LISS, No restock and conversion to either BHF CCF, MHF &amp; SNW) predicted for biodiversity (Bioclass)areas. Examples seen for harvesting CF Downshill, CCF at Killinthomas, Restocking Ticknock, Establishment 4+ years Dranagh part of Ballycrystal. </t>
  </si>
  <si>
    <t>No new woodlands. SS predominantly used for restock, with diverse mixed conifers, to meet timber production objectives. BL planting in riparian corridors and adjacent to BL remnants are of native species, examples seen at: Ballgannon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(KE05)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 Donadea (KE06) Establishment: OWS pNHA restocked with 90% oak and 10% Scots pine Copy of seed provenance certificate (ref 7078298 8/12/20) inspected for oak (Charleville Offaly) transplants supplied by Coillte Ballintemple nursery.</t>
  </si>
  <si>
    <t>Ballyward (WW01) 4444m of road upgrade active: Inspected Engineering Activity pack accompanying Safety and Environment Road Construction map with location of silt traps marked.  Site visit undertaken in heavy rain, noted silt traps created at intervals along the top of the road to prevent water running down the hill. In interview contractor very conscious of hydrological connectivity with spill kit in cab. Aska Beg (WX02) road upgrade: Private water supply visited and area found kept clear with no machines allowed anywhere near. Deerpark OWS: Communications undertaken by Harvesting Manager with Inland Fisheries Ireland – re mitigating measures to protect water signed off by IFI.  Killaveny Harvesting: ERA site mitigation measure no machinery within 10 m buffer of stream, a tributary of the Derry river.</t>
  </si>
  <si>
    <t>Dunnstown (KE05) Establishment: OWS with red squirrel, long narrow site to be restocked with 90% Scots pine as habitat for red squirrel, as well as 5% oak &amp; 5% hazel.  Establishment site pack states planting of HAZ, OAK@1200/ha along public road setback as per felling licence for landscape reasons.</t>
  </si>
  <si>
    <t xml:space="preserve">The BAU strategic plan section 3.2 states the harvesting and restock areas over 5 years of the plan.  BAU 4 current 5 year strategic plan 2016 to 2020 states a total of 4766ha harvesting equating to 8% of the BAU area and a total of 6151ha planting equating to 10% of the BAU area. </t>
  </si>
  <si>
    <t xml:space="preserve">ERA standard mitigations applied at Forest operations stages for both harvesting and establishment. Ticknock Establishment: ERA states site specific mitigations 10m set back to control water and retain small spring monitored daily. Linear boundary feature requirement to keep 2m set back during ground preparation and restocking.  Killaveny Harvesting: ERA site specific measures 10m set back with no machinery along stream, a tributary of the Derry River. </t>
  </si>
  <si>
    <t>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t>
  </si>
  <si>
    <t>ERA harvesting as well as restocking site packs for Doneada &amp; Dunnstown noted the requirement for the identification, protection and retention of native tree species. Restocking proposals for these sites used native species mix to augment retained mature broadleaves.</t>
  </si>
  <si>
    <t>Ballgannon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(KE05)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 Donadea (KE06) Establishment: OWS pNHA restocked with 90% oak and 10% Scots pine Copy of seed provenance certificate (ref 7078298 8/12/20) inspected for oak (Charleville Offaly) transplants supplied by Coillte Ballintemple nursery.</t>
  </si>
  <si>
    <t xml:space="preserve">Killaveny (WW10) Thinning operation: Contractor Harvesting Activity pack includes ERA with 10m buffer zone adjacent to tributary of the River Derry with this watercourse marked on the accompanying Harvesting as well as the Safety and environment map. Limited brash availability resulting from first thin but no evidence of rutting. At active harvesting clearfell site Downshill (WW03) evidence of brash use despite lower availablity on site as a result of species (NF) some rutting but evidence of different access routes used. </t>
  </si>
  <si>
    <t xml:space="preserve">No brash bailing and brash removal undertaken on Coillte Estate. At active harvesting clearfell site Downshill (WW03) evidence of brash use despite lower availablity on site as a result of species (NF) some rutting but evidence of different access routes used. Killaveny (WW10): Limited brash availability resulting from first thin but no evidence of rutting. </t>
  </si>
  <si>
    <t>A total of 895kg of fertiliser (including 10 10 20, N Urea, Granulated rock phosphate and unground mineral phosphate) were applied across the Coillte Estate in 2020. This includes aerial application of 41kg N Urea the remaining fertilisers applied manually. In BAU 4 a total of 63kg of fertiliser (including 10 10 20, N Urea, Granulated rock phosphate) were applied including aerial application of 11kg N Urea. Operational planning covered by ERA Standard and specific mitigations as well as Planning Guidelines and Aerial Fertilisation guidelines. Aerial Fertilisation Licence issued prior to operations includes general and specific site conditions.  Copy of licence inspected for Ballythomas expired 31/8/19 with site specific conditions regarding 50m buffer of aquatic zone, requirement to formally notify IFI prior to operations and carry out water sampling.</t>
  </si>
  <si>
    <t>National Estates Risk Manager represents Coillte on National Deer Management Forum.   BAU4: Active members of the Wicklow Deer Management Project, formed to address adverse impacts of high deer numbers.  Consists of 5 Deer Management Units where hunters, landowners and other interested parties agree to manage deer in their locality.</t>
  </si>
  <si>
    <t>Fences used to protect vulnerable crops such as broadleaves, native broadleaves and diverse conifers associated with high recreation areas. At Ticknock (DU02) inspected establishment Native Woodland Scheme within a deer fences in popular public access area within the Dublin Mountains Partnership.  No restrictions to access resulting from the deer fence and good story boards on site.</t>
  </si>
  <si>
    <t xml:space="preserve">Coillte GIS system, information displayed on locations of EU Priority Habitats and Species. 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Establishment: OWS with red squirrel, long narrow site to be restocked with 90% Scots pine as habitat for red squirrel, as well as 5% oak &amp; 5% hazel.  </t>
  </si>
  <si>
    <t xml:space="preserve">Donadea: OWS pNHA BAM plan maps small area of wet woodland as well as location of veteran oak trees. Ballygannon: OWS pNHA SAC BAM plan maps small area of wet woodland.  Ballycrystal: small area of heath on Coillte estate part of adajcent SAC which has been retained unplanted. Coillte record Biodiversity features i.e. features which occur anywhere on the Coillte Estate which are protected during operations e.g. small wetlands, small areas of deadwood or mature trees.  </t>
  </si>
  <si>
    <t>Downshill (WW03): CF area just outside 3Km neigbouring SAC.  The harvesting manager confirmed the adoption of a precautionary approach with regard to mitigation measures for merlin, as was also outlined in the Felling Licence conditions.    Felling licence conditions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Dunnstown (KE05): OWS clearfell undertaken between August and December 2020 avoiding red squirrel breeding season. ERA site mitigation measures to  retain a few mature cone bearing NS &amp; JL as red squirrel habitat.  Retain mature broadleaf trees where safe to do so.</t>
  </si>
  <si>
    <t>Ballyward (WW01) 4444m of road upgrade active: Inspected Engineering Activity pack with PSDP &amp; PSCS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Monument on site (stone circle) not near enough to the road to be disturbed by roading works. Interviews held with Roading Engineer and Environmental Manager in relation to adjacent Monument on the various procedures including marking out the setbacks and path from road to monument with works signed off by DAFM archaeologist. Interview with local dog walker, very positive feedback.</t>
  </si>
  <si>
    <t>At active harvesting clearfell sites (Downshill and Deerpark) and first thinning operations (Killaveny) inspected operators spill kits at these site. Downshill (WW03) : Good signage including felling notice in place at start of RoW and hazard warning signs on well presented, stable timber stacks. Evidence of brash use despite lower availablity on site as a result of species (Noble Fir) some rutting but evidence of different access routes used. Condition of FL no harvesting within 100m of forest edge between 1/3 to 31/8 to meet species requirements in neighbouring SAC. Deerpark (WW02): Consultation with Inland Fisheries Ireland (IFI) who signed off water mitigation measures at planning stage. At site visit water draining onto site from adjacent land following previous day of heavy rain. Silt traps in place, Harvester operator daily water monitoring, water soaking away through young conifer plantation.  Killaveny (WW10): Limited brash availability resulting from first thin but no evidence of rutting. No felling activities in area nearest the river which borders the site. Daily water monitoring undertaken,</t>
  </si>
  <si>
    <t xml:space="preserve">Killaveny (WW10) Thinning operation: Contractor Harvesting Activity pack includes ERA with 10m buffer zone adjacent to tributary of the River Derry with this watercourse marked on the accompanying Harvesting as well as the Safety and environment map. Ballyward (WW01) road upgrade: Contractor Engineering activity pack includes Safety and Environment Road Construction map with features marked including OHP, waterbodies and location of silt traps.  </t>
  </si>
  <si>
    <t xml:space="preserve">Ballyward (WW01) 4444m of road upgrade active: Inspected Engineering Activity pack with PSDP &amp; PSCS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Aska Beg (WX02) road upgrade: Private water supply visited and area found kept clear with no machines allowed anywhere near. </t>
  </si>
  <si>
    <t>No new road sites in BAU 4.</t>
  </si>
  <si>
    <t>Annual survey of targetted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Coillte also state: "Coillte participates in a Hylobius Working Group (HWG) with UK partners to discuss and share information on addressing the Hylobius problem common to each organisation. Coillte contributes €20,000 annually to a research fund to consider alternative methods to control Hylobius, i.e. tree barriers, nematodes, Acetamiprid, Hylobius Management System Support and alternative insectides: Coragen and Coniflex ​"</t>
  </si>
  <si>
    <t xml:space="preserve">Annual survey of targetted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t>
  </si>
  <si>
    <t>Oak Processionary Moth has been reported in an isolated case in Dublin, but has not become established. DAFM's Horticulture and Plant Health section have produced an information note and an alert has been circulated to Coillte staff (copy seen)</t>
  </si>
  <si>
    <t>In their 'Pesticides SOP 30', under  1. Policy, they state "Coillte’s IPM system places primary reliance upon prevention and biological control methods rather than chemical pesticides."
Non-chemical methods of pest control include stump hacking, green planting and site cultivation.</t>
  </si>
  <si>
    <t>a) Pesticides SOP 30 details in section 5.1 the decision-making processes for chemical use, both to control weevil and vegetation. Non -Pesticide methods are favoured and pesticide use is a last resort.
b) Appropriate guidance is given in  Pesticides SOP 30
c) Records of use are kept. Sample seen from Establishment Manager dated 24/2/21.</t>
  </si>
  <si>
    <t>Coillte are increasingly using 'Green planting' to minimise weevil damage. Replanting is done 6 months after felling to enable establishment before weevil populations increase. Also tending to use stronger plants with larger root collar diameters to withstand weevil attack.</t>
  </si>
  <si>
    <t>BAU 4 No chemcial store.  Chemical applications undertaken by contractors who supply their own chemical as part of the contract conditions.  Contract site risk assessment seen for weevil spraying (28/5/20). Site method statement stated requirement to store chemical in bunded tank out of sight and away from watercourse.  Dispose of empty chemical containers at certified recyling centre. Inspected recycling certificate (62094 4/2/21) for disposal of chemical container. Inspected screen shot of Coillte Power App Site monitoring form (24/2/21) confirming operation litter had been disposed of correctly.</t>
  </si>
  <si>
    <t xml:space="preserve">Pesticides SOP 30 details in section 5.1 the decision-making processes for chemical use, both to control weevil and vegetation. Non -Pesticide methods are favoured and pesticide use is a last resort.
</t>
  </si>
  <si>
    <t>Coillte have an up-to-date copy. Sample seen.</t>
  </si>
  <si>
    <t>ESRAs have been completed for all 4 chemicals used currently: glyphosate, acetamiprid, clopyralid and Chlorantraniliprole</t>
  </si>
  <si>
    <t>BAU4 has no chemical store. ESRAs have been prepared for all chemicals on FSC list of 'highly hazardous'.</t>
  </si>
  <si>
    <t>Records of use are kept. Sample seen from Establishment Manager dated 24/2/21.</t>
  </si>
  <si>
    <t>Pesticides SOP 30 details in section 5.1 the decision-making processes for chemical use, both to control weevil and vegetation. Non -Pesticide methods are favoured and pesticide use is a last resort.
Pesticides are used according to manufacturer's instructions for minimum effective quantities.</t>
  </si>
  <si>
    <t>Inspected screen shot of Coillte TRMS (Training Record Management System) for a chemical application operator along with a copy of their PA1 &amp; PA6 certificates.  Screen shot of Power App Site monitoring form (24/2/21) confirming all contractors are on TRMS database.</t>
  </si>
  <si>
    <t>Example contract site risk assessment seen for weevil spraying (28/5/20 BAU 4). Site method statement stated requirements to wear PPE at all times and handwash facilities available. Inspected screen shot of Coillte Power App Site monitoring form (24/2/21) confirming PPE worn as well as sample Contractor's chemical record (16/7/20) submitted to Coillte confirming what PPE was worn during operations.</t>
  </si>
  <si>
    <t>Example contract site risk assessment seen for weevil spraying (28/5/20 BAU4). Site method statement stated requirement to erect signs. Inspected signage specific to chemical application supplied to contract by Coillte to display at the site. Inspected screen shot of Coillte Power App Site monitoring form (24/2/21) confirming signs were erected.</t>
  </si>
  <si>
    <t>Contractors requirement to dispose of their own waste and provide Coillte with recycling certificates for its disposal.  Inspected recycling certificate (62094 4/2/21) for disposal of chemical container by spraying contractor. Inspected dockets (No 01360 21/11/20) for collection for recycling of plastice drums and bags from Coillte staff. Flytipping waste managed through contracts with contractors removing and recyling the waste through an approved recycling facility.  Coillte also member of PURE (Protecting Uplands and Rural Environments) a partnership project of statuatory and non-statuatory organisations established in 2006 to combat illegal flytipping in the Wicklow/ Dublin Uplands.  Partnership organises waste collection, maintains a database of incidents and raises public awareness.</t>
  </si>
  <si>
    <t>Contractors requirement to dispose of their own waste and provide Coillte with recycling certificates for its disposal.  Inspected recycling certificate (62094 4/2/21) for disposal of chemical container by spraying contractor. Inspected dockets (No 01360 21/11/20) for collection for recycling of plastice drums and bags form Coillte staff. Flytipping waste managed through contracts with contractors removing and recyling the waste through an approved recycling facility.  Coillte also member of PURE (Protecting Uplands and Rural Environments) a partnership project of statuatory and non-statuatory organisations established in 2006 to combat illegal flytipping in the Wicklow/ Dublin Uplands.  Partnership organises waste collection, maintains a database of incidents and raises public awareness.</t>
  </si>
  <si>
    <t xml:space="preserve">Operational Planning No 85 Pollution Control &amp; Emergency Response as well as Coillte SOP-040 Contractors Emergency Response Pollution Incident Plan 2017 seen.  </t>
  </si>
  <si>
    <t>Example contract site risk assessment seen for weevil spraying (28/5/20 BAU 4). Site method statement stated requirements to store chemical in bunded tank out of sight and away from watercourse.  Includes avoidance of chemical spillage and guidance on how to deal with a spillage. Active harvesting sites (Downshill (WW03), Deerpark (WW02) and Killinthomas (KE02)) inspected operators spill kits on site.</t>
  </si>
  <si>
    <t>Coillte emergency plan and pollution control procedures states emergencies are classified  as  Major or Minor and the stages of action to be undertaken including review. Operation planning No 85 states "In the event of siltation of water, or oil/chemical spill, or other pollution incident, implement Pollution Incident Plan and report to Coillte site manager” BAU4 Establisment Team Leader confirmed in interview no spillages. A record would be kept in Coillte's breach register.  Site inspection of active harvesting sites no issues noted.</t>
  </si>
  <si>
    <t>GMOs are not used on any Coillte sites.</t>
  </si>
  <si>
    <t>Establishment Process Manager confirmed in interview no biological control agents used.</t>
  </si>
  <si>
    <t>Estates Team Leader confirmed in interview no such new introductions were undertaken or highlighted through stakeholder consultation.</t>
  </si>
  <si>
    <t>No conversion to plantations.  All semi-natural woodland managed for biodiversity/ minimum intervention.</t>
  </si>
  <si>
    <t xml:space="preserve">Coilltes’ Excision policy and list of excised area can be found online (https://www.coillte.ie/land/). The policy states that ‘For each land sale or lease an assessment is undertake of the values of the site to the company and likely impacts on environmental and social receptor anticipated, prior to a decision. Any sites identified as being HCV will not be sold or leased - 
o	Without Coillte making reasonable effort to safeguard the values and or the area containing the values, including making the buyer aware of the values and measures to protect them.
o	Or Unless it is circumstance that is beyond the Coillte control e.g. compulsory purchase order (CPO). In such instances, however we will make known the high conservation value to the purchaser. ‘
All areas sold or leased and subsequent timber from the area will be no long be part of the certification scope, and the area is recorded in the certification report basic information – 271.70 ha in 2020. 
</t>
  </si>
  <si>
    <t>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t>
  </si>
  <si>
    <t>The FMU is identified at the level of the BAU. The BAU Five Year Plan states the medium and long term objectives, described in section 1.  This plan describes objectives, resources, silvicultural systems, rationale, monitoring, environmental safeguards. 
The short term planning is included in the Activity Pack compiled for each operation, including Harvesting Activity Pack and Biodiversity Area Management Plan.
General maps are included in the BAU plan and more detailed maps are publicly available on the Coillte website under Forest Plans.</t>
  </si>
  <si>
    <t>The BAU Plan contains a timber inventory in Appendix V, also descriptions of NTFP (biodiversity, renewable energy, public recreation, carbon), archaeological sites (App I), Biodiversity &amp; HCVFs (section 2.5). Features of conservation significance are briefly listed in App II.</t>
  </si>
  <si>
    <t>The BAU Plan describes land-use and ownership. Adjacent lands are considered with regard to water catchments and deer management.</t>
  </si>
  <si>
    <t>The BAU Plan describes silvicultural systems and rationale. Most silviculture is by clearcut, thinning and replanting (section 3.2). 25% of productive area is managed under LISS (section 3.6.2).
Coillte state: "The use of Coillte’s environmental management system ensures that the silvicultural system of clearfelling does not have an adverse impact on the environment. The environmental management system is integrated into our Land resource management system (LRM) and incorporates an environmental risk assessment (ERA) to assess potential environmental impacts of Coillte’s business operations. The output from this system is incorporated into site packs which are used by the FWM and Contractor to ensure a complete risk assessment for all identified environmental receptors  and appropriate mitigations are identified and implemented. "</t>
  </si>
  <si>
    <t>Harvesting is planned centrally using Remsoft programme, then checked locally.  Harvesting volumes are cited in the BAU Plan App V. Mapviewer on Coillte website is a publicly available resource to see clearfell and thin operations.  Harvesting site maps seen for selected sites.</t>
  </si>
  <si>
    <t>Coillte Establishment Foresters monitor forest regeneration and growth. Monitoring parameters are listed in the BAU Plan App IV.</t>
  </si>
  <si>
    <t>Killinthomas (KE02) has a Biodiversity Area Management Plan 'because it is an old woodland site that supports a range of native broadleaf trees and has flora typical of WN2 oak-ash-hazel woodland.' The plan includes prescriptions and monitoring.</t>
  </si>
  <si>
    <t>The BAU Plan covers fire (1.1.5), riparian buffer strips (2.5) and deer (2.9.1).</t>
  </si>
  <si>
    <t>Killinthomas BAM Plan states how the rare OWS habitat will be protected.</t>
  </si>
  <si>
    <t>Downshill  Harvesting Activity Pack (WW03) contains ERA for Landscape, with 'High Sensitivity Rating', whilst being flagged Green. Coillte explained thus: "If the resource team feels although the rating is green but the site has a visual sensitivity we can set our own sensitivity rating in the boxes adjacent as seen above.  This flags to the FWM and the contractor to be mindful of this when harvesting in this area."  Site visit comment: "Site adjoining farmland and there was evidence of some local use of area for walking and mountain biking. Interview with harvesting manager indicated that he tends to take precautionary approach when managing sites."
Deerpark (WW02) subject of Landscape Design Report 'Crone/Deerpark Landscape Unit', which identifies Landscape Units and assesses their visual impact, social &amp; recreational usage, environmental features and economic importance. Given High rating, lists the principle views and the opportunities and constraints with maps.
Site visit comment: "Site being effectively and carefully managed."</t>
  </si>
  <si>
    <t>The new BAU Plan 2021-2025 follows the previous Plan 2016-2020.</t>
  </si>
  <si>
    <t>The 'Tactical Plan' for 3 to 5 years is worked out in the Remsoft programme and updated regularly using dynamic inventory data.</t>
  </si>
  <si>
    <t>On Coillte's website, under 'Coillte's Felling Plans Using Coillte's Webmap', there is a link to a document titled 'Coillte Forest Properties Felling Changes', which details changes in felling area between what was proposed in the 2015 plan and what will actually happen up to the end of 2020 (updated as of mid-2019). There is no specific justification given, but stakeholders are invited to contact Coillte for further clarification via a link on the website.
BAU4 Plan section 4.4 meanwhile states: "Stakeholders should note that Coillte on occasion have to make adjustments or amendments to our felling plans for reasons such as silvicultural, landscape design, restructuring, market conditions, forest disease and windblow. Any changes are consulted on in line with Coillte’s consultation procedures".</t>
  </si>
  <si>
    <t>In BAU4 Coillte has reviewed the public use of the Dublin Mountains  via the Dublin Mountains Partnership. Their review (2017) 'A Change of Emphasis -  A Fresh Vision for the Forests of the Dublin Mountains' has monitored public opinion and incorporated that into their recent Management Plan review.
Coillte state: "An example of where monitoring was incorporated into the management plan for BAU4 was the significant change to where 900 hectares of the Dublin mountains was converted from a commercial mandate to an environmental recreation forest on the foothills of Dublin City. These forests in the Dublin mountains are among the most important recreational sites for Dublin’s growing urban population. Through stakeholder pressure and the influence of public opinion on our management practices in the Dublin mountains we have changed our management plan promoting recreation in seven forest properties which have exceptionally high visitor numbers.  The forests will have areas managed though Continuous Forest Cover (CCF) and conversion to native woodlands through clearfell and replanting of native tree species. "</t>
  </si>
  <si>
    <t>BAU Plan states: 'During 2014 and 2015, Coillte developed a procedure called BioClass, which is used for classifying biodiversity areas according to their habitat type and overall ecological value. The BioClass procedure is based on national research on biodiversity in Irish forests. Freelance ecologists were once again commissioned to review all biodiversity areas across the estate and apply the BioClass procedure. The benefits of BioClass are that the biodiversity information is summarised and provided to Coillte staff in a more accessible manner.'
Also new, Birdwatch Ireland re protected species; company-wide response to COVID-19 pandemic.</t>
  </si>
  <si>
    <t>There is Stakeholder engagement during the Plan review period, as detailed in section 4.4. Submissions are recorded, considered and may be incorporated and details are published in the final document (not in current draft, but seen in previous plan). Stakeholder demand for alternative management has influenced the Dublin Mountain Partnership, which aims for more native trees. Coillte Nature's programme is another example of accommodating public demands.</t>
  </si>
  <si>
    <t>COVID-19 training - induction to new procedures for staff and contractors. Forestry training courses have moved online; there has been ongoing guidance, certificate refresher dates have been rolled on during restrictions.</t>
  </si>
  <si>
    <t>Coillte participate in projects - Hydrosed (2019-2023) studying the influence of a range of forest operations on stream hydrology and sediment release; and Reform studying the impact of land-use on acidity in water, led by Environmental Protection Agency.</t>
  </si>
  <si>
    <t xml:space="preserve">For every site where activity is planned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‘Archaeology and Cultural Heritage’ sections for the ERA for example, include monuments (listed and unlisted), cultural sites, villages and other protected structures.  Any such features are identified in the checklist, on the map and site specific mitigations are given such as the marking of exclusion zones. Site activity packs viewed for all sites sampled. </t>
  </si>
  <si>
    <t xml:space="preserve">All contractors undertake an environmental risk assessment course with the environmental officer face to face in small groups before being assigned to an operation. Before work begins the Coillte Operational support team has a pre-commencement meeting with the contractors to identify important parts of the site for safety and environment sensitivities, this is marked out on the site pack list so that there is no uncertainly about the considerations to be made on site. Site packs for all sampled sited viewed.
Health and safety training records inspected within the training record management system (TRMS) , recorded under a traffic light system for verification and the expiry dates to flag up to contractors and forest management 6 months before the refresher is needed. Both staff and contractors commented on the value of the TRMS storing and tracking and sending out notifications 6 and 3 months prior to the expiry of certifications to help the team stay organised in preparation for operations. Training plan reviewed for harvester and training matrix reviewed for a harvester, haulage, business owner, site supervisor, chainsaw operator and forwarder operator, tree surgeon and excavator driver.  All staff working on site for are required to have an up-to-date first aid qualification as logged and tracked on their system. Reviewed the TRMS for  Ground based forestry Chainsaw, Forestry and Aboricutural Operations and first aid refresher for contractor working on Killinthomas site. Reviewed TRMS Summary Report and verified in date certificates for establishment worker at Donadea Forest Park sampled site for safe use in chemical application, emergency first aid and environmental impact assessment course, and city and guild accredited planting techniques course. </t>
  </si>
  <si>
    <t xml:space="preserve">Coillte has training matrix for roles grouped by operation including the haversting, establisment  and haulage and roading teams. These matrixes were viewed during the audit, indicating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The ERA course cover Coillte’s Environmental Management System (EMS), to assess potential environmental impacts of Coillte’s business operations. This environmental risk assessment includes indicators for biodiversity, water and soils, landscape, archaeology and cultural heritage and people and material assets. The output of the assessment is incorporated into the site-specific operational activity packs for all employees and contractors working on the site. Site active packs were viewed for all sites sampled during the audit.
Training records were inspected within Coillte’s training record management system (TRMS), where per employee and contractors they are recorded under a traffic light system first for internal verification and then for expiry dates to notify to the individual and forest management when certificates are six and three months away from expiry and a refresher is needed. Both staff and contractors commented on the value of the TRMS storing and tracking and sending out notifications before the deadline to help the team stay organised in preparation for operations.
</t>
  </si>
  <si>
    <t xml:space="preserve">Interviews with the operational managers at BAU4 indicated that the implementation of operational plans is maintained through training and preparation per activity per site as set out in the operational site packs. This is followed up with monitoring and open communication between the contractors and operational teams to maintain compliance.  Operational managers will visit sites, before, during and after the operation to 
Contractors interviewed across various sites confirmed that Coillte operational managers are in regular contact with them before during and after the operation to discuss the activity, health and safety, environmental considerations and relevant updates from activities in other sites.
</t>
  </si>
  <si>
    <t>The Forest Works Manager is identified in active site documents. Samples seen.</t>
  </si>
  <si>
    <t xml:space="preserve">Coillte has training matrix for roles grouped by operation including the haversting, establisment  and haulage and roading teams. These matrixes were viewed during the audit, indicating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Training records were inspected within Coillte’s training record management system (TRMS), where per employee and contractors they are recorded under a traffic light system first for internal verification and then for expiry dates to notify to the individual and forest management when certificates are six and three months away from expiry and a refresher is needed. Both staff and contractors commented on the value of the TRMS storing and tracking and sending out notifications before the deadline to help the team stay organised in preparation for operations.
Auditor reviewed TRMS Summary Report and verified in date certificates for Ground-based forestry Chainsaw, Forestry and Aboricutural Operations and first aid refresher for a contractor working on Killinthomas site. Reviewed TRMS Summary Report and verified in date certificates for establishment worker at Donadea Forest Park site for safe use in chemical application, emergency first aid, environmental impact assessment course, and city and guild accredited planting techniques course.  
</t>
  </si>
  <si>
    <t>The BAU Plan is the Management Plan and there is no separate summary. It is publicly available and clearly relates to 2021-2015.</t>
  </si>
  <si>
    <t>Update on Coillte IT systems for information: The original Forestry Information System (FIS) has been upgraded to the Forestry Management System (FMS), which combines all other IT systems. MapViewer has been upgraded to Geohub. Congea has been upgraded to Land Resrource Manager (LRM). The handheld Trimble Juno devices used in the field have been replaced by Collector App on staff's own smartphones.
BAU Plan lists monitoring parameters in App IV and are consistent and replicable over time.
Samples seen for Water Test Reports following aerial fertilizer. Sample also seen for sign-off rates of establishment plots compared over several years.</t>
  </si>
  <si>
    <t>BAU Plan lists monitoring parameters in App IV and are consistent and replicable over time.
Samples seen for Water Test Reports following aerial fertilizer.</t>
  </si>
  <si>
    <t>The BAU Plan details in App IV the monitoring for Economic, Environmental and Social parameters.  These are reflected in the Harvesting Activity Pack's ERAs for People &amp; Material Assets, Biodiversity and Water &amp; Soils. The Remsoft programme generates a Harvesting Unit with site-specific ERA. 
a) Biodiversity is monitored in the ERA. 
b) Timber yield is monitored from post-thin surveys and fed into Land Resource Manager. 
c) On-site monitoring of water during operations; also ERA identifies water course for site pack. See also 7.2.7 for monitoring water quality.
d) People &amp; material assets in site pack. 
e) Finance dept sends updated spreadsheet every month. BAU Manager then monitors budget, as well as the national finance team. 
f) Natural regeneration is monitored by the Establishment Team and considered a positive issue in Bio areas and in CCF.  But it is not favoured in production areas. Prefer planted stock to respacing natural regen.</t>
  </si>
  <si>
    <t>The BAU Plan details in App IV the monitoring for Economic, Environmental and Social parameters.  These are reflected in the Harvesting Activity Pack's ERAs for People &amp; Material Assets, Biodiversity and Water &amp; Soils. The Remsoft programme generates a Harvesting Unit with site-specific ERA. 
Biodiversity is monitored in the ERA. 
Timber yield is monitored from post-thin surveys and fed into Land Resource Manager. 
On-site monitoring of water during operations; also ERA identifies water course for site pack. See also 7.2.7 for monitoring water quality.
People &amp; material assets in site pack. 
Finance dept sends updated spreadsheet every month. BAU Manager then monitors budget, as well as the national finance team. 
Natural regeneration is monitored by the Establishment Team and considered a positive issue in Bio areas and in CCF.  But it is not favoured in production areas. Prefer planted stock to respacing natural regen.</t>
  </si>
  <si>
    <t xml:space="preserve">Coillte take health and safety very seriously for the staff, contractors and the public within the remit of the operations, while seeking to maintain an open access policy for users in the forest where appropriate.  
Ahead of operations the public users in the area are considered to identify what safety measures are needed as part of the environmental risk assessment which it them written up the operational site a pack for all working on the site. Affected stakeholders in the form of local residents and known regular users of the area are formally contacted and signage is erected up near the site entrance to make visitors aware of the planned operations at least 3 weeks prior to commencement.  
Site visit to Deerpark (WW02) verified that a signed and dated Felling Site Notice had been erected. While the operations where active the car park was closed with explanation notices, in addition to various biking and hiking trails temporarily closed off for public for their safety. The Harvesting Activity Pack includes ERA for People &amp; Material Assets, followed by Site Specific Mitigations. </t>
  </si>
  <si>
    <t>The FMS system records Forest and Harvest Unit, contract and lot number, species &amp; specification, harvested volumes, weight dockets, Coillte staff undertake weekly reconciliation of roadside stock. Screenshare demonstration of Firewood cashless sales register for sale of firewood in BAU 4 by harvesting Forester Wexford (detailed under 5.9.3).
No NTFPs are sold as FSC certified (only roundwood and firewood sold as roundwood).</t>
  </si>
  <si>
    <t xml:space="preserve">The FMS system records Forest and Harvest Unit, contract and lot number, species &amp; specification, harvested volumes, weight dockets, Coillte staff undertake weekly reconciliation of roadside stock. Screenshare demonstration of Firewood cashless sales register for sale of firewood in BAU 4 by harvesting Forester Wexford (detailed under 5.9.3).
No NTFPs are sold as FSC certified (only roundwood and firewood sold as roundwood). </t>
  </si>
  <si>
    <t>Timber Sales documentation was sampled from sales catalogues for Standing Sales (SS) and harvested sales (HS).  The sales invoices and associated weight tickets selected with permit numbers were noted as compliant, reference 5.9.3.</t>
  </si>
  <si>
    <t xml:space="preserve">Coillte collect data on relevant sites and put it into live database for water. This then undergoes laboratory analysis, which is then uploaded to BAU Water Monitoring Database. Notice is sent to the relevant manager. </t>
  </si>
  <si>
    <t>Many forestry systems have been in place since 2016, so significant change is unlikely. However, regarding public engagement, the Dublin Mountain Partnership is a good example. This was a highly productive forest, but in response to public opinion, the objective for site management has been refocussed on public amenity.</t>
  </si>
  <si>
    <t xml:space="preserve">The BAU Plan states in section 4.5 that the results of the public consultation on plan renewal will be published in the final version of the plan. Evidence seen from last BAU Plan 2016-20. </t>
  </si>
  <si>
    <t xml:space="preserve">Under the BAU Plan 2016-2020, section 4.5 Monitoring and Evaluation, Coillte will monitor the achievement of its objectives and targets using the template outlined in Appendix IV of the BAU Strategic Plan. The results of this monitoring will be available at the end of the plan period and published on the Coillte website by June 2021. </t>
  </si>
  <si>
    <t>Under the BAU Plan 2016-2020, section 4.5 Monitoring and Evaluation, Coillte will monitor the achievement of its objectives and targets using the template outlined in Appendix IV of the BAU Strategic Plan. The results of this monitoring will be available at the end of the plan period and published on the Coillte website by June 2021. 
The public can also access a summary by making a request under "Access for Environmental Information".</t>
  </si>
  <si>
    <t xml:space="preserve">Total HCVF area covering SAC/ SPA, NHA and pNHA) 107,083ha (24%) on Coillte Estate. GIS analysis of the HCVF layers illustrated between 67 to 70% of the HCVF designated areas are forest habitat. HCV species and habitats are recorded as layers on Coillte's GIS mapping system.  An operational site pack is produced from interogation of these records which includes an ERA Environmental Risk Assessment including Biodiversity, Water &amp; Soils, Archaeology &amp; Cultural Features, evaluating any sensitive areas and/or features in or around the operational area.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t>
  </si>
  <si>
    <t xml:space="preserve">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t>
  </si>
  <si>
    <t>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Deerpark OWS: Communications undertaken by Harvesting Manager with Inland Fisheries Ireland – re mitigating measures to protect water signed off by IFI.</t>
  </si>
  <si>
    <t>Evidence of consultation with NPWS and local experts was seen during the audit, particularly in relation to the NIS/AA felling licence process including commercial forest restructuring at the Kerry Life Project in BAU06.</t>
  </si>
  <si>
    <t xml:space="preserve">Coillte retain an electronic database of all stakeholder feeback including that relating to the management of HCVs. This database was seen and interrogated during the audit. </t>
  </si>
  <si>
    <t>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Coillte have properties in all of the ‘Top 8 Freshwater Pearl Mussel (FPM) Catchments in Ireland’ a classification recognised by the Irish Government and the European Union. These catchments sit in Coillte’s BAUs 1, 2 and 6. During the 2021 RA audit stakeholder consultation process, the latest available scientific data and expert testimony was presented to the audit team. This information presented the critical role of intact hydrological function throughout the whole catchment in the effective conservation of the FPM. It went on to demonstrate that the restoration and ‘rewetting’ of deep peat and blanket bog throughout the catchments is a critical measure in the restoration of these catchments’ hydrological integrity. Coillte staff confirmed that there are areas of plantation conifer on blanket bog within these catchments which fall within the certified area. They did not offer any evidence to counter the conclusions of the scientific evidence presented. Coillte’s draft strategic management plans for the BAUs in question identify the creation of riparian buffer strips to aid the conservation of this species, however, they do not recognise or identify the specific action of restoring blanket bog and deep peat systems as a measure to ensure that the conservation values, including the critically endangered FPM, are maintained and/or enhanced.</t>
  </si>
  <si>
    <t>Minor CAR 2021.01</t>
  </si>
  <si>
    <t xml:space="preserve">Ballygannon (WW09): Biodiversity (BAM) Plan 7/19 inspected for Vale of Clara pNHA &amp; SAC, OWS Bioclass 2 part of a Nature Reserve due to presence of oak and bog woodland.  Objective of CCF management approach is to diversify the stand structure by natural regeneration, increase proportion of native trees as well as deadwood.  CCF management focus on selective thinning as well as halo thinning to favour native trees and shrubs along with felling/ ring-barking of non-native conifers.  Works subject to application to DAFM Native Woodland Scheme Conservation grant. </t>
  </si>
  <si>
    <t>Ballygannon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t>
  </si>
  <si>
    <t>Obs 2021.08</t>
  </si>
  <si>
    <t xml:space="preserve">Appendix 4 of BAU plan details monitoring parameters. 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t>
  </si>
  <si>
    <t>The draft BAU4 Plan includes management objectives, natural forest conservation and restoration. This was also seen to be implemented on site vists.</t>
  </si>
  <si>
    <t>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BAU4 OWS cover 6166ha = 10% of the BAU.  Bioclass areas cover 14,247ha = 24% 
En route to site visit to Dranagh(WW04) which forms part of Ballycrystal (WW04) a wide range of blocks of different ages were observed. Replanting with Sitka spruce included patches of broadleaved planting throughout the site and along fringes. The various restock sites of different ages showed that all broadleaves had been retained during harvesting as well as areas of biodiversity features and some parts of the old stands were retained where there was a reason to do so, e.g. to avoid getting too close to a waterway.</t>
  </si>
  <si>
    <t>BAU4 no new planting.  Restocking is compliant with Felling Licence conditions, ERA and 'Felling and Reforestation Standard Guidelines 2019'.</t>
  </si>
  <si>
    <t>BAU4 no new woodlands</t>
  </si>
  <si>
    <t>Sample OWS Assessment Form seen for Deerpark (WW02). Even-aged 4.97ha SS restructured as SP95%/OK5% mix, CCF blocks, some diverse areas for Long term retention. Although biodiverity scores were low, there was significant landscape and recreation reasons for restructuring.  The BAU Manager pointed out that for economic reasons Coillte do not want timber coming to market all at once, which is an additional driver for restructuring. 
Age distribution charts for BAU4 covering 2019, 2025 and 2040 show significant normalising of age distribution. 2019 chart shows few woods over 30 years old, but this increases over coming decades with greater retentions.</t>
  </si>
  <si>
    <t>Clearfelling and regeneration methods are set out in the BAU Plan section 3.2. Restocking is compliant with Felling Licence conditions, ERA and 'Felling and Reforestation Standard Guidelines 2019'.</t>
  </si>
  <si>
    <t>Ticknock (DU02) is part of the Dublin Mountains Makeover project, repurposing commercial plantations for public recreation. Here the Sitka and Norway spruce was clearfelled on 2.79ha and replanted with native mixed broadleaves and Scots pine. There was a setback of 10m from watercourse, 2m setback from linear field boundary, retention of mature beech and oak and standing deadwood. Site visited 24/2/21 to confirm.</t>
  </si>
  <si>
    <t>BAU Plan section 4.1 describes planning process to achieve diversity.</t>
  </si>
  <si>
    <t>BAU4 presentation showed chart with SS 58%, Other Conifers 16%, Broadleaves 18% and Open Space 8%. Some sites may have change in species proportions eg. Dublin Mountains Partnership project. There is no change planned in species proportions over the BAU.</t>
  </si>
  <si>
    <t>2020 project 'BIOForest' aimed to manage 3 sites per BAU per year according to 'Biodiversity Area Management Plan', to include one CCF site.  There was training in CCF management. Plans disrupted because resources diverted to addressing the Felling Licence backlog. Sample BAMPlan for Killinthomas (KE02) seen and site visited.</t>
  </si>
  <si>
    <t>BAU4 Plan states in 3.6.2 that 25% of the productive area of the BAU is managed under LISS.</t>
  </si>
  <si>
    <t>BAU4 Plan states in 3.6.1 that lodgepole pine will be planted with spruce on low yielding sensitive sites to avoid artificial fertilisation. Also Scots pine can be planted on shallow peat. Riparian zones are left open or planted with native broadleaves. Coillte is involved in a project on species choice with regard to climate change, run by Forest Research &amp; Advisory body Teagasc. This new project does not have any trials yet.</t>
  </si>
  <si>
    <t xml:space="preserve">Sample OWS Assessment Form seen for Deerpark (WW02). Even-aged 4.97ha SS restructured as SP95%/OK5% mix, CCF blocks, some diverse areas for Long term retention. Although biodiverity scores were low, there was significant landscape and recreation reasons for restructuring.  </t>
  </si>
  <si>
    <t>At Dunnstown (KE05) the site was assessed for OWS features and found to have a low score, so it has been restocked with 90% Scots pine, 5% oak, 5% hazel. The justification given is that "Scots pine, as a light crowned conifer, will encourage natural regeneration and recruitment of broadleaves on site which is already present on site. The retained mature broadleaves will serve as a seed source which will ensure the further natural regeneration and recruitment of these. "</t>
  </si>
  <si>
    <t xml:space="preserve">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(KE05) Establishment: OWS with red squirrel, long narrow site restocked with 90% Scots pine as habitat for red squirrel, as well as 5% oak &amp; 5% hazel.  </t>
  </si>
  <si>
    <t xml:space="preserve">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(KE05) Establishment: OWS with red squirrel, long narrow site restocked with 90% Scots pine as habitat for red squirrel, as well as 5% oak &amp; 5% hazel.  </t>
  </si>
  <si>
    <t>Minor CAR 2020.04</t>
  </si>
  <si>
    <t>Aska Beg (WX02) Roading, interview with contractor who was aware of his responsibilities with regards to daily visual monitoring, etc to protect water quality. Precautionary Silt trap inspected. Water clear. Ballyward (WW01), roading, very wet site due to heavy rain, work done to prevent water running down the road. Silt traps created at intervals along the top of the road to prevent water running down the hill. Very conscious of hydrological connectivity. Deerpark (WW02) Harvesting, Site when visited very wet. Normally very dry site, but the heavy rain caused water to drain onto the site from the adjoining commonage. Silt traps in place. Water beyond silt trap guided onto younger plantation where it is being absorbed. Low volume of water on day of site visit, but apparently large volume previous day. Harvesting Operator undertakes visual monitoring every day.</t>
  </si>
  <si>
    <t xml:space="preserve">Measures are taken to avoid disruption of soil from machines, eg brashmats. Coillte are confident that they maintain soil fertility and structure on site, as evidenced by repeated rotations of productive forestry, possibly 4 rotations in some places. Condition of soil is considered during planning phase 'verification meeting'  1 or 2 years before operations. This considers ground conditions, slope, roughness, water and season of works. </t>
  </si>
  <si>
    <t xml:space="preserve">Annual survey of targetted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Sample Fire Plan for Woodstock (KK06) seen. There is training annually, renewal of fire lines (fire-breaks) on restocking. Estates Team manage these operations. There was a sustantial fire in BAU4 in Fortland: it was adjacent to bogland (managers were burning off sedge for grass to grow, but it was not managed well and spread to the forest). </t>
  </si>
  <si>
    <t xml:space="preserve">Each Forest has its own Fire Plan. A sample Fire Plan has been seen for Woodstock (KK06), including all relevant procedures and maps. </t>
  </si>
  <si>
    <t>A sample Fire Plan has been seen for Woodstock (KK06), including all relevant procedures and maps.</t>
  </si>
  <si>
    <t>No such introductions</t>
  </si>
  <si>
    <t>No new arrivals of invasive mammals.  Pine martens (native and non-invasive) have caused red squirrel populations to increase and grey squirrel populations to decrease over the last 4 years, especially in Dublin Mountains.</t>
  </si>
  <si>
    <t>All active sites are subject to ERA where impacts are assessed. Samples seen for numerous sites.</t>
  </si>
  <si>
    <t>All active sites are subject to ERA (including 'People and Material Assets') where impacts are assessed. Samples seen for numerous sites.</t>
  </si>
  <si>
    <t>No new non-natives. Coillte are in conversation with Forest Research UK about such species.</t>
  </si>
  <si>
    <t>No new land acquired</t>
  </si>
  <si>
    <t>No such plantations</t>
  </si>
  <si>
    <t xml:space="preserve">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t>
  </si>
  <si>
    <t>Relation / stakeholder type - eg. Neighbour, NGO etc.</t>
  </si>
  <si>
    <t>Member of public x 11</t>
  </si>
  <si>
    <t>1 to 11</t>
  </si>
  <si>
    <t>BAU04</t>
  </si>
  <si>
    <t>Both</t>
  </si>
  <si>
    <t xml:space="preserve">Although most stakeholders interviewed during the audit were happy with Coillte's forest management, many were not aware of the ongoing strategic BAU plan review process. </t>
  </si>
  <si>
    <t>Observation raised</t>
  </si>
  <si>
    <t>Member of public</t>
  </si>
  <si>
    <t>General</t>
  </si>
  <si>
    <t>Biodiversity</t>
  </si>
  <si>
    <t>-</t>
  </si>
  <si>
    <t>Felt Coillte were damaging bog habitat</t>
  </si>
  <si>
    <t xml:space="preserve">No evidence to support this was identified during the audit. The Stakeholder comment was non-specific so difficult to interrogate. </t>
  </si>
  <si>
    <t>Legal, Biodiversity</t>
  </si>
  <si>
    <t>Negative</t>
  </si>
  <si>
    <t>Had issues with felling license process, treatment of old woodland sites, HCV management among other issues</t>
  </si>
  <si>
    <t>Various related obs and CARs raised - Written response sent to stakeholder</t>
  </si>
  <si>
    <t>Forest Roads, Complaints procedure</t>
  </si>
  <si>
    <t>Felt Coillte not responding in a timely fashion and mentioned a damaged new forest road</t>
  </si>
  <si>
    <t>No issues found - Written response sent to stakeholder</t>
  </si>
  <si>
    <t>Local Authority</t>
  </si>
  <si>
    <t>Timber Transport</t>
  </si>
  <si>
    <t>Felt better consultation could be employed to protect rural roads from damage during timber haulage</t>
  </si>
  <si>
    <t xml:space="preserve">Issues resolved between stakeholder and Coillte prior to audit. </t>
  </si>
  <si>
    <t>Stakeholder</t>
  </si>
  <si>
    <t>HCV</t>
  </si>
  <si>
    <t>Felt that Coillte were not compliant with regulations or FSC standard in relation to Freshwater Pearl Mussel conservation</t>
  </si>
  <si>
    <t>Minor Car raised - Written response sent to stakeholder</t>
  </si>
  <si>
    <t>Expert</t>
  </si>
  <si>
    <t>Friends of' Group</t>
  </si>
  <si>
    <t>Various</t>
  </si>
  <si>
    <t>Various issues</t>
  </si>
  <si>
    <t>general</t>
  </si>
  <si>
    <t>Positive</t>
  </si>
  <si>
    <t>member of public</t>
  </si>
  <si>
    <t>Biodiversity areas</t>
  </si>
  <si>
    <t>negative</t>
  </si>
  <si>
    <t>Didn't feel enough land was dedicated to biodiversity</t>
  </si>
  <si>
    <t xml:space="preserve">Issues resolved between stakeholder and Coillte prior to audit - Car raised relating to Bio areas. </t>
  </si>
  <si>
    <t>Archaeology</t>
  </si>
  <si>
    <t>Felt Coillte were not following Code of practice</t>
  </si>
  <si>
    <t>Obs  raised - Written response sent to stakeholder</t>
  </si>
  <si>
    <t>Lease holder</t>
  </si>
  <si>
    <t xml:space="preserve">Deer management </t>
  </si>
  <si>
    <t xml:space="preserve">Felt the resource allocated to deer management had declined and hadn't been informed about a land sale. </t>
  </si>
  <si>
    <t>Access</t>
  </si>
  <si>
    <t>Various requests for management approaches, concern about impacts of harvesting on HCV</t>
  </si>
  <si>
    <t>No Issues found</t>
  </si>
  <si>
    <t>AAF category</t>
  </si>
  <si>
    <t>Validated Ecosystem Services Claims (Drop down list)</t>
  </si>
  <si>
    <t>Verified Ecosystem Services Claims (Drop down list)</t>
  </si>
  <si>
    <t>Long. -8.313604  Lat.  54.438101</t>
  </si>
  <si>
    <t>Long. -8.536036  Lat.  53.145089</t>
  </si>
  <si>
    <t>Long. -7.333089 Lat. 53.600513</t>
  </si>
  <si>
    <t>Long. -6.501535  Lat.  52.878707</t>
  </si>
  <si>
    <t>Long. -8.07963   Lat.  52.478763</t>
  </si>
  <si>
    <t>Long. -9.20212   Lat.  52.069325</t>
  </si>
  <si>
    <t>Roundwood (logs)</t>
  </si>
  <si>
    <t>Fuel wood</t>
  </si>
  <si>
    <t>PEFC 100%</t>
  </si>
  <si>
    <t xml:space="preserve">Coillte's purpose is "to deliver the multiple benefits  from our forests and land for the people of Ireland, while leaving an enriched resource for the next generation." </t>
  </si>
  <si>
    <t>The company is managed by a board of directors. Directors are appointed by the Minister for Agriculture and Food and do not hold shares in the company or its subsidiaries. The board reports to the shareholders. Day to day management is the responsibility of the Group Executive Team.</t>
  </si>
  <si>
    <t>The Board of Directors appoints the Chief Executive who chairs the Group Executive Team that oversee the operation of the company. The Group Executive Team defines strategic direction and policies for the company.</t>
  </si>
  <si>
    <t>Coillte Forests Executive Team - oversees management of the forest estate, harvesting and marketing, engineering, research and environment, resource management.</t>
  </si>
  <si>
    <t xml:space="preserve">Coillte's head office is located at Newtownmountkennedy, near Dublin. The company is divided into six FMUs, known as Business Area Units (BAUs). Each BAU has a Team Leader and one or more Forest managers for each of the following roles: Operations, Harvesting, and Resource. In addition, there is an Engineers Manager and an Administration and Cost Control officer. The next management level is 'Forester', who will oversee day-to-day forest operations. There are now very few directly employed forest operatives, as most work is undertaken by contractors. Each BAU also has an Environment Officer and a Health and Safety Officer. Further services (such as legal services and production planning) are provided centrally.
BAUs are further divided into a number of 'forests', while forests are divided into 'properties' and properties are divided into compartments and sub-compartments. </t>
  </si>
  <si>
    <t>Each BAU produces a a five year Strategic Plan, which is divided into the following sections:
1. Coillte and the BAU Strategic Plans
2. Characterisation of the particular BAU
3. The BAU Strategic 5-year Plan
4. Sustainable Forest Management Policies and Proposals.
BAU Strategic Plans integrate economic, social and environmental objectives and provide outlined programmes of operation for each of the five years of the plan. Current BAU Strategic Plans run from 2021-2025.</t>
  </si>
  <si>
    <t>All of Coillte's FM documentation is co-ordinated through a Microsoft Share-Point documentation system known within the Group as "CoillteConnect". Management documentation such as the Site Activity Packs is generated by each process or operation. All of the land management is supported by a centrally managed GIS, known as Land Resource Management (LRM) accessed through a geolocated spatial viewer. The LRM can be accessed and updated in BAU central offices and, in the field, via dedicated apps on workers' mobile phones. Management of the land resource is carried out by staff with a range of technical qualifications in forestry and engineering with support from such areas of expertise such as Integrated Pest Management, Archaeology, Ecology, Water, GIS, Planning, Inventory, Recreation and Finance. Management has been restructured to devolve further responsibility to the BAUs and create a 'lean centre' of high level core management responsibilities.</t>
  </si>
  <si>
    <t>1. Implement an organisation-wide system for managing environmental issues. The Director of Stewardship, Risk and Advocacy has responsibility for managing the implementation of our environmental management system (EMS).
2. Manage our business in full compliance with all applicable laws, directives and regulations, as well as voluntary external accredited schemes to which we subscribe e.g. the Forest Stewardship Council®2 (FSC®) and the Programme for the Endorsement of Forest Certification (PEFC™).
3. Prevent negative environmental impacts through a system of operational controls that include communication, written instructions and appropriate training
4. Continually improving environmental performance by setting and reviewing objectives &amp; targets related to significant environmental risks and putting into effect programmes to reduce those risks.
5. Communicate, as appropriate, to Coillte staff and stakeholders, contractors and their employees and the communities within which we operate.</t>
  </si>
  <si>
    <t>Over the next 7 years, Coillte own volumes will increase by 20% and underlying return will grow to 3.5%.  Together with customers, they aim to get maximum value from our timber which will continue to be sold in over 30 countries worldwide.
Coillte are building  business on the forests established by past generations of foresters who grew forest cover in Ireland from 1% in 1900 to 11.5% today.  As those forests now mature, they use cutting edge technology in our supply chain and partner with other growers to provide our customers more certainty of supply, which in turn, will enable them to grow their businesses in export markets. 
Coillte are committed to managing that growth sustainably and responsibly while delivering sizeable returns for the Irish public.  Coillte's forest management practices are independently certified by FSC®1 (Forest Stewardship Council®) and PEFC™2 (Programme for the Endorsement of Forest Certification).
¹FSC licence code FSC- C005714  
2PEFC Licence Code NSAI-PEFC FM.006</t>
  </si>
  <si>
    <t>The BAU Five Year Plan sets out the economic, social and environmental strategies and priorities for the long and medium term in the BAU and gives a clear direction for the management of the forests at local level for the next 5 years. The plans are developed in consultation with a wide range of stakeholders both internal and external to the company. Input from external stakeholders (individuals, communities, NGOs and statutory bodies) are sought during the consultation process, feedback is considered and where feasible, is incorporated into the plans. The Forest Management Unit (FMU) planning requirement, for Forest Certification, is achieved through the BAU Five Year Plan process. The Activity Pack is built when site-level planning is initiated for activity within each Harvest Unit and describes how the plan is going to be implemented for the operation managers, workers and contractors. Social and environmental impacts, including consultation, are assessed through the environmental impact appraisal process and mitigation measures are written in each site management plan. All levels of planning feed into the annual BAU Operating Business Plan and Work Plan. These plans focus on the tasks/targets to be achieved during the year and outline the necessary resources (financial and personnel) required. The BAU is the Forest Management Unit and is built from smaller spatial entities the largest of these being the Forest Unit.</t>
  </si>
  <si>
    <t>1.1 Nature Conservation and Biodiversity: The Coillte estate consists of a varied tapestry of different habitats, ranging from conifer forests and mixed or broadleaved forests, to open bogs and heathlands, to lakes and rivers. Independent ecologists have identified the areas on our estate with the best value for biodiversity. These are then mapped and managed by Coillte as biodiversity areas. Currently, 90,000 hectares of our lands (about 20% of the estate), in more than 2,300 sites, are mapped as biodiversity areas where nature conservation and biodiversity enhancement are the primary management objective. We work with and respect nature across all of our forest lands, identifying, mapping and protecting important features of biodiversity. A list of important wildlife and their habitats and species in this BAU can be found in Appendix II of this Five Year Forest plan.</t>
  </si>
  <si>
    <t>Coillte have also produced biodiversity action plans for specific species and habitats of national conservation significance e.g. Lesser Horseshoe Bat (Rhinolphus hipposideros); Freshwater Pearl Mussel (Margaritifera margaratifera); Hen Harrier (Circus cyaneus) and Raised Bog habitat. They have also developed a set of habitat and species guidelines to provide guidance for forest managers during management planning and implementation.</t>
  </si>
  <si>
    <t>There has also been policy development in relation to the management of old woodland sites (OWS), including completing a field assessment to identify areas and features of conservation interest before operations commence and efforts to assess the value and feasibility of lower impact silvicultural systems, such as small coup fellings and CCF.</t>
  </si>
  <si>
    <t>"Appendix IV of all Coillte BAU strategic plans sets out performance monitoring parameters in relation to:
The effects of forest operations on biological diversity, water resources, soils and unique and fragile ecosystems and landscapes as identified under Principle 6 of the FSC Irish Standard
Timber and non-timber forest product yields
Water quality witin the BAU and water that leaves the forest properties
Impacts on neighbours and/or local communities relevant to forest activities
Natural regeneration.
Annual budget estimates are made and performance against the estimates is monitored at BAU and company level. Annual reports provide summary information on performance against budget estimates.
More specifically:
Coillte works with environmental NGOs and the NPWS on drafting a national conservation plan for Hen Harrier.
Regular deer surveys are carried out.
There are long-term water quality monitoring sites (Strategic Plan section 2.8), which also reflect soil disturbance. Quality Assessors monitor soils at site level;
Timber yield is monitored by the Inventory Team and recorded in Remsoft;
Annual budget is monitored in annual accounts;
Natural regeneration is not widely used in production forests, but some sites are designated for CCF and here natural regeneration is monitored by fixed sample plots."</t>
  </si>
  <si>
    <t>"Coillte is introducing revisions to the nomenclature of its planning entities (see table below for full details).  From 2016 timber sales linked to Harvest Units (HUs). The HU number remains a common identifier to all operations and timber movements in relation to an individual sale. Electronic 'Timber Removal Permits' spatially referenced to the HU are downloaded by hauliers to the Bluetree timber tracking GPS device in lorry cabs accompany haulage of timber from site to mill. HUs are geofenced and timber movements are monitored in real time from the point at which the TRP is downloaded until the moment timber is offloaded at the mill (see Paperless TRP User Guide for full details http://www.coillte.ie/fileadmin/user_upload/pdfs/Log_Sales/Coillte_-_Paperless_TRP_User_Guide_v2_2.pdf). Weighbridge data are reconciled for each load and TRP against the HU. Volumes are then periodically invoiced by Coillte against the deliveries by TRP and HU number. Central records are held summarising all timber movements and sales.
Coillte operates a fully electronic system to control and document material flow. Full details of the system are contained in the company's ""Code of Practice for Timber Removals"" (http://www.coillte.ie/coillteforest/log_sales/code_of_practice_for_timber_removals/) and the following associated protocols:
Policy on Training and Certification requirements for Loading and Haulage of Roundwood Timber from Coillte Forest Estate published by Coillte, 2014.
Managing Timber Transport Good Practice Guide published by FITG, 2014.
Road Haulage of Round Timber Code of Practice published by Timber Transport Forum (UK), 2012 4th edition.
Code of Practice for Managing Safety and Health in Forest Operations published by the Health and Safety Authority, 2009.
Coillte Paperless Timber Removal Permit (TRP) User Guide published by Coillte, 2015. Coillte
ICTS User Quick Guide published by Coillte, 2015"</t>
  </si>
  <si>
    <t xml:space="preserve">Coillte has training matrix for roles grouped by operation including the haversting, establisment  and haulage and roading teams.  All employees and contractor working on site are registered on the training record management system (TRMS).  A traffic light within the TRMS is used for the status of  verifiying qualifications and then for expiry dates to notify to the individual and forest management when certificates are six and three months away from expiry and a refresher is needed. </t>
  </si>
  <si>
    <t>PEFC 1.1.2</t>
  </si>
  <si>
    <t xml:space="preserve">The Forestry Act, 2014 came into force on 24 May 2017 as did the Forestry Regulations 2017 (SI No 191 of 2017) which are made under the Act setting out the provisions for licensing (consent) for afforestation and forest road applications, aerial fertilisation licensing and felling licences.
The Forestry Act, 1946, was repealed on that date. 
These regulations replace the European Communities (Forest Consent and Assessment Regulations), 2010 (S.I. 558 of 2010) and the European Communities (Aerial Fertilisation) (Forestry) Regulations, 2012 (S.I.125 of 2012). 
A list of relevant Irish and EU legislation,  together with the various international protocols which have a bearing on forest practice in Ireland, constituting the Legal and Regulatory Framework relevant to Irish Forestry can be found on the DAFM Website https://www.gov.ie/en/publication/253d9-forestry-and-the-law/
The Coillte Regulatory Affairs Manager is responsible for updating all staff.  Key staff are registered with DAFM Forest Service (FS) and get regular updates. Coillte maintain an online legal register called Pegasus which keeps a real-time record of all H&amp;S and environmental regulations and guidelines. Felling Licences in place for all felling operations visited. 
Regarding Codes of Practice:
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</si>
  <si>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 xml:space="preserve">Ireland is signatory to CITES and Coillte's biodiversity management plans fit into Ireland's National Biodiversity Action Plan, for the period 2017-2021. Regarding ILO; workforce is permitted to join unions.   Coillte are EUTR compliant in relation to procurement and sale of timber and have an EUTR procedure for RA and due diligence, which outlines sources of timber and procedures for compliance with EUTR requirements. Source generic type listed in procedure document. DAFM is the Competent Authority for EU Timber Regulation (EUTR) and Forest Law Enforcement, Governance and Trade (FLEGT) in Ireland.  On site interviews with managers and contractors showed awareness and understanding of their responsibilities in relation to legal and environmental requirements.
Regarding Codes of Practice:
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</si>
  <si>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 xml:space="preserve">For selected samples Donadea (KE06), Fauna (WW06), Killaveny (WW10) the Title, ownership and sporting rights of for sites were reviewed, including the copies of the acquisition files, Land Direct (Land Registry) map, Folio to show ownership and burdens. 
BAU4 draft management plan refers to the management of 153 farm partnership schemes Coillte are the legal tenant and responsible for forest management. Brooks Farm Partnership (BAU4 WX04-Ballycristal) site was visited to assess the implementation of FSC requirements. Remotely the signed and dated (1st October 2001 ) joint venture agreement for this farm partnership scheme and the indenture of lease of Brooks site forestry owner as the partner has been reviewed. The agreement outlines financial profits for the partner and requirement of Coillte as the tenant including but not exclusively for managing the land for fire safety, repair of internal roads, preservations and maintainance of fences, control of mammals and pest species, permitting entry of the owners and workmen after due notice, not to erect any buildings on the site and cause nuisances such as in the form of wates in the drains of the owner or neighbours. 
</t>
  </si>
  <si>
    <t>Coillte's BAU4 2021-2025 draft management plan sets out the license use of Coillte lands which includes permissive access to all of its lands for walking, except those areas closed from time to time for operational purposes. Other recreational activities can be undertaken in designated areas. The permission for recreational activities contains a number of conditions for insurance purposes for sustainable management of the sites and public healthy and safety. 
Coillte have an existing Farm Partnerships scheme that began in 1993 and the last partnership agreements beginning in 2017. Going forward the scheme has been replaced by a new scheme for private landowners known as Premium Partners, giving private forest owners the opportunity to earn an annual, fixed payment from their forests while retaining ownership of their land. There have been and continue to be numerous issues raised with some of the farm partners the last few years which have been and are being addressed as discussed in response to 4.5.4L of this report. 
BAU4 draft management plan refers to the management of 153 farm partnership schemes. A site visit to Brooks Farm Partnership and interview with the owner confirmed that Coillte have been courteous in discussing plans with the owner and also engaging with neighbours before any operations. The signed and dated (1st October 2001 ) joint venture agreement for this farm partnership scheme and the indenture of lease of Brooks site forestry owner as the partner has been reviewed. The agreement outlines financial profits for the partner including a premium grant, 80% profits from thinning and 55% of clearfell, the later within 3 months of the clearfell. The lease covers requirement of Coillte as the tenant including but not exclusively for managing the land for fire safety, repair of internal roads, preservations and maintain of fences, control of mammals and pest species, permitting entry of the owners and workmen after due notice, not to erect any buildings on the site and cause nuisances such as in the form of wates in the drains of the owner or neighbours. 
A Coillte Deer Stalking licence holder in BAU04 was not informed when part of the licenced area was sold to a third party.</t>
  </si>
  <si>
    <t>Coillte hosts health and safety training through an internally designed and tailored interactive online course. With voice-over and text, images and videos from the forest sites and including employees, the training runs through key messaging of the health and safety legislation, codes of practice, and industrial guidance. Training plan reviewed for harvester and training matrix reviewed for a harvester, haulage, business owner, site supervisor, chainsaw operator and forwarder operator, tree surgeon and excavator driver. 
Health and safety training records inspected within the training record management system (TRMS), recorded under a traffic light system for verification and the expiry dates to flag up to contractors and forest management 6 months before the refresher is needed. Both staff and contractors commented on the value of the TRMS storing and tracking and sending out notification 6 and 3 months prior to the expiry of certifications, to help the team stay organise with and on up to date in preparation for operations. All staff working on site are required to have an up to date first aid qualification as logged and tracked on their system. Discussions with contractors on site confirmed that Lone Working policies were in place and being observed by those contractors who were working by themselves.
At the pre-commencement meeting, hazards are identified and emergency plans with local contacts and facilities laid out for the contractors to have at hand. 
At active harvesting sites Deerpark (WW02) and Killinthomas (KE02) Health &amp; Safety was observed, with being PPE worn, and clear warning signs for overhead powerlines and goal posts in place. Conversation on site indicated that safety was the prime focus with good awareness among chain saw users. Following a windy day with yellow weather warnings, harvesters interviewed at Deerpark stopped working for a few hours and then moved activity to a more sheltered area for safety. For public safety at the active harvesting sites good safety signage along stacking route, i.e. Do not Climb on Timber Stacks, Forest Operations taking Place, No Unauthorised Access beyond this point, etc. Active areas closed to the public was observed.
First Aid Kit and Spill kit shown. First Aid kit stored in cab of machine, 
Spill Kit stored in special compartment attached to the machine, very easily accessible in an emergency. Easy Access and Contents shown. Brand new Harvesting Machine, spill kit compartment is an add-on feature specially installed. Machine Maintenance area checked and planned stacking areas. Stacking height discussed on site with harvesting manager. Very conscious of health and safety, especially public safety.
Site packs for Killinthomas reviewed, including emergency contacts outlining hazards, site safely rules for managing risks and safety and an environmental map marking out overhead and undergrounds hazards within site and surrounding area.</t>
  </si>
  <si>
    <t xml:space="preserve">Coillte has a policy to engage widely with stakeholders when formulating management plans, the public consultation plan as published on the public consultation notice online, though as a result of the impacts of the Covid19 pandemic, this was delayed in 2020 (by https://www.coillte.ie/about-us/social-responsibility/consultation/current-consultation). Phase 1 of the consultation began 23rd March 2020, inviting over 2000 interested stakeholders by email and advertising the consultation in regional and local newspapers across each BAU and on their website. The list of interested stakeholders includes Forest Service, Fisheries Boards, National Parks and Wildlife Service and County Councils within the BAU, local community groups, statutory organisations, non-governmental organisations, farm partners, contractors, customers, and many other stakeholders. Coillte carries out an annual update of our stakeholder list to ensure our records are as accurate as possible. 
At the time of the audit Coillte have just begun phase 2 of the consultation, for which a draft has been shared with the interested stakeholder list and the consultation has again been advertised in local and regional newspapers, and details updated on their web page. 
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</si>
  <si>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 xml:space="preserve">Coillte has a policy to engage widely with stakeholders in formulating its management plans, the public consultation plan for this is published in the public consultation notice online, though as a result of the impacts of the Covid19 pandemic this was delayed in 2020 (by https://www.coillte.ie/about-us/social-responsibility/consultation/current-consultation). The management plan consultation follow their SOP-027 Consultation Policy1 procedures under the ‘Forest Five Year Plan consultation’ as seen during the audit.
During the audit an example stakeholder response and handling from Phase 1 consultation was reviewed, relating to a campaign of over 300 emails requesting restoration to extend restoration in Old Woodland Sites. This response was logged and assigned to Coillte’s stakeholder Engagement Officer, Coillte ecologist, Communications Manager. Ahead of the release of the draft management plan and invitation to phase 2 of the consultation, the stakeholders received a response explaining that there will be an inventory of ancient woodlands and an assessment of sites in terms of their nature conservation value.
At the time of the audit Coillte have just begun phase 2 of the consultation, for which a draft has been shared with the interested stakeholder list and the consultation has again been advertised in local and regional newspapers and details updated on their web page. 
Stakeholders at Mote Park feel that their input to the consultation process relating to management planning at this site is not being considered, Coillte dispute this. As the BAU strategic plan consultation was underway during the audit, verification of this issue towards either side was not possible. The outcome of the consultation process in this instance will allow verification relating to Coillte’s compliance with FSC 4.4.2 and should be verified at the next surveillance audit. </t>
  </si>
  <si>
    <t xml:space="preserve">Within the Coillte’s SOP-027 Consultation Policy, the issues management process covers how to deal with the escalation of issues where a stakeholder is dissatisfied with how an issue has been handled.
Examples dispute resolution process viewed for complaints related to management within a farm parentships in BAU4. One example refers to a dispute of payments for timber for which there is an arbitration process as managed by the head of commercial development. And issue was raised about the new and deteriorating road at Raheen site. The management of the issue was reviewed and found to be being dealt with effectively with an assigned Coillte engineer and engineering Contractor, planning remedial works as soon as the thinning and haulage is completed. This remedial plan and communication ws confirmed by the affected stakholder. 
</t>
  </si>
  <si>
    <t>A Sustainability Report from Coillte's Resource Planning Manager to Forest Service (dated 17/2/21) was reviewed and found to make reasonable claims. It states:
"The sustainability of Coillte’s 2021 and 2022 planned felling may be verified by referring to one or more of the following measures: 1. Productive Potential; 2. the National Forest Inventory (NFI); 3. Coillte-estimated Growing Stock." 1. The report uses Yield Class data to show that clearfelling and thinning would produce 2.9 million m3 of timber, equating to 75% of productive potential. 2. The National Forest Inventory calculates the Annual Increment of the Coillte estate to be over 4.7 million m3, so the planned 2.9 million m3 is 62% of this. 3. This is a "tighter definition" of the growing stock than the NFI, but still predicts a 3.5% increase from 2021 to 2022 despite significant removals.
The Report concludes: "Irrespective of which method is chosen, I trust that it is evident that Coillte’s planned harvest levels in 2021 to 2022 are well within the allowable annual cut and pose no threat to the sustainability of timber supply from the Coillte estate, now or in the future."</t>
  </si>
  <si>
    <t>Coillte GIS system records information on locations of EU Priority Habitats and Species. Downshill (WW03): CF area just outside 3km from neighbouring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 Dunnstown (KE05): OWS clearfell undertaken between August and December 2020 avoiding red squirrel breeding season. ERA site mitigation measures to  retain a few mature cone bearing NS &amp; JL as red squirrel habitat.  Retain mature broadleaf trees where safe to do so.</t>
  </si>
  <si>
    <t>Coillte GIS system records information on locations of EU Priority Habitats and Species. Felling Licence approval process includes consultation and RTE species site mitigation measures.  Downshill (WW03): CF area just outside 3km from neigbouring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 Dunnstown (KE05): OWS clearfell undertaken between August and December 2020 avoiding red squirrel breeding season. ERA site mitigation measures to  retain a few mature cone bearing NS &amp; JL as red squirrel habitat.  Retain mature broadleaf trees where safe to do so.</t>
  </si>
  <si>
    <t>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Interview with Coillte forest manager confirmed considerable engagement with the local NPWS office and they also collaborate on various other projects. Downshill (WW03): CF area just outside 3km from neigbouring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t>
  </si>
  <si>
    <t>Inspected document "Entitlement Obligations &amp; Responsibilites Associated with Third Party Sporting Rights" with certification requirement stated under Section c) of the document. This notice is given to third party right holders at face to face meetings and is sent when Coillte are informed of a change of rights ownership.  BAU 4: Two third party rights holders also lease hunting rights from Coillte.  Inspected copies of Coillte's Deer Hunting licences signed by both parties which includes statement on forest certification under Schedule 1 of the licence.  One of these deer hunting licences was on ground neighbouring to the third party holder signatory.  Evidence of communication seen between third party holders and Coillte Estates Forest Manager.</t>
  </si>
  <si>
    <t>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Killinthomas OWS: BAM Plan 10/19 notes a structurally diverse woodland with excellent natural regeneration (NN) of OK and woodland ground flora including bluebells.  CCF management approach aims to increase the proportion of native trees in the canopy by favouring the development of the oak NN as well as improve the species in the woodland ground flora. Control of invaive beech NN and ringbarking of mature trees proposed. Donadea pNHA OWS: BAM plan identifies invasive species (cherry laurel, box, snowberry and Rhododendron) regenerating as the main threat to be address in ongoing management.  Ballygannon (WW09) SAC pNHA: Natural regeneration of native species was evident at site visit and is being encouraged. Some respacing is planned as part of Native Woodland Conservation Scheme.</t>
  </si>
  <si>
    <t>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Killinthomas OWS: BAM Plan 10/19 notes a structurally diverse woodland with excellent natural regeneration (NN) of OK and woodland ground flora including bluebells.  CCF management approach aims to increase the proportion of native trees in the canopy by favouring the development of the oak NN as well as improve the species in the woodland ground flora. Control of invaive beech NN and ringbarking of mature trees proposed. Donadea pNHA OWS: BAM plan identifies invasive species (cherry laurel, box, snowberry and Rhododendron) regenerating as the main threat to be address in ongoing management. 2021 restock with 90% oak and 10% Scots pine Copy of seed provenance certificate (ref 7078298 8/12/20) inspected for oak (Charleville Offaly) transplants supplied by Coillte Ballintemple nursery.  Ballygannon (WW09) SAC pNHA: Natural regeneration of native species was evident at site visit. Some respacing is planned as part of Native Woodland Conservation Scheme.</t>
  </si>
  <si>
    <t>Section 2.7 of BAU 4 Plan identifies INNS as well as managment focus on priority sites. Donadea (KE06): OWS pNHA inspected BAM plan 01/21 management works include control of invasive  cherry laurel, box, Rhododendron and snowberry. Killinthomas (KE02): OWS inspected BAM plan 10/19 management works include ring barking mature beech trees away from public paths as well as control of beech regeneration and travellers joy. Delivery of works programme for both plans subject to application to DAFM Native Woodland Scheme Conservation grant.</t>
  </si>
  <si>
    <t xml:space="preserve">Coillte's evidence of compliance with this requirement is Biodiversity data derived from Environmental Statistics July 2020 table 5 which included the following data sets: 1. Biodiversity Areas (Bioclass) which includes areas under CCF/ LISS, No restock and Conversion to either BHF, CCF, MHF and SNW. 2. Riparian buffers (mix of open ground and scrub) and 3. Biodiversity features i.e. features which occur anywhere on the Coillte Estate which are protected during operations e.g. small wetlands, small areas of deadwood or mature trees.  The total figure based on these 3 data sets have been adjusted to remove any area overlap. Total biodiversity area on Coitlle Estate is 88477ha (20%) with all BAUs compliant BAU1 23%, BAU2, 3 &amp; 6 20% each, BAU4 18%, BAU4 19%. </t>
  </si>
  <si>
    <t>Ballyward (WW01) 4444m of road upgrade active: Inspected Engineering Activity pack with PSDP (Project Supervisor Design Process) &amp; PSCS (Principal Supply Chain Partners)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Monument on site (stone circle) not near enough to the road to be disturbed by roading works. Interviews held with Roading Engineer and Environmental Manager in relation to adjacent Monument on the various procedures including marking out the setbacks and path from road to monument with works signed off by DAFM archaeologist. Interview with local dog walker, very positive feedback.</t>
  </si>
  <si>
    <t xml:space="preserve">Coillte have an Integrated Pesticide Management System, supported by Pesticide SOP 30 </t>
  </si>
  <si>
    <t>Documentation (including Certificates of Competence)
Site visit
Interviews with staff</t>
  </si>
  <si>
    <t>Total HCVF area covering SAC/ SPA, NHA and pNHA) 107,083ha (24%) on Coillte Estate. GIS analysis of the HCVF layers illustrated between 67 to 70% of the HCVF designated areas are forest habitat. HCV species and habitats are recorded as layers on Coillte's GIS mapping system.  An operational site pack is produced from interogation of these records which includes an ERA Environmental Risk Assessment including Biodiversity, Water &amp; Soils, Archaeology &amp; Cultural Features, evaluating any sensitive areas and/or features in or around the operational area.  If any risks is identified (highlighted as Red), a mitigation action shall be recorded and implemented.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Interview with Coillte forest manager confirmed considerable engagement with the local NPWS office and they also collaborate on various other projects. Downshill (WW03): CF area just outside 3km from neighbouring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t>
  </si>
  <si>
    <t xml:space="preserve">Appendix 4 of BAU plan details the monitoring parameters e.g Deadwood, deer culls and water monitoring. The monitoring results will be available at the end of the plan period 2016 to 2020 and published on the Coillte website by June 2021.   Coillte undertakes bioclass surveys which assess the baseline condition of all HCVF and biodiversity areas, the output baseline monitoring was presented for LM09 - BAU03. Targeted management activities were planned for HCVF (including spruce regeneration removal on heath and bog) at this site within this plan period (2021-2025). 
However, the mechanism by which HCVF sites are risk assessed and management interventions are prioritised in the Bioclass assessment process was not clear to the auditors. Visibility of this decision making mechanism is key to establishing whether the monitoring programme is effective in the assessment of the effectiveness of measures employed to maintain or enhance HCVF conservation attributes. </t>
  </si>
  <si>
    <t>Downshill (WW03): CF area just outside 3km from neighbouring SAC.  The harvesting manager confirmed the adoption of a precautionary approach with regard to mitigation measures for merlin, as was also outlined in the Felling Licence conditions.    Felling licence conditions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t>
  </si>
  <si>
    <t xml:space="preserve">Disease - there is ongoing monitoring to identify ash dieback and blocks to fell and restock, both pure and mixed. Weevil - insect outreaks are identified by stump hacking. Phytophthora - Ireland has not been swept by phytophthora, unlike UK, and is currently on guard. So far the disease is contained and infected stands are felled. There is only a small % of larch in Coillte forests and they stopped planting larch years ago. </t>
  </si>
  <si>
    <t>Due to change in personnel in the BAU, this requirement was overlooked.</t>
  </si>
  <si>
    <t>HYBRID</t>
  </si>
  <si>
    <t xml:space="preserve">This audit was completed as a Hybrid due to the ongoing Covid19 pandemic and travel restrictions in Ireland. The technical expert based within Ireland was able to conduct site visits with private travel and follow social distancing with the Coillte staff outside on site.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t>
  </si>
  <si>
    <t xml:space="preserve"> - Review all active licences in the BAU and liaise with the Land Solutions team to determine whether there has been any disposal of  land that has been licensed for game shooting and/ and other recreation purposes.
 - Notify any affected licence holders of the change of ownership and when it occured.
 - Issue a Management Notice to relevant staff in the BAU and Land Solutions informing them of this CAR and the procedure for checking and informing licence holders of the disposal of part of the licensed area, where required</t>
  </si>
  <si>
    <t xml:space="preserve">PEFC: The manager shall ensure that legal, customary and traditional use rights relating to forest access shall be clarified, recognized and respected. </t>
  </si>
  <si>
    <t>Andy Grundy</t>
  </si>
  <si>
    <t>RA 25/2/21: Several copies of 'Waste Plastic Collection Cert' seen both from Coillte and from contractor disposing of planting bags, small fertilizer bags and rigid plastic drums. The dockets contain a signed declaration that the plastic containers have been triple washed. Invoices also seen for waste collection.</t>
  </si>
  <si>
    <t>closed</t>
  </si>
  <si>
    <t>RA 24/2/21:  Regarding the timely erection of signage, it seems clear that the consultation procedure was followed with ample time for stakeholders to respond before the road upgrades. It is also clear that there were external reasons preventing signage from being put up and that the road upgrades were then postponed. Subsequently, there were further engagement with stakeholders, an ecological survey, and the felling license was reinstated with new conditions considering the biodiversity present.
Regarding inclusion of the 'Date of Erection of Notice', Coillte have explained that this was an administrative error whilst copying the notice, and have provided evidence of other notices displaying the correct information. 
This was confirmed on site at Deerpark (WW02), Killaveny (WW10), Downshill (WW03).</t>
  </si>
  <si>
    <t>ERAs are produced for all site operations. A  number of active sites were visited for which the ERAs were reviewed and discussed on site with Forest Managers and Contractors, who displayed a clear understanding of their responsibilities in relation environmental risk mitigation. Examples of sites where this was demonstrated were Killinthomas (KE02), Dunnstown (KE05), Deerpark (WW02) and Killaveny (WW10). A number of sites where operations had been undertaken in the past year were also visited and the ERAs discussed including Donadea Forest Park (KE06), Ticknock (DU02) and Tibradden (DU02). Where required, additional surveys are carried out including archaeological surveys and where necessary archaeologists are present during operations. Such an archaeological report was discussed with forest manager and harvest manager on site in Dranagh (WW04).</t>
  </si>
  <si>
    <t xml:space="preserve">Coillte's procurement policy is based upon the principle of competitive tendering and operates in accordance with the European Public Procurement Rules. The type of competitive process used to award contracts depends upon the size and type of contract.  The medium of advertising is the Public Sector Public Sector Procurement Web Site (http://www.etenders.gov.ie/).
In BAU4, over 80% of long term contracts are with 5 contractors, 4 of which are located within the BAU. 70% of produce goes to customers within the BAU. In particular, there is a busy firewood market handling 40% of all Coillte's firewood.
In BAU4 the majority of the Coillte’s team live within the sie boundaries and have lived in the area for a long time, local knowledge and history of the area is highly valued by Colitte for the management for the sites and stakeholder relations. This includes awareness and understanding of the stakeholders using the area, social and environmental features. 
All the harvesting is conducted by contractors and for which Coillte tender out to skilled applicants living within each BAU. Coillte values the knowledge and experience of candidates that know the area's environmental and social sensitivities to help them manage the needs of the area while following the procedures and silvicultural practices. An Interview with a contractor confirmed their business has been working with Coillte for many years, which has enabled them to recruit a growing local team. They value the reliable package of work offered by Coillte, which provides more security than some private ownership work. </t>
  </si>
  <si>
    <t>1,3: Abies grandis, Abies procera, Chamaecyparis lawsoniana, Larix decidua, Larix kaempferi, Larix x eurolepis, Picea abies, Picea sitchensis, Pinus contorta, Pinus nigra, Pinus sylvestris, Pseudotsuga menziesii, Sequoiadendron giganteum, Sequoia sempervirens, Thuja plicata, Tsuga heterophyll, Acer campestre, Acer pseudoplatanus, Alnus glutinosa, Betula pendula, Carpinus betulus, Castanea sativa, Crataegus monogyna, Corylus avellana, Fagus sylvatica, Fraxinus excelsior, Prunus avium, Prunus spinosa, Quercus robur, Quercus petraea, Salix spp., Ulmus spp</t>
  </si>
  <si>
    <t>1, 3: Abies grandis, Abies procera, Chamaecyparis lawsoniana, Larix decidua, Larix kaempferi, Larix x eurolepis, Picea abies, Picea sitchensis, Pinus contorta, Pinus nigra, Pinus sylvestris, Pseudotsuga menziesii, Sequoiadendron giganteum, Sequoia sempervirens, Thuja plicata, Tsuga heterophylla, Acer campestre, Acer pseudoplatanus, Alnus glutinosa, Betula pendula, Carpinus betulus, Castanea sativa, Crataegus monogyna, Corylus avellana, Fagus sylvatica, Fraxinus excelsior, Prunus avium, Prunus spinosa, Quercus robur, Quercus petraea, Salix spp., Ulmus spp.</t>
  </si>
  <si>
    <t>Coillte Cuideachta Ghníomhaíochta Ainmnithe</t>
  </si>
  <si>
    <t>Coillte CGA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</si>
</sst>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809]dd\ mmmm\ yyyy;@"/>
  </numFmts>
  <fonts count="112">
    <font>
      <sz val="11"/>
      <name val="Palatino"/>
      <family val="1"/>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sz val="9"/>
      <name val="Verdana"/>
      <family val="2"/>
    </font>
    <font>
      <b/>
      <sz val="14"/>
      <name val="Cambria"/>
      <family val="1"/>
      <scheme val="major"/>
    </font>
    <font>
      <i/>
      <sz val="8"/>
      <name val="Cambria"/>
      <family val="1"/>
      <scheme val="major"/>
    </font>
    <font>
      <b/>
      <i/>
      <sz val="8"/>
      <name val="Cambria"/>
      <family val="1"/>
      <scheme val="major"/>
    </font>
    <font>
      <b/>
      <sz val="8"/>
      <name val="Cambria"/>
      <family val="1"/>
      <scheme val="major"/>
    </font>
    <font>
      <b/>
      <sz val="10"/>
      <color theme="0"/>
      <name val="Cambria"/>
      <family val="1"/>
      <scheme val="major"/>
    </font>
    <font>
      <b/>
      <sz val="10"/>
      <color indexed="50"/>
      <name val="Cambria"/>
      <family val="1"/>
    </font>
    <font>
      <b/>
      <sz val="10"/>
      <color theme="6" tint="0.59999389629810485"/>
      <name val="Cambria"/>
      <family val="1"/>
    </font>
    <font>
      <i/>
      <sz val="10"/>
      <name val="Cambria"/>
      <family val="1"/>
      <scheme val="major"/>
    </font>
    <font>
      <i/>
      <sz val="9"/>
      <name val="Cambria"/>
      <family val="1"/>
      <scheme val="major"/>
    </font>
    <font>
      <b/>
      <sz val="11"/>
      <color rgb="FF000000"/>
      <name val="Cambria"/>
      <family val="1"/>
      <scheme val="major"/>
    </font>
    <font>
      <b/>
      <sz val="10"/>
      <color theme="1"/>
      <name val="Cambria"/>
      <family val="1"/>
      <scheme val="major"/>
    </font>
    <font>
      <sz val="10"/>
      <color theme="1"/>
      <name val="Cambria"/>
      <family val="1"/>
      <scheme val="major"/>
    </font>
    <font>
      <b/>
      <sz val="11"/>
      <color theme="1"/>
      <name val="Cambria"/>
      <family val="1"/>
      <scheme val="major"/>
    </font>
    <font>
      <sz val="9"/>
      <color theme="1"/>
      <name val="Cambria"/>
      <family val="1"/>
      <scheme val="major"/>
    </font>
    <font>
      <sz val="9"/>
      <name val="Cambria"/>
      <family val="1"/>
      <scheme val="major"/>
    </font>
    <font>
      <sz val="11"/>
      <color rgb="FF000000"/>
      <name val="Calibri Light"/>
      <family val="1"/>
    </font>
    <font>
      <sz val="11"/>
      <color rgb="FF000000"/>
      <name val="Cambria"/>
      <family val="1"/>
    </font>
    <font>
      <sz val="11"/>
      <color rgb="FF000000"/>
      <name val="Cambria"/>
      <family val="1"/>
      <scheme val="major"/>
    </font>
    <font>
      <sz val="8"/>
      <color rgb="FFFF0000"/>
      <name val="Cambria"/>
      <family val="1"/>
      <scheme val="major"/>
    </font>
    <font>
      <sz val="11"/>
      <color rgb="FF000000"/>
      <name val="Arial"/>
      <family val="2"/>
      <charset val="1"/>
    </font>
    <font>
      <sz val="10"/>
      <color rgb="FF000000"/>
      <name val="Cambria"/>
      <family val="1"/>
      <scheme val="major"/>
    </font>
    <font>
      <sz val="10"/>
      <color rgb="FF000000"/>
      <name val="Cambria"/>
      <family val="1"/>
    </font>
    <font>
      <sz val="10"/>
      <name val="Cambria"/>
      <family val="1"/>
      <scheme val="major"/>
    </font>
    <font>
      <b/>
      <sz val="10"/>
      <color rgb="FF000000"/>
      <name val="Cambria"/>
      <family val="1"/>
      <scheme val="major"/>
    </font>
    <font>
      <b/>
      <sz val="10"/>
      <name val="Cambria"/>
      <family val="1"/>
      <scheme val="major"/>
    </font>
    <font>
      <sz val="10"/>
      <color rgb="FF000000"/>
      <name val="Cambria"/>
      <family val="1"/>
    </font>
    <font>
      <sz val="10"/>
      <color rgb="FF000000"/>
      <name val="Cambria"/>
      <family val="1"/>
    </font>
  </fonts>
  <fills count="2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rgb="FFFF0000"/>
        <bgColor indexed="64"/>
      </patternFill>
    </fill>
    <fill>
      <patternFill patternType="solid">
        <fgColor rgb="FF00CC66"/>
        <bgColor indexed="64"/>
      </patternFill>
    </fill>
    <fill>
      <patternFill patternType="solid">
        <fgColor rgb="FF99FF99"/>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FF"/>
        <bgColor indexed="64"/>
      </patternFill>
    </fill>
    <fill>
      <patternFill patternType="solid">
        <fgColor rgb="FFFFC000"/>
        <bgColor indexed="64"/>
      </patternFill>
    </fill>
  </fills>
  <borders count="55">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bottom/>
      <diagonal/>
    </border>
    <border>
      <left style="thin">
        <color indexed="8"/>
      </left>
      <right style="thin">
        <color indexed="8"/>
      </right>
      <top/>
      <bottom/>
      <diagonal/>
    </border>
    <border>
      <left style="medium">
        <color rgb="FFA3A3A3"/>
      </left>
      <right style="medium">
        <color rgb="FFA3A3A3"/>
      </right>
      <top style="medium">
        <color rgb="FFA3A3A3"/>
      </top>
      <bottom/>
      <diagonal/>
    </border>
    <border>
      <left style="medium">
        <color rgb="FFA3A3A3"/>
      </left>
      <right style="medium">
        <color rgb="FFA3A3A3"/>
      </right>
      <top/>
      <bottom style="medium">
        <color rgb="FFA3A3A3"/>
      </bottom>
      <diagonal/>
    </border>
  </borders>
  <cellStyleXfs count="20">
    <xf numFmtId="0" fontId="0" fillId="0" borderId="0"/>
    <xf numFmtId="0" fontId="5" fillId="0" borderId="0"/>
    <xf numFmtId="0" fontId="40" fillId="0" borderId="0"/>
    <xf numFmtId="0" fontId="40" fillId="0" borderId="0"/>
    <xf numFmtId="0" fontId="40" fillId="0" borderId="0"/>
    <xf numFmtId="0" fontId="3" fillId="0" borderId="0"/>
    <xf numFmtId="0" fontId="3" fillId="0" borderId="0"/>
    <xf numFmtId="0" fontId="5" fillId="0" borderId="0"/>
    <xf numFmtId="43" fontId="84" fillId="0" borderId="0" applyFont="0" applyFill="0" applyBorder="0" applyAlignment="0" applyProtection="0"/>
    <xf numFmtId="0" fontId="3" fillId="0" borderId="0"/>
    <xf numFmtId="0" fontId="5" fillId="0" borderId="0"/>
    <xf numFmtId="0" fontId="2" fillId="0" borderId="0"/>
    <xf numFmtId="0" fontId="3" fillId="0" borderId="0"/>
    <xf numFmtId="0" fontId="5" fillId="0" borderId="0"/>
    <xf numFmtId="0" fontId="1" fillId="0" borderId="0"/>
    <xf numFmtId="0" fontId="3" fillId="0" borderId="0"/>
    <xf numFmtId="0" fontId="1" fillId="0" borderId="0"/>
    <xf numFmtId="0" fontId="1" fillId="0" borderId="0"/>
    <xf numFmtId="0" fontId="1" fillId="0" borderId="0"/>
    <xf numFmtId="0" fontId="3" fillId="0" borderId="0"/>
  </cellStyleXfs>
  <cellXfs count="726">
    <xf numFmtId="0" fontId="0" fillId="0" borderId="0" xfId="0"/>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5" fillId="4" borderId="5" xfId="0" applyFont="1" applyFill="1" applyBorder="1" applyAlignment="1">
      <alignment vertical="top" wrapText="1"/>
    </xf>
    <xf numFmtId="0" fontId="16" fillId="0" borderId="6" xfId="0" applyFont="1" applyBorder="1" applyAlignment="1">
      <alignment vertical="top" wrapText="1"/>
    </xf>
    <xf numFmtId="0" fontId="18" fillId="4" borderId="7" xfId="0" applyFont="1" applyFill="1" applyBorder="1" applyAlignment="1">
      <alignment vertical="top" wrapText="1"/>
    </xf>
    <xf numFmtId="0" fontId="18" fillId="4" borderId="8" xfId="0" applyFont="1" applyFill="1" applyBorder="1" applyAlignment="1">
      <alignment vertical="top" wrapText="1"/>
    </xf>
    <xf numFmtId="0" fontId="17" fillId="0" borderId="9" xfId="0" applyFont="1" applyBorder="1" applyAlignment="1">
      <alignment vertical="top" wrapText="1"/>
    </xf>
    <xf numFmtId="0" fontId="16" fillId="0" borderId="10" xfId="0" applyFont="1" applyBorder="1" applyAlignment="1">
      <alignment vertical="top" wrapText="1"/>
    </xf>
    <xf numFmtId="0" fontId="16" fillId="0" borderId="4" xfId="0" applyFont="1" applyBorder="1" applyAlignment="1">
      <alignment vertical="top" wrapText="1"/>
    </xf>
    <xf numFmtId="0" fontId="17" fillId="0" borderId="11"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7" xfId="0" applyFont="1" applyFill="1" applyBorder="1" applyAlignment="1">
      <alignment vertical="top" wrapText="1"/>
    </xf>
    <xf numFmtId="0" fontId="18" fillId="4" borderId="4" xfId="0" applyFont="1" applyFill="1" applyBorder="1" applyAlignment="1">
      <alignment vertical="top" wrapText="1"/>
    </xf>
    <xf numFmtId="0" fontId="18" fillId="4" borderId="11" xfId="0" applyFont="1" applyFill="1" applyBorder="1" applyAlignment="1">
      <alignment vertical="top" wrapText="1"/>
    </xf>
    <xf numFmtId="49" fontId="12" fillId="0" borderId="0" xfId="0" applyNumberFormat="1" applyFont="1" applyFill="1" applyBorder="1" applyAlignment="1">
      <alignment wrapText="1"/>
    </xf>
    <xf numFmtId="0" fontId="15" fillId="0" borderId="0" xfId="0" applyFont="1" applyFill="1" applyBorder="1" applyAlignment="1">
      <alignment vertical="top" wrapText="1"/>
    </xf>
    <xf numFmtId="0" fontId="16" fillId="0" borderId="0" xfId="0" applyFont="1" applyFill="1" applyBorder="1" applyAlignment="1">
      <alignment vertical="top" wrapText="1"/>
    </xf>
    <xf numFmtId="0" fontId="17" fillId="0" borderId="0" xfId="0" applyFont="1" applyFill="1" applyBorder="1" applyAlignment="1">
      <alignment vertical="top" wrapText="1"/>
    </xf>
    <xf numFmtId="0" fontId="8" fillId="2" borderId="1" xfId="0" applyFont="1" applyFill="1" applyBorder="1"/>
    <xf numFmtId="0" fontId="41" fillId="0" borderId="0" xfId="0" applyFont="1" applyBorder="1" applyAlignment="1">
      <alignment horizontal="center" vertical="center" wrapText="1"/>
    </xf>
    <xf numFmtId="0" fontId="42" fillId="0" borderId="0" xfId="0" applyFont="1" applyFill="1" applyAlignment="1"/>
    <xf numFmtId="0" fontId="43" fillId="0" borderId="0" xfId="0" applyFont="1"/>
    <xf numFmtId="0" fontId="43" fillId="0" borderId="0" xfId="0" applyFont="1" applyBorder="1"/>
    <xf numFmtId="0" fontId="43" fillId="0" borderId="0" xfId="0" applyFont="1" applyFill="1"/>
    <xf numFmtId="0" fontId="43" fillId="5" borderId="0" xfId="0" applyFont="1" applyFill="1"/>
    <xf numFmtId="0" fontId="44" fillId="0" borderId="0" xfId="0" applyFont="1" applyFill="1"/>
    <xf numFmtId="0" fontId="43" fillId="6" borderId="0" xfId="0" applyFont="1" applyFill="1"/>
    <xf numFmtId="0" fontId="45" fillId="0" borderId="0" xfId="0" applyFont="1" applyFill="1" applyBorder="1"/>
    <xf numFmtId="0" fontId="45" fillId="0" borderId="0" xfId="0" applyFont="1" applyFill="1" applyBorder="1" applyAlignment="1">
      <alignment wrapText="1"/>
    </xf>
    <xf numFmtId="0" fontId="43" fillId="0" borderId="0" xfId="0" applyFont="1" applyFill="1" applyAlignment="1">
      <alignment vertical="top"/>
    </xf>
    <xf numFmtId="0" fontId="43" fillId="6" borderId="0" xfId="0" applyFont="1" applyFill="1" applyAlignment="1">
      <alignment vertical="top"/>
    </xf>
    <xf numFmtId="0" fontId="43" fillId="0" borderId="0" xfId="0" applyFont="1" applyAlignment="1">
      <alignment vertical="top"/>
    </xf>
    <xf numFmtId="0" fontId="45" fillId="0" borderId="0" xfId="0" applyFont="1" applyFill="1" applyAlignment="1">
      <alignment vertical="top"/>
    </xf>
    <xf numFmtId="0" fontId="45" fillId="0" borderId="0" xfId="0" applyFont="1" applyFill="1" applyAlignment="1">
      <alignment vertical="top" wrapText="1"/>
    </xf>
    <xf numFmtId="0" fontId="46" fillId="0" borderId="12" xfId="5" applyFont="1" applyFill="1" applyBorder="1" applyAlignment="1">
      <alignment wrapText="1"/>
    </xf>
    <xf numFmtId="0" fontId="46" fillId="0" borderId="12" xfId="5" applyFont="1" applyFill="1" applyBorder="1" applyAlignment="1">
      <alignment horizontal="center" wrapText="1"/>
    </xf>
    <xf numFmtId="15" fontId="46" fillId="0" borderId="12" xfId="5" applyNumberFormat="1" applyFont="1" applyFill="1" applyBorder="1" applyAlignment="1">
      <alignment horizontal="center" wrapText="1"/>
    </xf>
    <xf numFmtId="15" fontId="46" fillId="0" borderId="0" xfId="5" applyNumberFormat="1" applyFont="1" applyFill="1" applyBorder="1" applyAlignment="1">
      <alignment horizontal="center" wrapText="1"/>
    </xf>
    <xf numFmtId="15" fontId="42" fillId="0" borderId="0" xfId="5" applyNumberFormat="1" applyFont="1" applyFill="1" applyBorder="1" applyAlignment="1">
      <alignment wrapText="1"/>
    </xf>
    <xf numFmtId="0" fontId="42" fillId="0" borderId="0" xfId="0" applyFont="1" applyFill="1" applyAlignment="1">
      <alignment vertical="top"/>
    </xf>
    <xf numFmtId="0" fontId="42" fillId="0" borderId="0" xfId="0" applyFont="1" applyAlignment="1">
      <alignment horizontal="center" vertical="top"/>
    </xf>
    <xf numFmtId="0" fontId="42" fillId="0" borderId="0" xfId="0" applyFont="1" applyAlignment="1">
      <alignment vertical="top" wrapText="1"/>
    </xf>
    <xf numFmtId="0" fontId="42" fillId="0" borderId="0" xfId="0" applyFont="1"/>
    <xf numFmtId="0" fontId="46" fillId="0" borderId="0" xfId="0" applyFont="1" applyFill="1" applyAlignment="1">
      <alignment vertical="top" wrapText="1"/>
    </xf>
    <xf numFmtId="0" fontId="42" fillId="0" borderId="0" xfId="0" applyFont="1" applyFill="1" applyAlignment="1">
      <alignment vertical="top" wrapText="1"/>
    </xf>
    <xf numFmtId="0" fontId="47" fillId="0" borderId="0" xfId="0" applyFont="1" applyFill="1" applyAlignment="1">
      <alignment vertical="top" wrapText="1"/>
    </xf>
    <xf numFmtId="0" fontId="42" fillId="0" borderId="0" xfId="0" applyFont="1" applyAlignment="1">
      <alignment horizontal="left" vertical="top" wrapText="1"/>
    </xf>
    <xf numFmtId="0" fontId="48" fillId="0" borderId="0" xfId="0" applyFont="1" applyFill="1" applyAlignment="1">
      <alignment vertical="top" wrapText="1"/>
    </xf>
    <xf numFmtId="0" fontId="42" fillId="0" borderId="0" xfId="0" applyFont="1" applyAlignment="1">
      <alignment vertical="top"/>
    </xf>
    <xf numFmtId="0" fontId="46" fillId="7" borderId="0" xfId="0" applyFont="1" applyFill="1" applyAlignment="1">
      <alignment vertical="top" wrapText="1"/>
    </xf>
    <xf numFmtId="0" fontId="42" fillId="7" borderId="0" xfId="0" applyFont="1" applyFill="1" applyAlignment="1">
      <alignment vertical="top" wrapText="1"/>
    </xf>
    <xf numFmtId="0" fontId="42" fillId="0" borderId="0" xfId="0" applyFont="1" applyFill="1"/>
    <xf numFmtId="0" fontId="47" fillId="7" borderId="0" xfId="0" applyFont="1" applyFill="1" applyAlignment="1">
      <alignment horizontal="left" vertical="top" wrapText="1"/>
    </xf>
    <xf numFmtId="0" fontId="47" fillId="7" borderId="0" xfId="0" applyFont="1" applyFill="1" applyAlignment="1">
      <alignment vertical="top" wrapText="1"/>
    </xf>
    <xf numFmtId="0" fontId="42" fillId="0" borderId="12" xfId="0" applyFont="1" applyBorder="1" applyAlignment="1">
      <alignment vertical="top" wrapText="1"/>
    </xf>
    <xf numFmtId="0" fontId="46" fillId="0" borderId="0" xfId="0" applyFont="1"/>
    <xf numFmtId="0" fontId="42" fillId="0" borderId="12" xfId="0" applyFont="1" applyBorder="1"/>
    <xf numFmtId="0" fontId="42" fillId="14" borderId="0" xfId="0" applyFont="1" applyFill="1"/>
    <xf numFmtId="0" fontId="50" fillId="0" borderId="0" xfId="0" applyFont="1"/>
    <xf numFmtId="0" fontId="43" fillId="0" borderId="0" xfId="0" applyFont="1" applyFill="1" applyBorder="1" applyAlignment="1">
      <alignment horizontal="center" vertical="top"/>
    </xf>
    <xf numFmtId="0" fontId="46" fillId="0" borderId="16" xfId="0" applyFont="1" applyBorder="1" applyAlignment="1">
      <alignment vertical="top"/>
    </xf>
    <xf numFmtId="0" fontId="42" fillId="0" borderId="17" xfId="0" applyFont="1" applyBorder="1" applyAlignment="1">
      <alignment vertical="top"/>
    </xf>
    <xf numFmtId="0" fontId="42" fillId="0" borderId="18" xfId="0" applyFont="1" applyBorder="1" applyAlignment="1">
      <alignment vertical="top"/>
    </xf>
    <xf numFmtId="0" fontId="42" fillId="0" borderId="3" xfId="0" applyFont="1" applyBorder="1" applyAlignment="1">
      <alignment horizontal="left" vertical="top"/>
    </xf>
    <xf numFmtId="0" fontId="42" fillId="0" borderId="19" xfId="0" applyFont="1" applyBorder="1" applyAlignment="1">
      <alignment vertical="top"/>
    </xf>
    <xf numFmtId="0" fontId="47" fillId="0" borderId="20" xfId="0" applyFont="1" applyBorder="1" applyAlignment="1">
      <alignment horizontal="left" vertical="top"/>
    </xf>
    <xf numFmtId="0" fontId="42" fillId="0" borderId="0" xfId="0" applyFont="1" applyBorder="1" applyAlignment="1">
      <alignment vertical="top"/>
    </xf>
    <xf numFmtId="0" fontId="46" fillId="0" borderId="16" xfId="0" applyFont="1" applyFill="1" applyBorder="1" applyAlignment="1">
      <alignment vertical="top"/>
    </xf>
    <xf numFmtId="0" fontId="42" fillId="0" borderId="17" xfId="0" applyFont="1" applyFill="1" applyBorder="1" applyAlignment="1">
      <alignment vertical="top" wrapText="1"/>
    </xf>
    <xf numFmtId="0" fontId="47" fillId="0" borderId="3" xfId="0" applyFont="1" applyFill="1" applyBorder="1" applyAlignment="1">
      <alignment vertical="top" wrapText="1"/>
    </xf>
    <xf numFmtId="0" fontId="42" fillId="0" borderId="18" xfId="0" applyFont="1" applyFill="1" applyBorder="1" applyAlignment="1">
      <alignment vertical="top"/>
    </xf>
    <xf numFmtId="0" fontId="47" fillId="0" borderId="3" xfId="7" applyFont="1" applyFill="1" applyBorder="1" applyAlignment="1">
      <alignment vertical="top" wrapText="1"/>
    </xf>
    <xf numFmtId="0" fontId="42" fillId="0" borderId="19" xfId="0" applyFont="1" applyFill="1" applyBorder="1" applyAlignment="1">
      <alignment vertical="top"/>
    </xf>
    <xf numFmtId="0" fontId="42" fillId="0" borderId="3" xfId="0" applyFont="1" applyFill="1" applyBorder="1" applyAlignment="1">
      <alignment vertical="top" wrapText="1"/>
    </xf>
    <xf numFmtId="0" fontId="51" fillId="0" borderId="0" xfId="0" applyFont="1"/>
    <xf numFmtId="0" fontId="51" fillId="0" borderId="0" xfId="0" applyFont="1" applyAlignment="1">
      <alignment horizontal="center" vertical="top"/>
    </xf>
    <xf numFmtId="0" fontId="42" fillId="0" borderId="21" xfId="0" applyFont="1" applyBorder="1"/>
    <xf numFmtId="0" fontId="41" fillId="0" borderId="13" xfId="7" applyFont="1" applyBorder="1" applyAlignment="1" applyProtection="1">
      <alignment horizontal="center" vertical="center" wrapText="1"/>
      <protection locked="0"/>
    </xf>
    <xf numFmtId="0" fontId="43" fillId="9" borderId="0" xfId="6" applyFont="1" applyFill="1"/>
    <xf numFmtId="0" fontId="43" fillId="0" borderId="0" xfId="6" applyFont="1"/>
    <xf numFmtId="0" fontId="43" fillId="0" borderId="0" xfId="7" applyFont="1" applyFill="1" applyBorder="1" applyAlignment="1">
      <alignment horizontal="center" vertical="top"/>
    </xf>
    <xf numFmtId="0" fontId="52" fillId="0" borderId="0" xfId="7" applyFont="1" applyBorder="1" applyAlignment="1">
      <alignment horizontal="center" vertical="center" wrapText="1"/>
    </xf>
    <xf numFmtId="0" fontId="42" fillId="0" borderId="0" xfId="7" applyFont="1" applyBorder="1" applyAlignment="1">
      <alignment vertical="top"/>
    </xf>
    <xf numFmtId="0" fontId="43" fillId="9" borderId="0" xfId="6" applyFont="1" applyFill="1" applyBorder="1"/>
    <xf numFmtId="0" fontId="43" fillId="0" borderId="0" xfId="6" applyFont="1" applyBorder="1"/>
    <xf numFmtId="0" fontId="42" fillId="0" borderId="0" xfId="7" applyFont="1" applyBorder="1" applyAlignment="1">
      <alignment horizontal="left" vertical="top"/>
    </xf>
    <xf numFmtId="15" fontId="42" fillId="0" borderId="0" xfId="7" applyNumberFormat="1" applyFont="1" applyBorder="1" applyAlignment="1">
      <alignment horizontal="left" vertical="top"/>
    </xf>
    <xf numFmtId="0" fontId="43" fillId="0" borderId="0" xfId="7" applyFont="1" applyFill="1"/>
    <xf numFmtId="0" fontId="42" fillId="0" borderId="0" xfId="7" applyFont="1" applyFill="1" applyBorder="1" applyAlignment="1">
      <alignment horizontal="left" vertical="top"/>
    </xf>
    <xf numFmtId="0" fontId="46" fillId="0" borderId="12" xfId="6" applyFont="1" applyFill="1" applyBorder="1" applyAlignment="1">
      <alignment horizontal="center" vertical="center" wrapText="1"/>
    </xf>
    <xf numFmtId="0" fontId="46" fillId="0" borderId="12" xfId="7" applyFont="1" applyFill="1" applyBorder="1" applyAlignment="1">
      <alignment horizontal="center" vertical="center" wrapText="1"/>
    </xf>
    <xf numFmtId="0" fontId="46" fillId="9" borderId="0" xfId="6" applyFont="1" applyFill="1" applyAlignment="1">
      <alignment horizontal="center" vertical="center" wrapText="1"/>
    </xf>
    <xf numFmtId="0" fontId="46" fillId="0" borderId="0" xfId="6" applyFont="1" applyAlignment="1">
      <alignment horizontal="center" vertical="center" wrapText="1"/>
    </xf>
    <xf numFmtId="0" fontId="53" fillId="9" borderId="0" xfId="6" applyFont="1" applyFill="1"/>
    <xf numFmtId="0" fontId="53" fillId="0" borderId="0" xfId="6" applyFont="1"/>
    <xf numFmtId="0" fontId="47" fillId="0" borderId="0" xfId="7" applyFont="1" applyBorder="1" applyAlignment="1">
      <alignment horizontal="left" vertical="top" wrapText="1"/>
    </xf>
    <xf numFmtId="0" fontId="47" fillId="0" borderId="0" xfId="7" applyFont="1" applyFill="1" applyBorder="1" applyAlignment="1">
      <alignment horizontal="left" vertical="top" wrapText="1"/>
    </xf>
    <xf numFmtId="0" fontId="46" fillId="0" borderId="16" xfId="7" applyFont="1" applyBorder="1" applyAlignment="1">
      <alignment vertical="top"/>
    </xf>
    <xf numFmtId="0" fontId="42" fillId="0" borderId="22" xfId="7" applyFont="1" applyBorder="1" applyAlignment="1">
      <alignment vertical="top" wrapText="1"/>
    </xf>
    <xf numFmtId="0" fontId="42" fillId="0" borderId="22" xfId="7" applyFont="1" applyFill="1" applyBorder="1" applyAlignment="1">
      <alignment vertical="top"/>
    </xf>
    <xf numFmtId="0" fontId="42" fillId="0" borderId="17" xfId="7" applyFont="1" applyFill="1" applyBorder="1" applyAlignment="1">
      <alignment vertical="top" wrapText="1"/>
    </xf>
    <xf numFmtId="0" fontId="43" fillId="0" borderId="0" xfId="7" applyFont="1" applyFill="1" applyBorder="1"/>
    <xf numFmtId="0" fontId="42" fillId="0" borderId="0" xfId="7" applyFont="1" applyFill="1" applyBorder="1" applyAlignment="1">
      <alignment vertical="top"/>
    </xf>
    <xf numFmtId="0" fontId="51" fillId="0" borderId="0" xfId="7" applyFont="1" applyAlignment="1">
      <alignment horizontal="center" vertical="top"/>
    </xf>
    <xf numFmtId="164" fontId="42" fillId="15" borderId="1" xfId="0" applyNumberFormat="1" applyFont="1" applyFill="1" applyBorder="1" applyAlignment="1">
      <alignment horizontal="left" vertical="top" wrapText="1"/>
    </xf>
    <xf numFmtId="164" fontId="54" fillId="15" borderId="12" xfId="0" applyNumberFormat="1" applyFont="1" applyFill="1" applyBorder="1" applyAlignment="1">
      <alignment horizontal="left" vertical="center"/>
    </xf>
    <xf numFmtId="0" fontId="54" fillId="15" borderId="12" xfId="0" applyFont="1" applyFill="1" applyBorder="1" applyAlignment="1">
      <alignment vertical="center"/>
    </xf>
    <xf numFmtId="0" fontId="54" fillId="15" borderId="12" xfId="0" applyFont="1" applyFill="1" applyBorder="1" applyAlignment="1">
      <alignment vertical="center" wrapText="1"/>
    </xf>
    <xf numFmtId="0" fontId="54" fillId="7" borderId="0" xfId="0" applyFont="1" applyFill="1" applyAlignment="1">
      <alignment vertical="center" wrapText="1"/>
    </xf>
    <xf numFmtId="0" fontId="54" fillId="0" borderId="0" xfId="0" applyFont="1" applyAlignment="1">
      <alignment vertical="center"/>
    </xf>
    <xf numFmtId="0" fontId="46" fillId="15" borderId="16" xfId="0" applyFont="1" applyFill="1" applyBorder="1" applyAlignment="1">
      <alignment horizontal="left" vertical="top" wrapText="1"/>
    </xf>
    <xf numFmtId="0" fontId="46" fillId="14" borderId="0" xfId="0" applyFont="1" applyFill="1" applyAlignment="1">
      <alignment vertical="top" wrapText="1"/>
    </xf>
    <xf numFmtId="0" fontId="46" fillId="15" borderId="18" xfId="0" applyFont="1" applyFill="1" applyBorder="1" applyAlignment="1">
      <alignment horizontal="left" vertical="top" wrapText="1"/>
    </xf>
    <xf numFmtId="0" fontId="42" fillId="15" borderId="1" xfId="0" applyFont="1" applyFill="1" applyBorder="1" applyAlignment="1">
      <alignment horizontal="left" vertical="top" wrapText="1"/>
    </xf>
    <xf numFmtId="0" fontId="46" fillId="0" borderId="3" xfId="0" applyFont="1" applyFill="1" applyBorder="1" applyAlignment="1">
      <alignment vertical="top" wrapText="1"/>
    </xf>
    <xf numFmtId="0" fontId="42" fillId="14" borderId="0" xfId="0" applyFont="1" applyFill="1" applyAlignment="1">
      <alignment vertical="top" wrapText="1"/>
    </xf>
    <xf numFmtId="0" fontId="55" fillId="0" borderId="3" xfId="0" applyFont="1" applyFill="1" applyBorder="1" applyAlignment="1">
      <alignment vertical="top" wrapText="1"/>
    </xf>
    <xf numFmtId="0" fontId="46" fillId="15" borderId="13" xfId="0" applyFont="1" applyFill="1" applyBorder="1" applyAlignment="1">
      <alignment vertical="top" wrapText="1"/>
    </xf>
    <xf numFmtId="0" fontId="46" fillId="15" borderId="1" xfId="0" applyFont="1" applyFill="1" applyBorder="1" applyAlignment="1">
      <alignment horizontal="left" vertical="top" wrapText="1"/>
    </xf>
    <xf numFmtId="0" fontId="47" fillId="0" borderId="3" xfId="0" applyFont="1" applyFill="1" applyBorder="1" applyAlignment="1">
      <alignment horizontal="left" vertical="top" wrapText="1"/>
    </xf>
    <xf numFmtId="0" fontId="47" fillId="14" borderId="0" xfId="0" applyFont="1" applyFill="1" applyAlignment="1">
      <alignment horizontal="left" vertical="top" wrapText="1"/>
    </xf>
    <xf numFmtId="0" fontId="47" fillId="14" borderId="0" xfId="0" applyFont="1" applyFill="1" applyAlignment="1">
      <alignment vertical="top" wrapText="1"/>
    </xf>
    <xf numFmtId="164" fontId="46" fillId="11" borderId="16" xfId="0" applyNumberFormat="1" applyFont="1" applyFill="1" applyBorder="1" applyAlignment="1">
      <alignment horizontal="left" vertical="top"/>
    </xf>
    <xf numFmtId="0" fontId="46" fillId="11" borderId="17" xfId="0" applyFont="1" applyFill="1" applyBorder="1" applyAlignment="1">
      <alignment vertical="top" wrapText="1"/>
    </xf>
    <xf numFmtId="0" fontId="46" fillId="11" borderId="18" xfId="0" applyFont="1" applyFill="1" applyBorder="1" applyAlignment="1">
      <alignment horizontal="left" vertical="top"/>
    </xf>
    <xf numFmtId="0" fontId="46" fillId="11" borderId="20" xfId="0" applyFont="1" applyFill="1" applyBorder="1" applyAlignment="1">
      <alignment vertical="top" wrapText="1"/>
    </xf>
    <xf numFmtId="0" fontId="42" fillId="0" borderId="14" xfId="0" applyFont="1" applyFill="1" applyBorder="1" applyAlignment="1">
      <alignment vertical="top" wrapText="1"/>
    </xf>
    <xf numFmtId="0" fontId="42" fillId="0" borderId="15" xfId="0" applyFont="1" applyFill="1" applyBorder="1" applyAlignment="1">
      <alignment vertical="top" wrapText="1"/>
    </xf>
    <xf numFmtId="0" fontId="46" fillId="11" borderId="13" xfId="0" applyFont="1" applyFill="1" applyBorder="1" applyAlignment="1">
      <alignment vertical="top" wrapText="1"/>
    </xf>
    <xf numFmtId="0" fontId="46" fillId="0" borderId="14" xfId="0" applyFont="1" applyFill="1" applyBorder="1" applyAlignment="1">
      <alignment vertical="top" wrapText="1"/>
    </xf>
    <xf numFmtId="0" fontId="42" fillId="0" borderId="1" xfId="0" applyFont="1" applyFill="1" applyBorder="1" applyAlignment="1">
      <alignment vertical="top" wrapText="1"/>
    </xf>
    <xf numFmtId="0" fontId="46" fillId="0" borderId="1" xfId="0" applyFont="1" applyFill="1" applyBorder="1" applyAlignment="1">
      <alignment vertical="top" wrapText="1"/>
    </xf>
    <xf numFmtId="0" fontId="47" fillId="0" borderId="14" xfId="0" applyFont="1" applyFill="1" applyBorder="1" applyAlignment="1">
      <alignment horizontal="left" vertical="top" wrapText="1"/>
    </xf>
    <xf numFmtId="0" fontId="47" fillId="0" borderId="1" xfId="0" applyFont="1" applyFill="1" applyBorder="1" applyAlignment="1">
      <alignment horizontal="left" vertical="top" wrapText="1"/>
    </xf>
    <xf numFmtId="0" fontId="46" fillId="0" borderId="1" xfId="0" applyFont="1" applyFill="1" applyBorder="1" applyAlignment="1">
      <alignment horizontal="left" vertical="top" wrapText="1"/>
    </xf>
    <xf numFmtId="0" fontId="46" fillId="14" borderId="0" xfId="0" applyFont="1" applyFill="1" applyAlignment="1">
      <alignment horizontal="left" vertical="top" wrapText="1"/>
    </xf>
    <xf numFmtId="0" fontId="47" fillId="0" borderId="1" xfId="0" applyFont="1" applyFill="1" applyBorder="1" applyAlignment="1">
      <alignment vertical="top" wrapText="1"/>
    </xf>
    <xf numFmtId="0" fontId="47" fillId="0" borderId="14" xfId="0" applyFont="1" applyFill="1" applyBorder="1" applyAlignment="1">
      <alignment vertical="top" wrapText="1"/>
    </xf>
    <xf numFmtId="2" fontId="46" fillId="11" borderId="18" xfId="0" applyNumberFormat="1" applyFont="1" applyFill="1" applyBorder="1" applyAlignment="1">
      <alignment horizontal="left" vertical="top"/>
    </xf>
    <xf numFmtId="0" fontId="56" fillId="11" borderId="18" xfId="0" applyFont="1" applyFill="1" applyBorder="1" applyAlignment="1">
      <alignment horizontal="left" vertical="top" wrapText="1"/>
    </xf>
    <xf numFmtId="0" fontId="47" fillId="11" borderId="19" xfId="0" applyFont="1" applyFill="1" applyBorder="1" applyAlignment="1">
      <alignment horizontal="left" vertical="top"/>
    </xf>
    <xf numFmtId="0" fontId="46" fillId="11" borderId="0" xfId="0" applyFont="1" applyFill="1" applyBorder="1" applyAlignment="1">
      <alignment horizontal="left" vertical="top"/>
    </xf>
    <xf numFmtId="0" fontId="55" fillId="0" borderId="14" xfId="0" applyFont="1" applyFill="1" applyBorder="1" applyAlignment="1">
      <alignment vertical="top" wrapText="1"/>
    </xf>
    <xf numFmtId="0" fontId="42" fillId="11" borderId="18" xfId="0" applyFont="1" applyFill="1" applyBorder="1" applyAlignment="1">
      <alignment horizontal="left"/>
    </xf>
    <xf numFmtId="0" fontId="42" fillId="0" borderId="1" xfId="0" applyFont="1" applyFill="1" applyBorder="1"/>
    <xf numFmtId="0" fontId="46" fillId="7" borderId="0" xfId="0" applyFont="1" applyFill="1" applyAlignment="1">
      <alignment horizontal="left" vertical="top" wrapText="1"/>
    </xf>
    <xf numFmtId="0" fontId="46" fillId="11" borderId="12" xfId="0" applyFont="1" applyFill="1" applyBorder="1" applyAlignment="1">
      <alignment vertical="top" wrapText="1"/>
    </xf>
    <xf numFmtId="2" fontId="46" fillId="11" borderId="0" xfId="0" applyNumberFormat="1" applyFont="1" applyFill="1" applyBorder="1" applyAlignment="1">
      <alignment horizontal="left" vertical="top"/>
    </xf>
    <xf numFmtId="0" fontId="42" fillId="0" borderId="0" xfId="0" applyFont="1" applyAlignment="1">
      <alignment wrapText="1"/>
    </xf>
    <xf numFmtId="0" fontId="42" fillId="0" borderId="0" xfId="0" applyFont="1" applyAlignment="1">
      <alignment horizontal="center" wrapText="1"/>
    </xf>
    <xf numFmtId="0" fontId="43" fillId="11" borderId="0" xfId="0" applyFont="1" applyFill="1" applyAlignment="1">
      <alignment vertical="top"/>
    </xf>
    <xf numFmtId="0" fontId="47" fillId="0" borderId="3" xfId="0" applyFont="1" applyFill="1" applyBorder="1" applyAlignment="1">
      <alignment vertical="top"/>
    </xf>
    <xf numFmtId="0" fontId="46" fillId="15" borderId="12" xfId="0" applyFont="1" applyFill="1" applyBorder="1" applyAlignment="1">
      <alignment horizontal="left" vertical="top" wrapText="1"/>
    </xf>
    <xf numFmtId="0" fontId="46" fillId="15" borderId="12" xfId="0" applyFont="1" applyFill="1" applyBorder="1" applyAlignment="1">
      <alignment wrapText="1"/>
    </xf>
    <xf numFmtId="0" fontId="47" fillId="16" borderId="15" xfId="0" applyFont="1" applyFill="1" applyBorder="1" applyAlignment="1">
      <alignment vertical="top" wrapText="1"/>
    </xf>
    <xf numFmtId="0" fontId="47" fillId="16" borderId="12" xfId="0" applyFont="1" applyFill="1" applyBorder="1" applyAlignment="1">
      <alignment vertical="top" wrapText="1"/>
    </xf>
    <xf numFmtId="0" fontId="46" fillId="0" borderId="0" xfId="0" applyFont="1" applyFill="1" applyAlignment="1">
      <alignment horizontal="left" vertical="top" wrapText="1"/>
    </xf>
    <xf numFmtId="0" fontId="42" fillId="0" borderId="0" xfId="0" applyFont="1" applyFill="1" applyAlignment="1">
      <alignment horizontal="left" vertical="top" wrapText="1"/>
    </xf>
    <xf numFmtId="0" fontId="42" fillId="7" borderId="0" xfId="0" applyFont="1" applyFill="1" applyAlignment="1">
      <alignment horizontal="left" vertical="top" wrapText="1"/>
    </xf>
    <xf numFmtId="0" fontId="42" fillId="0" borderId="3" xfId="0" applyFont="1" applyFill="1" applyBorder="1" applyAlignment="1">
      <alignment horizontal="left" vertical="top" wrapText="1"/>
    </xf>
    <xf numFmtId="0" fontId="57" fillId="15" borderId="1" xfId="0" applyFont="1" applyFill="1" applyBorder="1" applyAlignment="1">
      <alignment horizontal="left" vertical="top" wrapText="1"/>
    </xf>
    <xf numFmtId="0" fontId="50" fillId="0" borderId="3" xfId="0" applyFont="1" applyBorder="1" applyAlignment="1">
      <alignment vertical="top" wrapText="1"/>
    </xf>
    <xf numFmtId="0" fontId="57" fillId="15" borderId="18" xfId="0" applyFont="1" applyFill="1" applyBorder="1" applyAlignment="1">
      <alignment horizontal="left" vertical="top" wrapText="1"/>
    </xf>
    <xf numFmtId="0" fontId="57" fillId="15" borderId="13" xfId="0" applyFont="1" applyFill="1" applyBorder="1" applyAlignment="1">
      <alignment vertical="top" wrapText="1"/>
    </xf>
    <xf numFmtId="0" fontId="42" fillId="11" borderId="12" xfId="0" applyFont="1" applyFill="1" applyBorder="1" applyAlignment="1">
      <alignment vertical="top" wrapText="1"/>
    </xf>
    <xf numFmtId="0" fontId="58" fillId="11" borderId="0" xfId="0" applyFont="1" applyFill="1" applyAlignment="1">
      <alignment vertical="top"/>
    </xf>
    <xf numFmtId="0" fontId="48" fillId="11" borderId="3" xfId="0" applyFont="1" applyFill="1" applyBorder="1" applyAlignment="1">
      <alignment vertical="top" wrapText="1"/>
    </xf>
    <xf numFmtId="0" fontId="46" fillId="13" borderId="12" xfId="0" applyFont="1" applyFill="1" applyBorder="1" applyAlignment="1">
      <alignment vertical="top" wrapText="1"/>
    </xf>
    <xf numFmtId="0" fontId="60" fillId="14" borderId="0" xfId="0" applyFont="1" applyFill="1"/>
    <xf numFmtId="0" fontId="60" fillId="0" borderId="0" xfId="0" applyFont="1"/>
    <xf numFmtId="0" fontId="60" fillId="17" borderId="0" xfId="0" applyFont="1" applyFill="1"/>
    <xf numFmtId="0" fontId="60" fillId="0" borderId="0" xfId="0" applyFont="1" applyFill="1"/>
    <xf numFmtId="0" fontId="43" fillId="0" borderId="23" xfId="7" applyFont="1" applyFill="1" applyBorder="1" applyAlignment="1">
      <alignment horizontal="center" vertical="center"/>
    </xf>
    <xf numFmtId="0" fontId="42" fillId="0" borderId="0" xfId="0" applyFont="1"/>
    <xf numFmtId="0" fontId="55" fillId="0" borderId="1" xfId="0" applyFont="1" applyFill="1" applyBorder="1" applyAlignment="1">
      <alignment vertical="top" wrapText="1"/>
    </xf>
    <xf numFmtId="0" fontId="62" fillId="0" borderId="3" xfId="0" applyFont="1" applyFill="1" applyBorder="1" applyAlignment="1" applyProtection="1">
      <alignment vertical="top" wrapText="1"/>
    </xf>
    <xf numFmtId="0" fontId="46" fillId="0" borderId="17" xfId="0" applyFont="1" applyFill="1" applyBorder="1" applyAlignment="1">
      <alignment vertical="top" wrapText="1"/>
    </xf>
    <xf numFmtId="0" fontId="63" fillId="0" borderId="15" xfId="0" applyFont="1" applyFill="1" applyBorder="1" applyAlignment="1">
      <alignment vertical="top" wrapText="1"/>
    </xf>
    <xf numFmtId="0" fontId="46" fillId="0" borderId="0" xfId="0" applyFont="1" applyFill="1" applyBorder="1" applyAlignment="1">
      <alignment vertical="top" wrapText="1"/>
    </xf>
    <xf numFmtId="0" fontId="63" fillId="0" borderId="0" xfId="0" applyFont="1" applyFill="1" applyBorder="1" applyAlignment="1">
      <alignment vertical="top" wrapText="1"/>
    </xf>
    <xf numFmtId="0" fontId="54" fillId="13" borderId="24" xfId="0" applyFont="1" applyFill="1" applyBorder="1"/>
    <xf numFmtId="164" fontId="46" fillId="15" borderId="16" xfId="0" applyNumberFormat="1" applyFont="1" applyFill="1" applyBorder="1" applyAlignment="1" applyProtection="1">
      <alignment horizontal="left" vertical="top" wrapText="1"/>
      <protection locked="0"/>
    </xf>
    <xf numFmtId="0" fontId="46" fillId="15" borderId="22" xfId="0" applyFont="1" applyFill="1" applyBorder="1" applyAlignment="1" applyProtection="1">
      <alignment vertical="top"/>
      <protection locked="0"/>
    </xf>
    <xf numFmtId="0" fontId="59" fillId="15" borderId="22" xfId="0" applyFont="1" applyFill="1" applyBorder="1" applyAlignment="1" applyProtection="1">
      <alignment vertical="top" wrapText="1"/>
      <protection locked="0"/>
    </xf>
    <xf numFmtId="0" fontId="50" fillId="15" borderId="38" xfId="0" applyFont="1" applyFill="1" applyBorder="1" applyAlignment="1" applyProtection="1">
      <alignment vertical="top" wrapText="1"/>
      <protection locked="0"/>
    </xf>
    <xf numFmtId="0" fontId="42" fillId="14" borderId="0" xfId="0" applyFont="1" applyFill="1" applyAlignment="1" applyProtection="1">
      <alignment vertical="top" wrapText="1"/>
      <protection locked="0"/>
    </xf>
    <xf numFmtId="164" fontId="46" fillId="15" borderId="18" xfId="0" applyNumberFormat="1" applyFont="1" applyFill="1" applyBorder="1" applyAlignment="1" applyProtection="1">
      <alignment horizontal="left" vertical="top" wrapText="1"/>
      <protection locked="0"/>
    </xf>
    <xf numFmtId="0" fontId="46" fillId="15" borderId="21" xfId="0" applyFont="1" applyFill="1" applyBorder="1" applyAlignment="1" applyProtection="1">
      <alignment vertical="top" wrapText="1"/>
      <protection locked="0"/>
    </xf>
    <xf numFmtId="0" fontId="65" fillId="15" borderId="20" xfId="0" applyFont="1" applyFill="1" applyBorder="1" applyAlignment="1" applyProtection="1">
      <alignment vertical="top" wrapText="1"/>
      <protection locked="0"/>
    </xf>
    <xf numFmtId="164" fontId="42" fillId="15" borderId="18" xfId="0" applyNumberFormat="1" applyFont="1" applyFill="1" applyBorder="1" applyAlignment="1" applyProtection="1">
      <alignment horizontal="left" vertical="top" wrapText="1"/>
      <protection locked="0"/>
    </xf>
    <xf numFmtId="0" fontId="42" fillId="0" borderId="16" xfId="0" applyFont="1" applyBorder="1" applyAlignment="1" applyProtection="1">
      <alignment vertical="top" wrapText="1"/>
      <protection locked="0"/>
    </xf>
    <xf numFmtId="0" fontId="62" fillId="0" borderId="22" xfId="0" applyFont="1" applyBorder="1" applyAlignment="1" applyProtection="1">
      <alignment vertical="top" wrapText="1"/>
      <protection locked="0"/>
    </xf>
    <xf numFmtId="0" fontId="48" fillId="0" borderId="17" xfId="0" applyFont="1" applyBorder="1" applyAlignment="1" applyProtection="1">
      <alignment vertical="top" wrapText="1"/>
      <protection locked="0"/>
    </xf>
    <xf numFmtId="0" fontId="42" fillId="0" borderId="18" xfId="0" applyFont="1" applyBorder="1" applyAlignment="1" applyProtection="1">
      <alignment vertical="top" wrapText="1"/>
      <protection locked="0"/>
    </xf>
    <xf numFmtId="0" fontId="62" fillId="0" borderId="0" xfId="0" applyFont="1" applyAlignment="1" applyProtection="1">
      <alignment vertical="top" wrapText="1"/>
      <protection locked="0"/>
    </xf>
    <xf numFmtId="0" fontId="48" fillId="0" borderId="3" xfId="0" applyFont="1" applyBorder="1" applyAlignment="1">
      <alignment vertical="top" wrapText="1"/>
    </xf>
    <xf numFmtId="0" fontId="42" fillId="0" borderId="0" xfId="0" applyFont="1" applyAlignment="1" applyProtection="1">
      <alignment vertical="top"/>
      <protection locked="0"/>
    </xf>
    <xf numFmtId="164" fontId="42" fillId="15" borderId="0" xfId="0" applyNumberFormat="1" applyFont="1" applyFill="1" applyAlignment="1" applyProtection="1">
      <alignment horizontal="left" vertical="top" wrapText="1"/>
      <protection locked="0"/>
    </xf>
    <xf numFmtId="0" fontId="42" fillId="0" borderId="0" xfId="0" applyFont="1" applyAlignment="1" applyProtection="1">
      <alignment vertical="top" wrapText="1"/>
      <protection locked="0"/>
    </xf>
    <xf numFmtId="0" fontId="50" fillId="0" borderId="0" xfId="0" applyFont="1" applyAlignment="1" applyProtection="1">
      <alignment vertical="top" wrapText="1"/>
      <protection locked="0"/>
    </xf>
    <xf numFmtId="0" fontId="46" fillId="15" borderId="24" xfId="0" applyFont="1" applyFill="1" applyBorder="1" applyAlignment="1" applyProtection="1">
      <alignment vertical="top"/>
      <protection locked="0"/>
    </xf>
    <xf numFmtId="0" fontId="50" fillId="15" borderId="13" xfId="0" applyFont="1" applyFill="1" applyBorder="1" applyAlignment="1" applyProtection="1">
      <alignment vertical="top" wrapText="1"/>
      <protection locked="0"/>
    </xf>
    <xf numFmtId="164" fontId="42" fillId="15" borderId="1" xfId="0" applyNumberFormat="1" applyFont="1" applyFill="1" applyBorder="1" applyAlignment="1" applyProtection="1">
      <alignment horizontal="left" vertical="top" wrapText="1"/>
      <protection locked="0"/>
    </xf>
    <xf numFmtId="0" fontId="42" fillId="0" borderId="38" xfId="0" applyFont="1" applyBorder="1" applyAlignment="1" applyProtection="1">
      <alignment vertical="top" wrapText="1"/>
      <protection locked="0"/>
    </xf>
    <xf numFmtId="0" fontId="50" fillId="0" borderId="3" xfId="0" applyFont="1" applyBorder="1" applyAlignment="1" applyProtection="1">
      <alignment vertical="top" wrapText="1"/>
      <protection locked="0"/>
    </xf>
    <xf numFmtId="0" fontId="66" fillId="0" borderId="3" xfId="0" applyFont="1" applyBorder="1" applyAlignment="1" applyProtection="1">
      <alignment vertical="top" wrapText="1"/>
      <protection locked="0"/>
    </xf>
    <xf numFmtId="0" fontId="48" fillId="0" borderId="3" xfId="0" applyFont="1" applyBorder="1" applyAlignment="1" applyProtection="1">
      <alignment vertical="top" wrapText="1"/>
      <protection locked="0"/>
    </xf>
    <xf numFmtId="0" fontId="42" fillId="12" borderId="0" xfId="0" applyFont="1" applyFill="1" applyAlignment="1" applyProtection="1">
      <alignment vertical="top" wrapText="1"/>
      <protection locked="0"/>
    </xf>
    <xf numFmtId="0" fontId="46" fillId="15" borderId="24" xfId="0" applyFont="1" applyFill="1" applyBorder="1" applyAlignment="1" applyProtection="1">
      <alignment vertical="top" wrapText="1"/>
      <protection locked="0"/>
    </xf>
    <xf numFmtId="0" fontId="42" fillId="15" borderId="24" xfId="0" applyFont="1" applyFill="1" applyBorder="1" applyAlignment="1" applyProtection="1">
      <alignment vertical="top" wrapText="1"/>
      <protection locked="0"/>
    </xf>
    <xf numFmtId="0" fontId="42" fillId="0" borderId="24" xfId="0" applyFont="1" applyBorder="1" applyAlignment="1" applyProtection="1">
      <alignment vertical="top" wrapText="1"/>
      <protection locked="0"/>
    </xf>
    <xf numFmtId="0" fontId="50" fillId="0" borderId="17" xfId="0" applyFont="1" applyBorder="1" applyAlignment="1" applyProtection="1">
      <alignment vertical="top" wrapText="1"/>
      <protection locked="0"/>
    </xf>
    <xf numFmtId="0" fontId="65" fillId="15" borderId="13" xfId="0" applyFont="1" applyFill="1" applyBorder="1" applyAlignment="1" applyProtection="1">
      <alignment vertical="top" wrapText="1"/>
      <protection locked="0"/>
    </xf>
    <xf numFmtId="0" fontId="66" fillId="0" borderId="0" xfId="0" applyFont="1" applyAlignment="1" applyProtection="1">
      <alignment vertical="top"/>
      <protection locked="0"/>
    </xf>
    <xf numFmtId="0" fontId="42" fillId="11" borderId="0" xfId="0" applyFont="1" applyFill="1" applyAlignment="1">
      <alignment vertical="top" wrapText="1"/>
    </xf>
    <xf numFmtId="2" fontId="62" fillId="0" borderId="0" xfId="0" applyNumberFormat="1" applyFont="1" applyAlignment="1" applyProtection="1">
      <alignment vertical="top" wrapText="1"/>
      <protection locked="0"/>
    </xf>
    <xf numFmtId="0" fontId="50" fillId="0" borderId="3" xfId="0" applyFont="1" applyBorder="1" applyAlignment="1" applyProtection="1">
      <alignment vertical="top"/>
      <protection locked="0"/>
    </xf>
    <xf numFmtId="0" fontId="42" fillId="0" borderId="39" xfId="0" applyFont="1" applyBorder="1" applyAlignment="1" applyProtection="1">
      <alignment vertical="top" wrapText="1"/>
      <protection locked="0"/>
    </xf>
    <xf numFmtId="0" fontId="37" fillId="0" borderId="3" xfId="0" applyFont="1" applyBorder="1" applyAlignment="1" applyProtection="1">
      <alignment vertical="top" wrapText="1"/>
      <protection locked="0"/>
    </xf>
    <xf numFmtId="0" fontId="42" fillId="12" borderId="18" xfId="0" applyFont="1" applyFill="1" applyBorder="1" applyAlignment="1" applyProtection="1">
      <alignment horizontal="right" vertical="top" wrapText="1"/>
      <protection locked="0"/>
    </xf>
    <xf numFmtId="0" fontId="48" fillId="12" borderId="3" xfId="0" applyFont="1" applyFill="1" applyBorder="1" applyAlignment="1" applyProtection="1">
      <alignment vertical="top" wrapText="1"/>
      <protection locked="0"/>
    </xf>
    <xf numFmtId="0" fontId="42" fillId="12" borderId="18" xfId="0" applyFont="1" applyFill="1" applyBorder="1" applyAlignment="1" applyProtection="1">
      <alignment vertical="top" wrapText="1"/>
      <protection locked="0"/>
    </xf>
    <xf numFmtId="0" fontId="42" fillId="0" borderId="19" xfId="0" applyFont="1" applyBorder="1" applyAlignment="1" applyProtection="1">
      <alignment horizontal="left" vertical="top" wrapText="1"/>
      <protection locked="0"/>
    </xf>
    <xf numFmtId="0" fontId="42" fillId="0" borderId="21" xfId="0" applyFont="1" applyBorder="1" applyAlignment="1" applyProtection="1">
      <alignment vertical="top" wrapText="1"/>
      <protection locked="0"/>
    </xf>
    <xf numFmtId="0" fontId="50" fillId="0" borderId="20" xfId="0" applyFont="1" applyBorder="1" applyAlignment="1" applyProtection="1">
      <alignment vertical="top" wrapText="1"/>
      <protection locked="0"/>
    </xf>
    <xf numFmtId="164" fontId="42" fillId="15" borderId="1" xfId="0" applyNumberFormat="1" applyFont="1" applyFill="1" applyBorder="1" applyAlignment="1" applyProtection="1">
      <alignment vertical="top"/>
      <protection locked="0"/>
    </xf>
    <xf numFmtId="0" fontId="46" fillId="15" borderId="13" xfId="0" applyFont="1" applyFill="1" applyBorder="1" applyAlignment="1" applyProtection="1">
      <alignment horizontal="center" vertical="top" wrapText="1"/>
      <protection locked="0"/>
    </xf>
    <xf numFmtId="0" fontId="46" fillId="15" borderId="12" xfId="0" applyFont="1" applyFill="1" applyBorder="1" applyAlignment="1" applyProtection="1">
      <alignment horizontal="center" vertical="top" wrapText="1"/>
      <protection locked="0"/>
    </xf>
    <xf numFmtId="0" fontId="46" fillId="14" borderId="0" xfId="0" applyFont="1" applyFill="1" applyAlignment="1" applyProtection="1">
      <alignment vertical="top" wrapText="1"/>
      <protection locked="0"/>
    </xf>
    <xf numFmtId="0" fontId="42" fillId="15" borderId="13" xfId="0" applyFont="1" applyFill="1" applyBorder="1" applyAlignment="1" applyProtection="1">
      <alignment horizontal="center" vertical="top" wrapText="1"/>
      <protection locked="0"/>
    </xf>
    <xf numFmtId="0" fontId="62" fillId="0" borderId="12" xfId="0" applyFont="1" applyBorder="1" applyAlignment="1" applyProtection="1">
      <alignment horizontal="center" vertical="top" wrapText="1"/>
      <protection locked="0"/>
    </xf>
    <xf numFmtId="164" fontId="42" fillId="15" borderId="1" xfId="0" applyNumberFormat="1" applyFont="1" applyFill="1" applyBorder="1" applyAlignment="1" applyProtection="1">
      <alignment vertical="top" wrapText="1"/>
      <protection locked="0"/>
    </xf>
    <xf numFmtId="0" fontId="67" fillId="0" borderId="0" xfId="0" applyFont="1" applyAlignment="1" applyProtection="1">
      <alignment vertical="top" wrapText="1"/>
      <protection locked="0"/>
    </xf>
    <xf numFmtId="0" fontId="42" fillId="0" borderId="19" xfId="0" applyFont="1" applyBorder="1" applyAlignment="1" applyProtection="1">
      <alignment vertical="top" wrapText="1"/>
      <protection locked="0"/>
    </xf>
    <xf numFmtId="0" fontId="62" fillId="0" borderId="21" xfId="0" applyFont="1" applyBorder="1" applyAlignment="1" applyProtection="1">
      <alignment vertical="top" wrapText="1"/>
      <protection locked="0"/>
    </xf>
    <xf numFmtId="0" fontId="66" fillId="0" borderId="20" xfId="0" applyFont="1" applyBorder="1" applyAlignment="1" applyProtection="1">
      <alignment vertical="top" wrapText="1"/>
      <protection locked="0"/>
    </xf>
    <xf numFmtId="0" fontId="68" fillId="15" borderId="12" xfId="0" applyFont="1" applyFill="1" applyBorder="1" applyAlignment="1" applyProtection="1">
      <alignment vertical="top" wrapText="1"/>
      <protection locked="0"/>
    </xf>
    <xf numFmtId="0" fontId="42" fillId="15" borderId="12" xfId="0" applyFont="1" applyFill="1" applyBorder="1" applyAlignment="1" applyProtection="1">
      <alignment vertical="top" wrapText="1"/>
      <protection locked="0"/>
    </xf>
    <xf numFmtId="0" fontId="62" fillId="0" borderId="12" xfId="0" applyFont="1" applyBorder="1" applyAlignment="1" applyProtection="1">
      <alignment vertical="top" wrapText="1"/>
      <protection locked="0"/>
    </xf>
    <xf numFmtId="0" fontId="67" fillId="0" borderId="12" xfId="0" applyFont="1" applyBorder="1" applyAlignment="1" applyProtection="1">
      <alignment vertical="top" wrapText="1"/>
      <protection locked="0"/>
    </xf>
    <xf numFmtId="0" fontId="62" fillId="0" borderId="24" xfId="0" applyFont="1" applyBorder="1" applyAlignment="1" applyProtection="1">
      <alignment vertical="top" wrapText="1"/>
      <protection locked="0"/>
    </xf>
    <xf numFmtId="0" fontId="67" fillId="0" borderId="17" xfId="0" applyFont="1" applyBorder="1" applyAlignment="1" applyProtection="1">
      <alignment vertical="top" wrapText="1"/>
      <protection locked="0"/>
    </xf>
    <xf numFmtId="0" fontId="55" fillId="0" borderId="0" xfId="0" applyFont="1" applyAlignment="1" applyProtection="1">
      <alignment vertical="top" wrapText="1"/>
      <protection locked="0"/>
    </xf>
    <xf numFmtId="0" fontId="66" fillId="12" borderId="3" xfId="0" applyFont="1" applyFill="1" applyBorder="1" applyAlignment="1" applyProtection="1">
      <alignment vertical="top" wrapText="1"/>
      <protection locked="0"/>
    </xf>
    <xf numFmtId="164" fontId="42" fillId="20" borderId="18" xfId="0" applyNumberFormat="1" applyFont="1" applyFill="1" applyBorder="1" applyAlignment="1" applyProtection="1">
      <alignment horizontal="left" vertical="top" wrapText="1"/>
      <protection locked="0"/>
    </xf>
    <xf numFmtId="0" fontId="42" fillId="20" borderId="0" xfId="0" applyFont="1" applyFill="1" applyAlignment="1" applyProtection="1">
      <alignment vertical="top"/>
      <protection locked="0"/>
    </xf>
    <xf numFmtId="164" fontId="46" fillId="15" borderId="1" xfId="0" applyNumberFormat="1" applyFont="1" applyFill="1" applyBorder="1" applyAlignment="1" applyProtection="1">
      <alignment horizontal="left" vertical="top" wrapText="1"/>
      <protection locked="0"/>
    </xf>
    <xf numFmtId="0" fontId="46" fillId="15" borderId="13" xfId="0" applyFont="1" applyFill="1" applyBorder="1" applyAlignment="1" applyProtection="1">
      <alignment vertical="top" wrapText="1"/>
      <protection locked="0"/>
    </xf>
    <xf numFmtId="0" fontId="46" fillId="15" borderId="12" xfId="0" applyFont="1" applyFill="1" applyBorder="1" applyAlignment="1" applyProtection="1">
      <alignment vertical="top" wrapText="1"/>
      <protection locked="0"/>
    </xf>
    <xf numFmtId="0" fontId="66" fillId="0" borderId="13" xfId="0" applyFont="1" applyBorder="1" applyAlignment="1" applyProtection="1">
      <alignment vertical="top" wrapText="1"/>
      <protection locked="0"/>
    </xf>
    <xf numFmtId="0" fontId="66" fillId="0" borderId="12" xfId="0" applyFont="1" applyBorder="1" applyAlignment="1" applyProtection="1">
      <alignment vertical="top" wrapText="1"/>
      <protection locked="0"/>
    </xf>
    <xf numFmtId="0" fontId="62" fillId="0" borderId="13" xfId="0" applyFont="1" applyBorder="1" applyAlignment="1" applyProtection="1">
      <alignment vertical="top" wrapText="1"/>
      <protection locked="0"/>
    </xf>
    <xf numFmtId="0" fontId="42" fillId="0" borderId="0" xfId="0" applyFont="1" applyFill="1" applyAlignment="1">
      <alignment vertical="top"/>
    </xf>
    <xf numFmtId="0" fontId="46" fillId="0" borderId="12" xfId="5" applyFont="1" applyFill="1" applyBorder="1" applyAlignment="1" applyProtection="1">
      <alignment horizontal="center" wrapText="1"/>
      <protection locked="0"/>
    </xf>
    <xf numFmtId="15" fontId="46" fillId="0" borderId="12" xfId="5" applyNumberFormat="1" applyFont="1" applyFill="1" applyBorder="1" applyAlignment="1" applyProtection="1">
      <alignment horizontal="center" wrapText="1"/>
      <protection locked="0"/>
    </xf>
    <xf numFmtId="15" fontId="42" fillId="0" borderId="12" xfId="5" applyNumberFormat="1" applyFont="1" applyFill="1" applyBorder="1" applyAlignment="1" applyProtection="1">
      <alignment wrapText="1"/>
      <protection locked="0"/>
    </xf>
    <xf numFmtId="0" fontId="43" fillId="0" borderId="0" xfId="0" applyFont="1" applyFill="1" applyAlignment="1" applyProtection="1">
      <alignment vertical="top"/>
      <protection locked="0"/>
    </xf>
    <xf numFmtId="0" fontId="58" fillId="11" borderId="0" xfId="0" applyFont="1" applyFill="1" applyAlignment="1" applyProtection="1">
      <alignment horizontal="left" vertical="top" wrapText="1"/>
      <protection locked="0"/>
    </xf>
    <xf numFmtId="0" fontId="69" fillId="0" borderId="0" xfId="0" applyFont="1" applyFill="1" applyAlignment="1" applyProtection="1">
      <alignment horizontal="left" vertical="top" wrapText="1"/>
      <protection locked="0"/>
    </xf>
    <xf numFmtId="0" fontId="43" fillId="0" borderId="0" xfId="0" applyFont="1" applyFill="1" applyProtection="1">
      <protection locked="0"/>
    </xf>
    <xf numFmtId="0" fontId="57" fillId="11" borderId="12" xfId="5" applyFont="1" applyFill="1" applyBorder="1" applyAlignment="1" applyProtection="1">
      <alignment wrapText="1"/>
      <protection locked="0"/>
    </xf>
    <xf numFmtId="0" fontId="46" fillId="0" borderId="12" xfId="5" applyFont="1" applyFill="1" applyBorder="1" applyAlignment="1" applyProtection="1">
      <alignment wrapText="1"/>
      <protection locked="0"/>
    </xf>
    <xf numFmtId="0" fontId="42" fillId="14" borderId="0" xfId="0" applyFont="1" applyFill="1" applyAlignment="1">
      <alignment horizontal="left" vertical="top" wrapText="1"/>
    </xf>
    <xf numFmtId="0" fontId="46" fillId="15" borderId="12" xfId="0" applyFont="1" applyFill="1" applyBorder="1" applyAlignment="1">
      <alignment vertical="top" wrapText="1"/>
    </xf>
    <xf numFmtId="0" fontId="72" fillId="0" borderId="0" xfId="0" applyFont="1"/>
    <xf numFmtId="0" fontId="9" fillId="0" borderId="12" xfId="0" applyFont="1" applyBorder="1"/>
    <xf numFmtId="0" fontId="73" fillId="0" borderId="0" xfId="0" applyFont="1"/>
    <xf numFmtId="0" fontId="9" fillId="0" borderId="12" xfId="0" applyFont="1" applyBorder="1" applyAlignment="1">
      <alignment wrapText="1"/>
    </xf>
    <xf numFmtId="0" fontId="9" fillId="0" borderId="0" xfId="0" applyFont="1" applyAlignment="1">
      <alignment wrapText="1"/>
    </xf>
    <xf numFmtId="0" fontId="73" fillId="0" borderId="12" xfId="0" applyFont="1" applyBorder="1"/>
    <xf numFmtId="0" fontId="73" fillId="0" borderId="12" xfId="0" applyFont="1" applyBorder="1" applyAlignment="1">
      <alignment wrapText="1"/>
    </xf>
    <xf numFmtId="15" fontId="73" fillId="0" borderId="12" xfId="0" applyNumberFormat="1" applyFont="1" applyBorder="1" applyAlignment="1">
      <alignment horizontal="left"/>
    </xf>
    <xf numFmtId="0" fontId="75" fillId="0" borderId="0" xfId="0" applyFont="1"/>
    <xf numFmtId="0" fontId="8" fillId="0" borderId="0" xfId="0" applyFont="1"/>
    <xf numFmtId="0" fontId="76" fillId="0" borderId="0" xfId="0" applyFont="1"/>
    <xf numFmtId="0" fontId="77" fillId="0" borderId="0" xfId="0" applyFont="1"/>
    <xf numFmtId="0" fontId="78" fillId="0" borderId="0" xfId="0" applyFont="1"/>
    <xf numFmtId="0" fontId="9" fillId="10" borderId="12" xfId="0" applyFont="1" applyFill="1" applyBorder="1"/>
    <xf numFmtId="0" fontId="8" fillId="9" borderId="12" xfId="0" applyFont="1" applyFill="1" applyBorder="1"/>
    <xf numFmtId="0" fontId="0" fillId="7" borderId="12" xfId="0" applyFill="1" applyBorder="1"/>
    <xf numFmtId="0" fontId="0" fillId="9" borderId="12" xfId="0" applyFill="1" applyBorder="1"/>
    <xf numFmtId="16" fontId="0" fillId="7" borderId="12" xfId="0" applyNumberFormat="1" applyFill="1" applyBorder="1"/>
    <xf numFmtId="0" fontId="0" fillId="0" borderId="12" xfId="0" applyBorder="1"/>
    <xf numFmtId="0" fontId="79" fillId="9" borderId="12" xfId="0" applyFont="1" applyFill="1" applyBorder="1" applyAlignment="1">
      <alignment wrapText="1"/>
    </xf>
    <xf numFmtId="0" fontId="80" fillId="14" borderId="12" xfId="0" applyFont="1" applyFill="1" applyBorder="1" applyAlignment="1">
      <alignment wrapText="1"/>
    </xf>
    <xf numFmtId="0" fontId="78" fillId="0" borderId="0" xfId="0" applyFont="1" applyAlignment="1">
      <alignment wrapText="1"/>
    </xf>
    <xf numFmtId="0" fontId="78" fillId="14" borderId="12" xfId="0" applyFont="1" applyFill="1" applyBorder="1" applyAlignment="1">
      <alignment wrapText="1"/>
    </xf>
    <xf numFmtId="0" fontId="81" fillId="0" borderId="0" xfId="0" applyFont="1"/>
    <xf numFmtId="0" fontId="82" fillId="0" borderId="0" xfId="0" applyFont="1"/>
    <xf numFmtId="0" fontId="77" fillId="9" borderId="12" xfId="0" applyFont="1" applyFill="1" applyBorder="1"/>
    <xf numFmtId="0" fontId="80" fillId="0" borderId="0" xfId="0" applyFont="1"/>
    <xf numFmtId="0" fontId="0" fillId="14" borderId="12" xfId="0" applyFill="1" applyBorder="1"/>
    <xf numFmtId="0" fontId="9" fillId="0" borderId="0" xfId="0" applyFont="1"/>
    <xf numFmtId="0" fontId="74" fillId="0" borderId="12" xfId="0" applyFont="1" applyBorder="1"/>
    <xf numFmtId="0" fontId="8" fillId="9" borderId="12" xfId="0" applyFont="1" applyFill="1" applyBorder="1" applyAlignment="1">
      <alignment wrapText="1"/>
    </xf>
    <xf numFmtId="0" fontId="44" fillId="0" borderId="0" xfId="0" applyFont="1" applyProtection="1">
      <protection locked="0"/>
    </xf>
    <xf numFmtId="0" fontId="44" fillId="0" borderId="0" xfId="0" applyFont="1" applyAlignment="1" applyProtection="1">
      <alignment vertical="top"/>
      <protection locked="0"/>
    </xf>
    <xf numFmtId="165" fontId="44" fillId="0" borderId="0" xfId="0" applyNumberFormat="1" applyFont="1" applyAlignment="1" applyProtection="1">
      <alignment vertical="top"/>
      <protection locked="0"/>
    </xf>
    <xf numFmtId="0" fontId="47" fillId="0" borderId="0" xfId="0" applyFont="1" applyAlignment="1">
      <alignment vertical="top" wrapText="1"/>
    </xf>
    <xf numFmtId="0" fontId="44" fillId="0" borderId="0" xfId="0" applyFont="1"/>
    <xf numFmtId="0" fontId="44" fillId="0" borderId="0" xfId="0" applyFont="1" applyAlignment="1">
      <alignment vertical="top"/>
    </xf>
    <xf numFmtId="0" fontId="19" fillId="0" borderId="0" xfId="0" applyFont="1" applyAlignment="1">
      <alignment horizontal="left" vertical="top" wrapText="1"/>
    </xf>
    <xf numFmtId="0" fontId="19" fillId="0" borderId="0" xfId="0" applyFont="1" applyAlignment="1">
      <alignment vertical="top" wrapText="1"/>
    </xf>
    <xf numFmtId="0" fontId="47" fillId="0" borderId="12" xfId="0" applyFont="1" applyBorder="1" applyAlignment="1">
      <alignment vertical="top" wrapText="1"/>
    </xf>
    <xf numFmtId="0" fontId="42" fillId="0" borderId="12" xfId="0" applyFont="1" applyBorder="1" applyAlignment="1">
      <alignment horizontal="left" vertical="top" wrapText="1"/>
    </xf>
    <xf numFmtId="0" fontId="43" fillId="0" borderId="0" xfId="0" applyFont="1" applyAlignment="1">
      <alignment horizontal="left" vertical="top" wrapText="1"/>
    </xf>
    <xf numFmtId="3" fontId="42" fillId="0" borderId="3" xfId="0" applyNumberFormat="1" applyFont="1" applyBorder="1" applyAlignment="1">
      <alignment horizontal="left" vertical="top"/>
    </xf>
    <xf numFmtId="0" fontId="46" fillId="0" borderId="12" xfId="0" applyFont="1" applyBorder="1" applyAlignment="1">
      <alignment vertical="center" wrapText="1"/>
    </xf>
    <xf numFmtId="0" fontId="46" fillId="0" borderId="12" xfId="0" applyFont="1" applyBorder="1" applyAlignment="1">
      <alignment vertical="center"/>
    </xf>
    <xf numFmtId="0" fontId="97" fillId="0" borderId="12" xfId="0" applyFont="1" applyBorder="1" applyAlignment="1">
      <alignment vertical="center"/>
    </xf>
    <xf numFmtId="0" fontId="46" fillId="0" borderId="12" xfId="0" applyFont="1" applyBorder="1" applyAlignment="1">
      <alignment horizontal="center" vertical="center"/>
    </xf>
    <xf numFmtId="0" fontId="98" fillId="0" borderId="12" xfId="0" applyFont="1" applyBorder="1" applyAlignment="1">
      <alignment horizontal="center" vertical="center"/>
    </xf>
    <xf numFmtId="0" fontId="99" fillId="0" borderId="12" xfId="0" applyFont="1" applyBorder="1"/>
    <xf numFmtId="0" fontId="42" fillId="0" borderId="0" xfId="0" applyFont="1" applyAlignment="1">
      <alignment vertical="center"/>
    </xf>
    <xf numFmtId="0" fontId="46" fillId="11" borderId="12" xfId="12" applyFont="1" applyFill="1" applyBorder="1" applyAlignment="1">
      <alignment vertical="top" wrapText="1"/>
    </xf>
    <xf numFmtId="0" fontId="46" fillId="0" borderId="0" xfId="0" applyFont="1" applyAlignment="1">
      <alignment horizontal="left" wrapText="1"/>
    </xf>
    <xf numFmtId="0" fontId="47" fillId="0" borderId="20" xfId="0" applyFont="1" applyBorder="1" applyAlignment="1">
      <alignment horizontal="left" vertical="top" wrapText="1"/>
    </xf>
    <xf numFmtId="0" fontId="102" fillId="0" borderId="3" xfId="0" applyFont="1" applyBorder="1" applyAlignment="1">
      <alignment wrapText="1"/>
    </xf>
    <xf numFmtId="0" fontId="55" fillId="0" borderId="3" xfId="0" applyFont="1" applyBorder="1" applyAlignment="1">
      <alignment horizontal="left" vertical="top" wrapText="1"/>
    </xf>
    <xf numFmtId="0" fontId="105" fillId="0" borderId="12" xfId="9" applyFont="1" applyBorder="1" applyAlignment="1" applyProtection="1">
      <alignment horizontal="left" vertical="top" wrapText="1"/>
      <protection locked="0"/>
    </xf>
    <xf numFmtId="0" fontId="102" fillId="0" borderId="0" xfId="0" applyFont="1" applyAlignment="1">
      <alignment vertical="top" wrapText="1"/>
    </xf>
    <xf numFmtId="0" fontId="47" fillId="0" borderId="3" xfId="0" applyFont="1" applyBorder="1" applyAlignment="1">
      <alignment horizontal="left" vertical="top" wrapText="1"/>
    </xf>
    <xf numFmtId="0" fontId="102" fillId="0" borderId="12" xfId="0" applyFont="1" applyBorder="1" applyAlignment="1">
      <alignment wrapText="1"/>
    </xf>
    <xf numFmtId="0" fontId="48" fillId="0" borderId="3" xfId="0" applyFont="1" applyBorder="1" applyAlignment="1">
      <alignment horizontal="left" vertical="top" wrapText="1"/>
    </xf>
    <xf numFmtId="14" fontId="102" fillId="0" borderId="3" xfId="0" applyNumberFormat="1" applyFont="1" applyBorder="1" applyAlignment="1">
      <alignment horizontal="left" vertical="top" wrapText="1"/>
    </xf>
    <xf numFmtId="0" fontId="55" fillId="0" borderId="0" xfId="0" applyFont="1" applyAlignment="1">
      <alignment horizontal="left" vertical="top" wrapText="1"/>
    </xf>
    <xf numFmtId="0" fontId="42" fillId="14" borderId="12" xfId="0" applyFont="1" applyFill="1" applyBorder="1" applyAlignment="1">
      <alignment vertical="top" wrapText="1"/>
    </xf>
    <xf numFmtId="15" fontId="42" fillId="0" borderId="12" xfId="5" applyNumberFormat="1" applyFont="1" applyBorder="1" applyAlignment="1" applyProtection="1">
      <alignment horizontal="left" vertical="top" wrapText="1"/>
      <protection locked="0"/>
    </xf>
    <xf numFmtId="0" fontId="46" fillId="0" borderId="3" xfId="0" applyFont="1" applyBorder="1" applyAlignment="1">
      <alignment horizontal="left" vertical="top" wrapText="1"/>
    </xf>
    <xf numFmtId="0" fontId="19" fillId="0" borderId="3" xfId="0" applyFont="1" applyBorder="1" applyAlignment="1">
      <alignment horizontal="left" wrapText="1"/>
    </xf>
    <xf numFmtId="0" fontId="42" fillId="0" borderId="0" xfId="0" applyFont="1"/>
    <xf numFmtId="0" fontId="43" fillId="0" borderId="0" xfId="0" applyFont="1"/>
    <xf numFmtId="0" fontId="42" fillId="0" borderId="0" xfId="0" applyFont="1" applyAlignment="1">
      <alignment vertical="top" wrapText="1"/>
    </xf>
    <xf numFmtId="0" fontId="42" fillId="7" borderId="0" xfId="0" applyFont="1" applyFill="1" applyAlignment="1">
      <alignment vertical="top" wrapText="1"/>
    </xf>
    <xf numFmtId="0" fontId="47" fillId="0" borderId="0" xfId="0" applyFont="1" applyAlignment="1">
      <alignment vertical="top" wrapText="1"/>
    </xf>
    <xf numFmtId="0" fontId="42" fillId="0" borderId="12" xfId="0" applyFont="1" applyBorder="1" applyAlignment="1">
      <alignment vertical="top" wrapText="1"/>
    </xf>
    <xf numFmtId="0" fontId="42" fillId="0" borderId="0" xfId="0" applyFont="1" applyAlignment="1">
      <alignment vertical="top"/>
    </xf>
    <xf numFmtId="0" fontId="46" fillId="7" borderId="0" xfId="0" applyFont="1" applyFill="1" applyAlignment="1">
      <alignment vertical="top" wrapText="1"/>
    </xf>
    <xf numFmtId="0" fontId="43" fillId="14" borderId="0" xfId="0" applyFont="1" applyFill="1" applyAlignment="1">
      <alignment vertical="top" wrapText="1"/>
    </xf>
    <xf numFmtId="0" fontId="42" fillId="14" borderId="0" xfId="0" applyFont="1" applyFill="1"/>
    <xf numFmtId="0" fontId="47" fillId="7" borderId="0" xfId="0" applyFont="1" applyFill="1" applyAlignment="1">
      <alignment horizontal="left" vertical="top" wrapText="1"/>
    </xf>
    <xf numFmtId="0" fontId="47" fillId="7" borderId="0" xfId="0" applyFont="1" applyFill="1" applyAlignment="1">
      <alignment vertical="top" wrapText="1"/>
    </xf>
    <xf numFmtId="0" fontId="42" fillId="7" borderId="0" xfId="0" applyFont="1" applyFill="1"/>
    <xf numFmtId="0" fontId="46" fillId="0" borderId="0" xfId="0" applyFont="1" applyAlignment="1">
      <alignment vertical="top" wrapText="1"/>
    </xf>
    <xf numFmtId="0" fontId="49" fillId="13" borderId="12" xfId="15" applyFont="1" applyFill="1" applyBorder="1" applyAlignment="1">
      <alignment vertical="center" wrapText="1"/>
    </xf>
    <xf numFmtId="0" fontId="49" fillId="13" borderId="12" xfId="15" applyFont="1" applyFill="1" applyBorder="1" applyAlignment="1">
      <alignment horizontal="left" vertical="center" wrapText="1"/>
    </xf>
    <xf numFmtId="0" fontId="49" fillId="8" borderId="12" xfId="0" applyFont="1" applyFill="1" applyBorder="1" applyAlignment="1">
      <alignment vertical="top" wrapText="1"/>
    </xf>
    <xf numFmtId="0" fontId="43" fillId="0" borderId="12" xfId="0" applyFont="1" applyBorder="1" applyAlignment="1">
      <alignment vertical="top" wrapText="1"/>
    </xf>
    <xf numFmtId="0" fontId="43" fillId="0" borderId="0" xfId="0" applyFont="1" applyAlignment="1">
      <alignment vertical="top" wrapText="1"/>
    </xf>
    <xf numFmtId="0" fontId="43" fillId="0" borderId="12" xfId="0" applyFont="1" applyBorder="1" applyAlignment="1">
      <alignment horizontal="right" vertical="top" wrapText="1"/>
    </xf>
    <xf numFmtId="0" fontId="47" fillId="0" borderId="3" xfId="0" applyFont="1" applyFill="1" applyBorder="1" applyAlignment="1">
      <alignment vertical="top" wrapText="1"/>
    </xf>
    <xf numFmtId="0" fontId="46" fillId="15" borderId="16" xfId="0" applyFont="1" applyFill="1" applyBorder="1" applyAlignment="1">
      <alignment horizontal="left" vertical="top" wrapText="1"/>
    </xf>
    <xf numFmtId="0" fontId="42" fillId="14" borderId="0" xfId="0" applyFont="1" applyFill="1" applyAlignment="1">
      <alignment vertical="top" wrapText="1"/>
    </xf>
    <xf numFmtId="0" fontId="47" fillId="14" borderId="0" xfId="0" applyFont="1" applyFill="1" applyAlignment="1">
      <alignment horizontal="left" vertical="top" wrapText="1"/>
    </xf>
    <xf numFmtId="0" fontId="47" fillId="14" borderId="0" xfId="0" applyFont="1" applyFill="1" applyAlignment="1">
      <alignment vertical="top" wrapText="1"/>
    </xf>
    <xf numFmtId="0" fontId="42" fillId="15" borderId="1" xfId="0" applyFont="1" applyFill="1" applyBorder="1" applyAlignment="1">
      <alignment horizontal="left" vertical="top" wrapText="1"/>
    </xf>
    <xf numFmtId="0" fontId="46" fillId="15" borderId="1" xfId="0" applyFont="1" applyFill="1" applyBorder="1" applyAlignment="1">
      <alignment horizontal="left" vertical="top" wrapText="1"/>
    </xf>
    <xf numFmtId="0" fontId="47" fillId="15" borderId="1" xfId="0" applyFont="1" applyFill="1" applyBorder="1" applyAlignment="1">
      <alignment horizontal="left" vertical="top" wrapText="1"/>
    </xf>
    <xf numFmtId="2" fontId="46" fillId="15" borderId="1" xfId="0" applyNumberFormat="1" applyFont="1" applyFill="1" applyBorder="1" applyAlignment="1">
      <alignment horizontal="left" vertical="top" wrapText="1"/>
    </xf>
    <xf numFmtId="0" fontId="47" fillId="15" borderId="15" xfId="0" applyFont="1" applyFill="1" applyBorder="1" applyAlignment="1">
      <alignment horizontal="left" vertical="top" wrapText="1"/>
    </xf>
    <xf numFmtId="0" fontId="46" fillId="15" borderId="18" xfId="0" applyFont="1" applyFill="1" applyBorder="1" applyAlignment="1">
      <alignment horizontal="left" vertical="top" wrapText="1"/>
    </xf>
    <xf numFmtId="0" fontId="49" fillId="11" borderId="12" xfId="0" applyFont="1" applyFill="1" applyBorder="1" applyAlignment="1">
      <alignment vertical="top" wrapText="1"/>
    </xf>
    <xf numFmtId="0" fontId="49" fillId="11" borderId="0" xfId="0" applyFont="1" applyFill="1" applyAlignment="1">
      <alignment vertical="top" wrapText="1"/>
    </xf>
    <xf numFmtId="0" fontId="49" fillId="11" borderId="0" xfId="0" applyFont="1" applyFill="1" applyAlignment="1">
      <alignment vertical="top"/>
    </xf>
    <xf numFmtId="0" fontId="43" fillId="11" borderId="0" xfId="0" applyFont="1" applyFill="1" applyAlignment="1">
      <alignment vertical="top"/>
    </xf>
    <xf numFmtId="0" fontId="49" fillId="11" borderId="12" xfId="0" applyFont="1" applyFill="1" applyBorder="1" applyAlignment="1">
      <alignment vertical="top"/>
    </xf>
    <xf numFmtId="2" fontId="46" fillId="15" borderId="18" xfId="0" applyNumberFormat="1" applyFont="1" applyFill="1" applyBorder="1" applyAlignment="1">
      <alignment horizontal="left" vertical="top" wrapText="1"/>
    </xf>
    <xf numFmtId="0" fontId="49" fillId="14" borderId="0" xfId="0" applyFont="1" applyFill="1" applyAlignment="1">
      <alignment vertical="top" wrapText="1"/>
    </xf>
    <xf numFmtId="0" fontId="43" fillId="0" borderId="0" xfId="0" applyFont="1" applyAlignment="1">
      <alignment wrapText="1"/>
    </xf>
    <xf numFmtId="0" fontId="46" fillId="14" borderId="0" xfId="0" applyFont="1" applyFill="1" applyAlignment="1">
      <alignment vertical="top" wrapText="1"/>
    </xf>
    <xf numFmtId="0" fontId="43" fillId="12" borderId="12" xfId="0" applyFont="1" applyFill="1" applyBorder="1"/>
    <xf numFmtId="0" fontId="43" fillId="14" borderId="0" xfId="0" applyFont="1" applyFill="1"/>
    <xf numFmtId="0" fontId="43" fillId="14" borderId="12" xfId="0" applyFont="1" applyFill="1" applyBorder="1" applyAlignment="1">
      <alignment vertical="top" wrapText="1"/>
    </xf>
    <xf numFmtId="0" fontId="49" fillId="18" borderId="27" xfId="0" applyFont="1" applyFill="1" applyBorder="1" applyAlignment="1">
      <alignment vertical="top"/>
    </xf>
    <xf numFmtId="0" fontId="49" fillId="11" borderId="23" xfId="0" applyFont="1" applyFill="1" applyBorder="1" applyAlignment="1">
      <alignment vertical="top" wrapText="1"/>
    </xf>
    <xf numFmtId="0" fontId="49" fillId="11" borderId="13" xfId="0" applyFont="1" applyFill="1" applyBorder="1" applyAlignment="1">
      <alignment vertical="top" wrapText="1"/>
    </xf>
    <xf numFmtId="0" fontId="49" fillId="18" borderId="29" xfId="0" applyFont="1" applyFill="1" applyBorder="1" applyAlignment="1">
      <alignment vertical="top" wrapText="1"/>
    </xf>
    <xf numFmtId="0" fontId="49" fillId="18" borderId="30" xfId="0" applyFont="1" applyFill="1" applyBorder="1" applyAlignment="1">
      <alignment vertical="top" wrapText="1"/>
    </xf>
    <xf numFmtId="0" fontId="49" fillId="18" borderId="31" xfId="0" applyFont="1" applyFill="1" applyBorder="1" applyAlignment="1">
      <alignment vertical="top" wrapText="1"/>
    </xf>
    <xf numFmtId="0" fontId="43" fillId="0" borderId="12" xfId="0" applyFont="1" applyBorder="1" applyAlignment="1">
      <alignment vertical="top"/>
    </xf>
    <xf numFmtId="0" fontId="61" fillId="0" borderId="12" xfId="0" applyFont="1" applyBorder="1" applyAlignment="1">
      <alignment vertical="top" wrapText="1"/>
    </xf>
    <xf numFmtId="0" fontId="49" fillId="18" borderId="12" xfId="0" applyFont="1" applyFill="1" applyBorder="1" applyAlignment="1">
      <alignment vertical="top"/>
    </xf>
    <xf numFmtId="0" fontId="49" fillId="18" borderId="12" xfId="0" applyFont="1" applyFill="1" applyBorder="1" applyAlignment="1">
      <alignment vertical="top" wrapText="1"/>
    </xf>
    <xf numFmtId="0" fontId="49" fillId="18" borderId="6" xfId="0" applyFont="1" applyFill="1" applyBorder="1" applyAlignment="1">
      <alignment vertical="top" wrapText="1"/>
    </xf>
    <xf numFmtId="0" fontId="49" fillId="18" borderId="25" xfId="0" applyFont="1" applyFill="1" applyBorder="1" applyAlignment="1">
      <alignment vertical="top" wrapText="1"/>
    </xf>
    <xf numFmtId="0" fontId="43" fillId="18" borderId="28" xfId="0" applyFont="1" applyFill="1" applyBorder="1" applyAlignment="1">
      <alignment vertical="top"/>
    </xf>
    <xf numFmtId="0" fontId="49" fillId="11" borderId="14" xfId="0" applyFont="1" applyFill="1" applyBorder="1" applyAlignment="1">
      <alignment vertical="top"/>
    </xf>
    <xf numFmtId="0" fontId="49" fillId="18" borderId="15" xfId="0" applyFont="1" applyFill="1" applyBorder="1" applyAlignment="1">
      <alignment vertical="top" wrapText="1"/>
    </xf>
    <xf numFmtId="0" fontId="49" fillId="18" borderId="26" xfId="0" applyFont="1" applyFill="1" applyBorder="1" applyAlignment="1">
      <alignment vertical="top"/>
    </xf>
    <xf numFmtId="0" fontId="49" fillId="13" borderId="24" xfId="15" applyFont="1" applyFill="1" applyBorder="1" applyAlignment="1">
      <alignment horizontal="left" vertical="center" wrapText="1"/>
    </xf>
    <xf numFmtId="0" fontId="49" fillId="13" borderId="13" xfId="15" applyFont="1" applyFill="1" applyBorder="1" applyAlignment="1">
      <alignment horizontal="left" vertical="center" wrapText="1"/>
    </xf>
    <xf numFmtId="0" fontId="49" fillId="13" borderId="23" xfId="15" applyFont="1" applyFill="1" applyBorder="1" applyAlignment="1">
      <alignment horizontal="left" vertical="center"/>
    </xf>
    <xf numFmtId="0" fontId="49" fillId="13" borderId="13" xfId="0" applyFont="1" applyFill="1" applyBorder="1" applyAlignment="1">
      <alignment wrapText="1"/>
    </xf>
    <xf numFmtId="0" fontId="49" fillId="13" borderId="12" xfId="15" applyFont="1" applyFill="1" applyBorder="1" applyAlignment="1">
      <alignment vertical="center" textRotation="90" wrapText="1"/>
    </xf>
    <xf numFmtId="0" fontId="43" fillId="0" borderId="12" xfId="0" applyFont="1" applyBorder="1"/>
    <xf numFmtId="0" fontId="43" fillId="0" borderId="12" xfId="0" applyFont="1" applyBorder="1" applyAlignment="1">
      <alignment wrapText="1"/>
    </xf>
    <xf numFmtId="0" fontId="43" fillId="12" borderId="12" xfId="0" applyFont="1" applyFill="1" applyBorder="1" applyAlignment="1">
      <alignment wrapText="1"/>
    </xf>
    <xf numFmtId="0" fontId="64" fillId="0" borderId="12" xfId="0" applyFont="1" applyBorder="1"/>
    <xf numFmtId="0" fontId="64" fillId="0" borderId="12" xfId="0" applyFont="1" applyBorder="1" applyAlignment="1">
      <alignment wrapText="1"/>
    </xf>
    <xf numFmtId="0" fontId="96" fillId="0" borderId="12" xfId="0" applyFont="1" applyBorder="1" applyAlignment="1">
      <alignment vertical="top" wrapText="1"/>
    </xf>
    <xf numFmtId="0" fontId="95" fillId="8" borderId="12" xfId="0" applyFont="1" applyFill="1" applyBorder="1" applyAlignment="1">
      <alignment vertical="top" wrapText="1"/>
    </xf>
    <xf numFmtId="0" fontId="96" fillId="0" borderId="15" xfId="0" applyFont="1" applyBorder="1" applyAlignment="1">
      <alignment vertical="top" wrapText="1"/>
    </xf>
    <xf numFmtId="0" fontId="96" fillId="0" borderId="15" xfId="0" applyFont="1" applyBorder="1" applyAlignment="1">
      <alignment vertical="top"/>
    </xf>
    <xf numFmtId="0" fontId="96" fillId="0" borderId="0" xfId="0" applyFont="1" applyAlignment="1">
      <alignment vertical="top" wrapText="1"/>
    </xf>
    <xf numFmtId="0" fontId="96" fillId="19" borderId="12" xfId="0" applyFont="1" applyFill="1" applyBorder="1" applyAlignment="1">
      <alignment vertical="top" wrapText="1"/>
    </xf>
    <xf numFmtId="0" fontId="96" fillId="19" borderId="12" xfId="0" applyFont="1" applyFill="1" applyBorder="1" applyAlignment="1">
      <alignment vertical="top"/>
    </xf>
    <xf numFmtId="0" fontId="96" fillId="0" borderId="12" xfId="0" applyFont="1" applyBorder="1" applyAlignment="1">
      <alignment vertical="top"/>
    </xf>
    <xf numFmtId="0" fontId="49" fillId="25" borderId="0" xfId="0" applyFont="1" applyFill="1" applyAlignment="1">
      <alignment vertical="top"/>
    </xf>
    <xf numFmtId="0" fontId="96" fillId="25" borderId="12" xfId="0" applyFont="1" applyFill="1" applyBorder="1" applyAlignment="1">
      <alignment vertical="top" wrapText="1"/>
    </xf>
    <xf numFmtId="0" fontId="95" fillId="25" borderId="0" xfId="0" applyFont="1" applyFill="1" applyAlignment="1">
      <alignment vertical="top" wrapText="1"/>
    </xf>
    <xf numFmtId="0" fontId="95" fillId="25" borderId="0" xfId="0" applyFont="1" applyFill="1" applyAlignment="1">
      <alignment vertical="top"/>
    </xf>
    <xf numFmtId="0" fontId="95" fillId="25" borderId="13" xfId="0" applyFont="1" applyFill="1" applyBorder="1" applyAlignment="1">
      <alignment vertical="top" wrapText="1"/>
    </xf>
    <xf numFmtId="0" fontId="96" fillId="25" borderId="0" xfId="0" applyFont="1" applyFill="1" applyAlignment="1">
      <alignment vertical="top" wrapText="1"/>
    </xf>
    <xf numFmtId="0" fontId="43" fillId="0" borderId="0" xfId="9" applyFont="1" applyAlignment="1">
      <alignment horizontal="left" vertical="top"/>
    </xf>
    <xf numFmtId="0" fontId="49" fillId="0" borderId="0" xfId="9" applyFont="1" applyAlignment="1" applyProtection="1">
      <alignment horizontal="left" vertical="top"/>
      <protection locked="0"/>
    </xf>
    <xf numFmtId="49" fontId="49" fillId="0" borderId="0" xfId="9" applyNumberFormat="1" applyFont="1" applyAlignment="1" applyProtection="1">
      <alignment horizontal="left" vertical="top"/>
      <protection locked="0"/>
    </xf>
    <xf numFmtId="0" fontId="85" fillId="21" borderId="0" xfId="9" applyFont="1" applyFill="1" applyAlignment="1" applyProtection="1">
      <alignment horizontal="left" vertical="top"/>
      <protection locked="0"/>
    </xf>
    <xf numFmtId="0" fontId="86" fillId="21" borderId="0" xfId="9" applyFont="1" applyFill="1" applyAlignment="1" applyProtection="1">
      <alignment horizontal="left" vertical="top" wrapText="1"/>
      <protection locked="0"/>
    </xf>
    <xf numFmtId="0" fontId="51" fillId="21" borderId="0" xfId="9" applyFont="1" applyFill="1" applyAlignment="1" applyProtection="1">
      <alignment horizontal="left" vertical="top"/>
      <protection locked="0"/>
    </xf>
    <xf numFmtId="0" fontId="51" fillId="21" borderId="0" xfId="9" applyFont="1" applyFill="1" applyAlignment="1" applyProtection="1">
      <alignment horizontal="left" vertical="top" wrapText="1"/>
      <protection locked="0"/>
    </xf>
    <xf numFmtId="0" fontId="43" fillId="21" borderId="0" xfId="9" applyFont="1" applyFill="1" applyAlignment="1" applyProtection="1">
      <alignment horizontal="left" vertical="top"/>
      <protection locked="0"/>
    </xf>
    <xf numFmtId="0" fontId="42" fillId="0" borderId="0" xfId="9" applyFont="1" applyAlignment="1">
      <alignment horizontal="left" vertical="top"/>
    </xf>
    <xf numFmtId="0" fontId="46" fillId="0" borderId="0" xfId="9" applyFont="1" applyAlignment="1" applyProtection="1">
      <alignment horizontal="left" vertical="top"/>
      <protection locked="0"/>
    </xf>
    <xf numFmtId="49" fontId="46" fillId="0" borderId="0" xfId="9" applyNumberFormat="1" applyFont="1" applyAlignment="1" applyProtection="1">
      <alignment horizontal="left" vertical="top"/>
      <protection locked="0"/>
    </xf>
    <xf numFmtId="0" fontId="42" fillId="0" borderId="0" xfId="9" applyFont="1" applyAlignment="1" applyProtection="1">
      <alignment horizontal="left" vertical="top" wrapText="1"/>
      <protection locked="0"/>
    </xf>
    <xf numFmtId="0" fontId="50" fillId="0" borderId="0" xfId="9" applyFont="1" applyAlignment="1" applyProtection="1">
      <alignment horizontal="left" vertical="top" wrapText="1"/>
      <protection locked="0"/>
    </xf>
    <xf numFmtId="0" fontId="42" fillId="0" borderId="0" xfId="9" applyFont="1" applyAlignment="1" applyProtection="1">
      <alignment horizontal="left" vertical="top"/>
      <protection locked="0"/>
    </xf>
    <xf numFmtId="0" fontId="43" fillId="22" borderId="0" xfId="9" applyFont="1" applyFill="1" applyAlignment="1">
      <alignment horizontal="left" vertical="top"/>
    </xf>
    <xf numFmtId="0" fontId="49" fillId="22" borderId="12" xfId="9" applyFont="1" applyFill="1" applyBorder="1" applyAlignment="1" applyProtection="1">
      <alignment horizontal="left" vertical="top" wrapText="1"/>
      <protection locked="0"/>
    </xf>
    <xf numFmtId="49" fontId="49" fillId="22" borderId="12" xfId="9" applyNumberFormat="1" applyFont="1" applyFill="1" applyBorder="1" applyAlignment="1" applyProtection="1">
      <alignment horizontal="left" vertical="top" wrapText="1"/>
      <protection locked="0"/>
    </xf>
    <xf numFmtId="0" fontId="49" fillId="22" borderId="12" xfId="9" applyFont="1" applyFill="1" applyBorder="1" applyAlignment="1" applyProtection="1">
      <alignment horizontal="left" vertical="top"/>
      <protection locked="0"/>
    </xf>
    <xf numFmtId="0" fontId="43" fillId="0" borderId="0" xfId="9" applyFont="1" applyAlignment="1" applyProtection="1">
      <alignment horizontal="left" vertical="top"/>
      <protection locked="0"/>
    </xf>
    <xf numFmtId="0" fontId="43" fillId="0" borderId="0" xfId="9" applyFont="1" applyAlignment="1" applyProtection="1">
      <alignment horizontal="left" vertical="top" wrapText="1"/>
      <protection locked="0"/>
    </xf>
    <xf numFmtId="0" fontId="86" fillId="0" borderId="0" xfId="9" applyFont="1" applyAlignment="1" applyProtection="1">
      <alignment horizontal="left" vertical="top" wrapText="1"/>
      <protection locked="0"/>
    </xf>
    <xf numFmtId="0" fontId="51" fillId="0" borderId="0" xfId="9" applyFont="1" applyAlignment="1" applyProtection="1">
      <alignment horizontal="left" vertical="top"/>
      <protection locked="0"/>
    </xf>
    <xf numFmtId="0" fontId="51" fillId="0" borderId="0" xfId="9" applyFont="1" applyAlignment="1" applyProtection="1">
      <alignment horizontal="left" vertical="top" wrapText="1"/>
      <protection locked="0"/>
    </xf>
    <xf numFmtId="0" fontId="49" fillId="22" borderId="43" xfId="10" applyFont="1" applyFill="1" applyBorder="1" applyAlignment="1" applyProtection="1">
      <alignment horizontal="left" vertical="top" wrapText="1"/>
      <protection locked="0"/>
    </xf>
    <xf numFmtId="0" fontId="49" fillId="0" borderId="0" xfId="10" applyFont="1" applyAlignment="1" applyProtection="1">
      <alignment horizontal="left" vertical="top" wrapText="1"/>
      <protection locked="0"/>
    </xf>
    <xf numFmtId="0" fontId="49" fillId="0" borderId="44" xfId="10" applyFont="1" applyBorder="1" applyAlignment="1" applyProtection="1">
      <alignment horizontal="left" vertical="top" wrapText="1"/>
      <protection locked="0"/>
    </xf>
    <xf numFmtId="0" fontId="49" fillId="22" borderId="44" xfId="10" applyFont="1" applyFill="1" applyBorder="1" applyAlignment="1" applyProtection="1">
      <alignment horizontal="left" vertical="top" wrapText="1"/>
      <protection locked="0"/>
    </xf>
    <xf numFmtId="17" fontId="49" fillId="0" borderId="44" xfId="10" applyNumberFormat="1" applyFont="1" applyBorder="1" applyAlignment="1" applyProtection="1">
      <alignment horizontal="left" vertical="top" wrapText="1"/>
      <protection locked="0"/>
    </xf>
    <xf numFmtId="17" fontId="49" fillId="0" borderId="0" xfId="10" applyNumberFormat="1" applyFont="1" applyAlignment="1" applyProtection="1">
      <alignment horizontal="left" vertical="top" wrapText="1"/>
      <protection locked="0"/>
    </xf>
    <xf numFmtId="0" fontId="49" fillId="0" borderId="45" xfId="10" applyFont="1" applyBorder="1" applyAlignment="1" applyProtection="1">
      <alignment horizontal="left" vertical="top" wrapText="1"/>
      <protection locked="0"/>
    </xf>
    <xf numFmtId="0" fontId="49" fillId="0" borderId="0" xfId="9" applyFont="1" applyAlignment="1" applyProtection="1">
      <alignment horizontal="left" vertical="top" wrapText="1"/>
      <protection locked="0"/>
    </xf>
    <xf numFmtId="49" fontId="49" fillId="0" borderId="0" xfId="9" applyNumberFormat="1" applyFont="1" applyAlignment="1" applyProtection="1">
      <alignment horizontal="left" vertical="top" wrapText="1"/>
      <protection locked="0"/>
    </xf>
    <xf numFmtId="0" fontId="87" fillId="0" borderId="0" xfId="9" applyFont="1" applyAlignment="1" applyProtection="1">
      <alignment horizontal="left" vertical="top" wrapText="1"/>
      <protection locked="0"/>
    </xf>
    <xf numFmtId="0" fontId="88" fillId="0" borderId="0" xfId="9" applyFont="1" applyAlignment="1" applyProtection="1">
      <alignment horizontal="left" vertical="top" wrapText="1"/>
      <protection locked="0"/>
    </xf>
    <xf numFmtId="0" fontId="49" fillId="22" borderId="46" xfId="9" applyFont="1" applyFill="1" applyBorder="1" applyAlignment="1" applyProtection="1">
      <alignment horizontal="left" vertical="top" wrapText="1"/>
      <protection locked="0"/>
    </xf>
    <xf numFmtId="0" fontId="49" fillId="0" borderId="47" xfId="9" applyFont="1" applyBorder="1" applyAlignment="1" applyProtection="1">
      <alignment horizontal="left" vertical="top" wrapText="1"/>
      <protection locked="0"/>
    </xf>
    <xf numFmtId="0" fontId="88" fillId="0" borderId="23" xfId="9" applyFont="1" applyBorder="1" applyAlignment="1" applyProtection="1">
      <alignment vertical="top" wrapText="1"/>
      <protection locked="0"/>
    </xf>
    <xf numFmtId="0" fontId="43" fillId="0" borderId="13" xfId="9" applyFont="1" applyBorder="1" applyAlignment="1" applyProtection="1">
      <alignment vertical="top" wrapText="1"/>
      <protection locked="0"/>
    </xf>
    <xf numFmtId="0" fontId="88" fillId="0" borderId="12" xfId="9" applyFont="1" applyBorder="1" applyAlignment="1" applyProtection="1">
      <alignment vertical="top" wrapText="1"/>
      <protection locked="0"/>
    </xf>
    <xf numFmtId="0" fontId="43" fillId="0" borderId="12" xfId="9" applyFont="1" applyBorder="1" applyAlignment="1" applyProtection="1">
      <alignment vertical="top" wrapText="1"/>
      <protection locked="0"/>
    </xf>
    <xf numFmtId="0" fontId="88" fillId="0" borderId="12" xfId="9" applyFont="1" applyBorder="1" applyAlignment="1" applyProtection="1">
      <alignment horizontal="left" vertical="top" wrapText="1"/>
      <protection locked="0"/>
    </xf>
    <xf numFmtId="0" fontId="43" fillId="0" borderId="12" xfId="9" applyFont="1" applyBorder="1" applyAlignment="1" applyProtection="1">
      <alignment horizontal="left" vertical="top" wrapText="1"/>
      <protection locked="0"/>
    </xf>
    <xf numFmtId="0" fontId="49" fillId="0" borderId="48" xfId="9" applyFont="1" applyBorder="1" applyAlignment="1" applyProtection="1">
      <alignment horizontal="left" vertical="top" wrapText="1"/>
      <protection locked="0"/>
    </xf>
    <xf numFmtId="0" fontId="88" fillId="0" borderId="49" xfId="9" applyFont="1" applyBorder="1" applyAlignment="1" applyProtection="1">
      <alignment horizontal="left" vertical="top" wrapText="1"/>
      <protection locked="0"/>
    </xf>
    <xf numFmtId="0" fontId="43" fillId="0" borderId="50" xfId="9" applyFont="1" applyBorder="1" applyAlignment="1" applyProtection="1">
      <alignment horizontal="left" vertical="top" wrapText="1"/>
      <protection locked="0"/>
    </xf>
    <xf numFmtId="0" fontId="49" fillId="23" borderId="12" xfId="9" applyFont="1" applyFill="1" applyBorder="1" applyAlignment="1" applyProtection="1">
      <alignment horizontal="left" vertical="top"/>
      <protection locked="0"/>
    </xf>
    <xf numFmtId="0" fontId="49" fillId="23" borderId="12" xfId="9" applyFont="1" applyFill="1" applyBorder="1" applyAlignment="1" applyProtection="1">
      <alignment horizontal="left" vertical="top" wrapText="1"/>
      <protection locked="0"/>
    </xf>
    <xf numFmtId="0" fontId="87" fillId="23" borderId="12" xfId="9" applyFont="1" applyFill="1" applyBorder="1" applyAlignment="1" applyProtection="1">
      <alignment horizontal="left" vertical="top" wrapText="1"/>
      <protection locked="0"/>
    </xf>
    <xf numFmtId="0" fontId="88" fillId="23" borderId="12" xfId="9" applyFont="1" applyFill="1" applyBorder="1" applyAlignment="1" applyProtection="1">
      <alignment horizontal="left" vertical="top" wrapText="1"/>
      <protection locked="0"/>
    </xf>
    <xf numFmtId="0" fontId="43" fillId="23" borderId="12" xfId="9" applyFont="1" applyFill="1" applyBorder="1" applyAlignment="1" applyProtection="1">
      <alignment horizontal="left" vertical="top" wrapText="1"/>
      <protection locked="0"/>
    </xf>
    <xf numFmtId="0" fontId="49" fillId="0" borderId="12" xfId="9" applyFont="1" applyBorder="1" applyAlignment="1" applyProtection="1">
      <alignment horizontal="left" vertical="top"/>
      <protection locked="0"/>
    </xf>
    <xf numFmtId="0" fontId="86" fillId="0" borderId="12" xfId="9" applyFont="1" applyBorder="1" applyAlignment="1" applyProtection="1">
      <alignment horizontal="left" vertical="top" wrapText="1"/>
      <protection locked="0"/>
    </xf>
    <xf numFmtId="0" fontId="51" fillId="0" borderId="12" xfId="9" applyFont="1" applyBorder="1" applyAlignment="1" applyProtection="1">
      <alignment horizontal="left" vertical="top" wrapText="1"/>
      <protection locked="0"/>
    </xf>
    <xf numFmtId="49" fontId="89" fillId="0" borderId="0" xfId="9" applyNumberFormat="1" applyFont="1" applyAlignment="1" applyProtection="1">
      <alignment horizontal="left" vertical="top"/>
      <protection locked="0"/>
    </xf>
    <xf numFmtId="0" fontId="49" fillId="17" borderId="0" xfId="9" applyFont="1" applyFill="1" applyAlignment="1" applyProtection="1">
      <alignment horizontal="left" vertical="top"/>
      <protection locked="0"/>
    </xf>
    <xf numFmtId="0" fontId="85" fillId="17" borderId="0" xfId="10" applyFont="1" applyFill="1" applyAlignment="1" applyProtection="1">
      <alignment horizontal="left" vertical="top"/>
      <protection locked="0"/>
    </xf>
    <xf numFmtId="0" fontId="86" fillId="17" borderId="0" xfId="9" applyFont="1" applyFill="1" applyAlignment="1" applyProtection="1">
      <alignment horizontal="left" vertical="top" wrapText="1"/>
      <protection locked="0"/>
    </xf>
    <xf numFmtId="0" fontId="51" fillId="17" borderId="0" xfId="9" applyFont="1" applyFill="1" applyAlignment="1" applyProtection="1">
      <alignment horizontal="left" vertical="top" wrapText="1"/>
      <protection locked="0"/>
    </xf>
    <xf numFmtId="0" fontId="43" fillId="17" borderId="0" xfId="9" applyFont="1" applyFill="1" applyAlignment="1" applyProtection="1">
      <alignment horizontal="left" vertical="top"/>
      <protection locked="0"/>
    </xf>
    <xf numFmtId="0" fontId="85" fillId="0" borderId="0" xfId="10" applyFont="1" applyAlignment="1" applyProtection="1">
      <alignment horizontal="left" vertical="top"/>
      <protection locked="0"/>
    </xf>
    <xf numFmtId="0" fontId="46" fillId="8" borderId="12" xfId="9" applyFont="1" applyFill="1" applyBorder="1" applyAlignment="1" applyProtection="1">
      <alignment vertical="top" wrapText="1"/>
      <protection locked="0"/>
    </xf>
    <xf numFmtId="0" fontId="46" fillId="0" borderId="12" xfId="9" applyFont="1" applyBorder="1" applyAlignment="1" applyProtection="1">
      <alignment vertical="top" wrapText="1"/>
      <protection locked="0"/>
    </xf>
    <xf numFmtId="0" fontId="42" fillId="12" borderId="12" xfId="9" applyFont="1" applyFill="1" applyBorder="1" applyAlignment="1" applyProtection="1">
      <alignment vertical="top" wrapText="1"/>
      <protection locked="0"/>
    </xf>
    <xf numFmtId="0" fontId="42" fillId="0" borderId="12" xfId="9" applyFont="1" applyBorder="1" applyAlignment="1" applyProtection="1">
      <alignment horizontal="left" vertical="top" wrapText="1"/>
      <protection locked="0"/>
    </xf>
    <xf numFmtId="49" fontId="46" fillId="9" borderId="12" xfId="9" applyNumberFormat="1" applyFont="1" applyFill="1" applyBorder="1" applyAlignment="1" applyProtection="1">
      <alignment vertical="top"/>
      <protection locked="0"/>
    </xf>
    <xf numFmtId="0" fontId="46" fillId="9" borderId="12" xfId="9" applyFont="1" applyFill="1" applyBorder="1" applyAlignment="1" applyProtection="1">
      <alignment horizontal="left" vertical="top"/>
      <protection locked="0"/>
    </xf>
    <xf numFmtId="0" fontId="46" fillId="9" borderId="12" xfId="9" applyFont="1" applyFill="1" applyBorder="1" applyAlignment="1" applyProtection="1">
      <alignment vertical="top" wrapText="1"/>
      <protection locked="0"/>
    </xf>
    <xf numFmtId="49" fontId="46" fillId="0" borderId="12" xfId="9" applyNumberFormat="1" applyFont="1" applyBorder="1" applyAlignment="1" applyProtection="1">
      <alignment vertical="top"/>
      <protection locked="0"/>
    </xf>
    <xf numFmtId="0" fontId="46" fillId="0" borderId="12" xfId="9" applyFont="1" applyBorder="1" applyAlignment="1" applyProtection="1">
      <alignment horizontal="left" vertical="top"/>
      <protection locked="0"/>
    </xf>
    <xf numFmtId="0" fontId="42" fillId="0" borderId="12" xfId="9" applyFont="1" applyBorder="1" applyAlignment="1" applyProtection="1">
      <alignment vertical="top" wrapText="1"/>
      <protection locked="0"/>
    </xf>
    <xf numFmtId="49" fontId="46" fillId="0" borderId="0" xfId="9" applyNumberFormat="1" applyFont="1" applyAlignment="1" applyProtection="1">
      <alignment vertical="top"/>
      <protection locked="0"/>
    </xf>
    <xf numFmtId="0" fontId="42" fillId="0" borderId="0" xfId="9" applyFont="1" applyAlignment="1" applyProtection="1">
      <alignment vertical="top" wrapText="1"/>
      <protection locked="0"/>
    </xf>
    <xf numFmtId="0" fontId="49" fillId="0" borderId="12" xfId="10" applyFont="1" applyBorder="1" applyAlignment="1" applyProtection="1">
      <alignment vertical="top"/>
      <protection locked="0"/>
    </xf>
    <xf numFmtId="0" fontId="46" fillId="0" borderId="0" xfId="10" applyFont="1" applyAlignment="1" applyProtection="1">
      <alignment horizontal="left" vertical="top"/>
      <protection locked="0"/>
    </xf>
    <xf numFmtId="0" fontId="49" fillId="0" borderId="12" xfId="10" applyFont="1" applyBorder="1" applyAlignment="1" applyProtection="1">
      <alignment vertical="top" wrapText="1"/>
      <protection locked="0"/>
    </xf>
    <xf numFmtId="0" fontId="43" fillId="0" borderId="23" xfId="10" applyFont="1" applyBorder="1" applyAlignment="1" applyProtection="1">
      <alignment vertical="top" wrapText="1"/>
      <protection locked="0"/>
    </xf>
    <xf numFmtId="0" fontId="49" fillId="0" borderId="12" xfId="10" applyFont="1" applyBorder="1" applyAlignment="1" applyProtection="1">
      <alignment horizontal="right" vertical="top"/>
      <protection locked="0"/>
    </xf>
    <xf numFmtId="0" fontId="49" fillId="0" borderId="12" xfId="10" applyFont="1" applyBorder="1" applyAlignment="1" applyProtection="1">
      <alignment horizontal="left" vertical="top"/>
      <protection locked="0"/>
    </xf>
    <xf numFmtId="0" fontId="43" fillId="0" borderId="12" xfId="10" applyFont="1" applyBorder="1" applyAlignment="1" applyProtection="1">
      <alignment vertical="top" wrapText="1"/>
      <protection locked="0"/>
    </xf>
    <xf numFmtId="0" fontId="49" fillId="0" borderId="0" xfId="10" applyFont="1" applyAlignment="1" applyProtection="1">
      <alignment horizontal="right" vertical="top"/>
      <protection locked="0"/>
    </xf>
    <xf numFmtId="0" fontId="49" fillId="0" borderId="0" xfId="10" applyFont="1" applyAlignment="1" applyProtection="1">
      <alignment horizontal="left" vertical="top"/>
      <protection locked="0"/>
    </xf>
    <xf numFmtId="0" fontId="43" fillId="0" borderId="0" xfId="10" applyFont="1" applyAlignment="1" applyProtection="1">
      <alignment vertical="top" wrapText="1"/>
      <protection locked="0"/>
    </xf>
    <xf numFmtId="0" fontId="54" fillId="17" borderId="0" xfId="10" applyFont="1" applyFill="1" applyAlignment="1" applyProtection="1">
      <alignment horizontal="left" vertical="top" wrapText="1"/>
      <protection locked="0"/>
    </xf>
    <xf numFmtId="0" fontId="54" fillId="17" borderId="0" xfId="10" applyFont="1" applyFill="1" applyAlignment="1" applyProtection="1">
      <alignment vertical="top" wrapText="1"/>
      <protection locked="0"/>
    </xf>
    <xf numFmtId="49" fontId="49" fillId="22" borderId="12" xfId="9" applyNumberFormat="1" applyFont="1" applyFill="1" applyBorder="1" applyAlignment="1" applyProtection="1">
      <alignment horizontal="left" vertical="top"/>
      <protection locked="0"/>
    </xf>
    <xf numFmtId="0" fontId="88" fillId="22" borderId="12" xfId="9" applyFont="1" applyFill="1" applyBorder="1" applyAlignment="1" applyProtection="1">
      <alignment horizontal="left" vertical="top" wrapText="1"/>
      <protection locked="0"/>
    </xf>
    <xf numFmtId="0" fontId="86" fillId="22" borderId="12" xfId="9" applyFont="1" applyFill="1" applyBorder="1" applyAlignment="1" applyProtection="1">
      <alignment horizontal="left" vertical="top" wrapText="1"/>
      <protection locked="0"/>
    </xf>
    <xf numFmtId="0" fontId="51" fillId="22" borderId="12" xfId="9" applyFont="1" applyFill="1" applyBorder="1" applyAlignment="1" applyProtection="1">
      <alignment horizontal="left" vertical="top" wrapText="1"/>
      <protection locked="0"/>
    </xf>
    <xf numFmtId="49" fontId="49" fillId="0" borderId="12" xfId="9" applyNumberFormat="1" applyFont="1" applyBorder="1" applyAlignment="1" applyProtection="1">
      <alignment horizontal="left" vertical="top"/>
      <protection locked="0"/>
    </xf>
    <xf numFmtId="0" fontId="49" fillId="0" borderId="12" xfId="9" applyFont="1" applyBorder="1" applyAlignment="1" applyProtection="1">
      <alignment horizontal="left" vertical="top" wrapText="1"/>
      <protection locked="0"/>
    </xf>
    <xf numFmtId="49" fontId="86" fillId="0" borderId="12" xfId="9" applyNumberFormat="1" applyFont="1" applyBorder="1" applyAlignment="1" applyProtection="1">
      <alignment horizontal="left" vertical="top" wrapText="1"/>
      <protection locked="0"/>
    </xf>
    <xf numFmtId="0" fontId="49" fillId="11" borderId="12" xfId="9" applyFont="1" applyFill="1" applyBorder="1" applyAlignment="1" applyProtection="1">
      <alignment horizontal="left" vertical="top"/>
      <protection locked="0"/>
    </xf>
    <xf numFmtId="49" fontId="49" fillId="11" borderId="12" xfId="9" applyNumberFormat="1" applyFont="1" applyFill="1" applyBorder="1" applyAlignment="1" applyProtection="1">
      <alignment horizontal="left" vertical="top"/>
      <protection locked="0"/>
    </xf>
    <xf numFmtId="0" fontId="49" fillId="11" borderId="12" xfId="9" applyFont="1" applyFill="1" applyBorder="1" applyAlignment="1" applyProtection="1">
      <alignment horizontal="left" vertical="top" wrapText="1"/>
      <protection locked="0"/>
    </xf>
    <xf numFmtId="0" fontId="86" fillId="11" borderId="12" xfId="9" applyFont="1" applyFill="1" applyBorder="1" applyAlignment="1" applyProtection="1">
      <alignment horizontal="left" vertical="top" wrapText="1"/>
      <protection locked="0"/>
    </xf>
    <xf numFmtId="0" fontId="49" fillId="24" borderId="12" xfId="9" applyFont="1" applyFill="1" applyBorder="1" applyAlignment="1" applyProtection="1">
      <alignment horizontal="left" vertical="top"/>
      <protection locked="0"/>
    </xf>
    <xf numFmtId="49" fontId="49" fillId="24" borderId="12" xfId="9" applyNumberFormat="1" applyFont="1" applyFill="1" applyBorder="1" applyAlignment="1" applyProtection="1">
      <alignment horizontal="left" vertical="top"/>
      <protection locked="0"/>
    </xf>
    <xf numFmtId="0" fontId="49" fillId="24" borderId="12" xfId="9" applyFont="1" applyFill="1" applyBorder="1" applyAlignment="1" applyProtection="1">
      <alignment horizontal="left" vertical="top" wrapText="1"/>
      <protection locked="0"/>
    </xf>
    <xf numFmtId="0" fontId="86" fillId="24" borderId="12" xfId="9" applyFont="1" applyFill="1" applyBorder="1" applyAlignment="1" applyProtection="1">
      <alignment horizontal="left" vertical="top" wrapText="1"/>
      <protection locked="0"/>
    </xf>
    <xf numFmtId="49" fontId="89" fillId="0" borderId="12" xfId="9" applyNumberFormat="1" applyFont="1" applyBorder="1" applyAlignment="1" applyProtection="1">
      <alignment horizontal="left" vertical="top"/>
      <protection locked="0"/>
    </xf>
    <xf numFmtId="0" fontId="49" fillId="0" borderId="14" xfId="9" applyFont="1" applyBorder="1" applyAlignment="1" applyProtection="1">
      <alignment horizontal="left" vertical="top"/>
      <protection locked="0"/>
    </xf>
    <xf numFmtId="0" fontId="49" fillId="0" borderId="14" xfId="9" applyFont="1" applyBorder="1" applyAlignment="1" applyProtection="1">
      <alignment horizontal="left" vertical="top" wrapText="1"/>
      <protection locked="0"/>
    </xf>
    <xf numFmtId="0" fontId="43" fillId="0" borderId="14" xfId="9" applyFont="1" applyBorder="1" applyAlignment="1" applyProtection="1">
      <alignment horizontal="left" vertical="top" wrapText="1"/>
      <protection locked="0"/>
    </xf>
    <xf numFmtId="0" fontId="86" fillId="0" borderId="14" xfId="9" applyFont="1" applyBorder="1" applyAlignment="1" applyProtection="1">
      <alignment horizontal="left" vertical="top" wrapText="1"/>
      <protection locked="0"/>
    </xf>
    <xf numFmtId="0" fontId="51" fillId="0" borderId="14" xfId="9" applyFont="1" applyBorder="1" applyAlignment="1" applyProtection="1">
      <alignment horizontal="left" vertical="top" wrapText="1"/>
      <protection locked="0"/>
    </xf>
    <xf numFmtId="0" fontId="43" fillId="0" borderId="12" xfId="9" applyFont="1" applyBorder="1" applyAlignment="1" applyProtection="1">
      <alignment horizontal="left" vertical="top"/>
      <protection locked="0"/>
    </xf>
    <xf numFmtId="0" fontId="49" fillId="0" borderId="24" xfId="9" applyFont="1" applyBorder="1" applyAlignment="1" applyProtection="1">
      <alignment horizontal="left" vertical="top" wrapText="1"/>
      <protection locked="0"/>
    </xf>
    <xf numFmtId="0" fontId="49" fillId="0" borderId="15" xfId="9" applyFont="1" applyBorder="1" applyAlignment="1" applyProtection="1">
      <alignment horizontal="left" vertical="top"/>
      <protection locked="0"/>
    </xf>
    <xf numFmtId="0" fontId="87" fillId="22" borderId="12" xfId="9" applyFont="1" applyFill="1" applyBorder="1" applyAlignment="1" applyProtection="1">
      <alignment horizontal="left" vertical="top" wrapText="1"/>
      <protection locked="0"/>
    </xf>
    <xf numFmtId="49" fontId="50" fillId="0" borderId="0" xfId="9" applyNumberFormat="1" applyFont="1" applyAlignment="1" applyProtection="1">
      <alignment wrapText="1"/>
      <protection locked="0"/>
    </xf>
    <xf numFmtId="0" fontId="86" fillId="24" borderId="0" xfId="9" applyFont="1" applyFill="1" applyAlignment="1" applyProtection="1">
      <alignment horizontal="left" vertical="top" wrapText="1"/>
      <protection locked="0"/>
    </xf>
    <xf numFmtId="49" fontId="42" fillId="0" borderId="0" xfId="9" applyNumberFormat="1" applyFont="1" applyAlignment="1" applyProtection="1">
      <alignment wrapText="1"/>
      <protection locked="0"/>
    </xf>
    <xf numFmtId="0" fontId="92" fillId="0" borderId="12" xfId="9" applyFont="1" applyBorder="1" applyAlignment="1" applyProtection="1">
      <alignment wrapText="1"/>
      <protection locked="0"/>
    </xf>
    <xf numFmtId="0" fontId="42" fillId="0" borderId="0" xfId="9" applyFont="1" applyProtection="1">
      <protection locked="0"/>
    </xf>
    <xf numFmtId="0" fontId="93" fillId="0" borderId="12" xfId="9" applyFont="1" applyBorder="1" applyAlignment="1" applyProtection="1">
      <alignment horizontal="left" vertical="top" wrapText="1"/>
      <protection locked="0"/>
    </xf>
    <xf numFmtId="0" fontId="43" fillId="0" borderId="24" xfId="9" applyFont="1" applyBorder="1" applyAlignment="1" applyProtection="1">
      <alignment horizontal="left" vertical="top"/>
      <protection locked="0"/>
    </xf>
    <xf numFmtId="49" fontId="43" fillId="0" borderId="24" xfId="9" applyNumberFormat="1" applyFont="1" applyBorder="1" applyAlignment="1" applyProtection="1">
      <alignment horizontal="left" vertical="top"/>
      <protection locked="0"/>
    </xf>
    <xf numFmtId="0" fontId="43" fillId="0" borderId="24" xfId="9" applyFont="1" applyBorder="1" applyAlignment="1" applyProtection="1">
      <alignment horizontal="left" vertical="top" wrapText="1"/>
      <protection locked="0"/>
    </xf>
    <xf numFmtId="49" fontId="43" fillId="0" borderId="0" xfId="9" applyNumberFormat="1" applyFont="1" applyAlignment="1" applyProtection="1">
      <alignment horizontal="left" vertical="top"/>
      <protection locked="0"/>
    </xf>
    <xf numFmtId="0" fontId="43" fillId="11" borderId="12" xfId="9" applyFont="1" applyFill="1" applyBorder="1" applyAlignment="1" applyProtection="1">
      <alignment horizontal="left" vertical="top" wrapText="1"/>
      <protection locked="0"/>
    </xf>
    <xf numFmtId="0" fontId="51" fillId="11" borderId="12" xfId="9" applyFont="1" applyFill="1" applyBorder="1" applyAlignment="1" applyProtection="1">
      <alignment horizontal="left" vertical="top" wrapText="1"/>
      <protection locked="0"/>
    </xf>
    <xf numFmtId="0" fontId="43" fillId="24" borderId="12" xfId="9" applyFont="1" applyFill="1" applyBorder="1" applyAlignment="1" applyProtection="1">
      <alignment horizontal="left" vertical="top" wrapText="1"/>
      <protection locked="0"/>
    </xf>
    <xf numFmtId="0" fontId="51" fillId="24" borderId="12" xfId="9" applyFont="1" applyFill="1" applyBorder="1" applyAlignment="1" applyProtection="1">
      <alignment horizontal="left" vertical="top" wrapText="1"/>
      <protection locked="0"/>
    </xf>
    <xf numFmtId="0" fontId="46" fillId="24" borderId="12" xfId="10" applyFont="1" applyFill="1" applyBorder="1" applyAlignment="1" applyProtection="1">
      <alignment vertical="top" wrapText="1"/>
      <protection locked="0"/>
    </xf>
    <xf numFmtId="0" fontId="42" fillId="22" borderId="16" xfId="9" applyFont="1" applyFill="1" applyBorder="1" applyAlignment="1" applyProtection="1">
      <alignment vertical="top" wrapText="1"/>
      <protection locked="0"/>
    </xf>
    <xf numFmtId="0" fontId="42" fillId="22" borderId="17" xfId="9" applyFont="1" applyFill="1" applyBorder="1" applyAlignment="1" applyProtection="1">
      <alignment vertical="top" wrapText="1"/>
      <protection locked="0"/>
    </xf>
    <xf numFmtId="0" fontId="87" fillId="0" borderId="12" xfId="9" applyFont="1" applyBorder="1" applyAlignment="1" applyProtection="1">
      <alignment horizontal="left" vertical="top" wrapText="1"/>
      <protection locked="0"/>
    </xf>
    <xf numFmtId="0" fontId="46" fillId="0" borderId="0" xfId="9" applyFont="1" applyAlignment="1">
      <alignment horizontal="left" vertical="top"/>
    </xf>
    <xf numFmtId="0" fontId="86" fillId="0" borderId="12" xfId="9" applyFont="1" applyBorder="1" applyAlignment="1" applyProtection="1">
      <alignment horizontal="left" vertical="top"/>
      <protection locked="0"/>
    </xf>
    <xf numFmtId="0" fontId="51" fillId="0" borderId="12" xfId="9" applyFont="1" applyBorder="1" applyAlignment="1" applyProtection="1">
      <alignment horizontal="left" vertical="top"/>
      <protection locked="0"/>
    </xf>
    <xf numFmtId="49" fontId="89" fillId="12" borderId="12" xfId="9" applyNumberFormat="1" applyFont="1" applyFill="1" applyBorder="1" applyAlignment="1" applyProtection="1">
      <alignment horizontal="left" vertical="top"/>
      <protection locked="0"/>
    </xf>
    <xf numFmtId="0" fontId="43" fillId="0" borderId="21" xfId="9" applyFont="1" applyBorder="1" applyAlignment="1" applyProtection="1">
      <alignment horizontal="left" vertical="top" wrapText="1"/>
      <protection locked="0"/>
    </xf>
    <xf numFmtId="0" fontId="46" fillId="0" borderId="12" xfId="10" applyFont="1" applyBorder="1" applyAlignment="1" applyProtection="1">
      <alignment vertical="top" wrapText="1"/>
      <protection locked="0"/>
    </xf>
    <xf numFmtId="0" fontId="42" fillId="0" borderId="12" xfId="10" applyFont="1" applyBorder="1" applyAlignment="1" applyProtection="1">
      <alignment vertical="top" wrapText="1"/>
      <protection locked="0"/>
    </xf>
    <xf numFmtId="0" fontId="46" fillId="11" borderId="12" xfId="10" applyFont="1" applyFill="1" applyBorder="1" applyAlignment="1" applyProtection="1">
      <alignment vertical="top" wrapText="1"/>
      <protection locked="0"/>
    </xf>
    <xf numFmtId="0" fontId="94" fillId="0" borderId="12" xfId="10" applyFont="1" applyBorder="1" applyAlignment="1" applyProtection="1">
      <alignment vertical="top" wrapText="1"/>
      <protection locked="0"/>
    </xf>
    <xf numFmtId="0" fontId="46" fillId="0" borderId="14" xfId="10" applyFont="1" applyBorder="1" applyAlignment="1" applyProtection="1">
      <alignment vertical="top" wrapText="1"/>
      <protection locked="0"/>
    </xf>
    <xf numFmtId="0" fontId="19" fillId="0" borderId="12" xfId="10" applyFont="1" applyBorder="1" applyAlignment="1" applyProtection="1">
      <alignment vertical="top" wrapText="1"/>
      <protection locked="0"/>
    </xf>
    <xf numFmtId="0" fontId="49" fillId="12" borderId="12" xfId="9" applyFont="1" applyFill="1" applyBorder="1" applyAlignment="1" applyProtection="1">
      <alignment horizontal="left" vertical="top" wrapText="1"/>
      <protection locked="0"/>
    </xf>
    <xf numFmtId="0" fontId="49" fillId="0" borderId="24" xfId="9" applyFont="1" applyBorder="1" applyAlignment="1" applyProtection="1">
      <alignment horizontal="left" vertical="top"/>
      <protection locked="0"/>
    </xf>
    <xf numFmtId="49" fontId="49" fillId="0" borderId="24" xfId="9" applyNumberFormat="1" applyFont="1" applyBorder="1" applyAlignment="1" applyProtection="1">
      <alignment horizontal="left" vertical="top"/>
      <protection locked="0"/>
    </xf>
    <xf numFmtId="2" fontId="49" fillId="22" borderId="12" xfId="9" applyNumberFormat="1" applyFont="1" applyFill="1" applyBorder="1" applyAlignment="1" applyProtection="1">
      <alignment horizontal="left" vertical="top"/>
      <protection locked="0"/>
    </xf>
    <xf numFmtId="0" fontId="49" fillId="22" borderId="23" xfId="9" applyFont="1" applyFill="1" applyBorder="1" applyAlignment="1" applyProtection="1">
      <alignment horizontal="left" vertical="top" wrapText="1"/>
      <protection locked="0"/>
    </xf>
    <xf numFmtId="0" fontId="49" fillId="0" borderId="23" xfId="9" applyFont="1" applyBorder="1" applyAlignment="1" applyProtection="1">
      <alignment horizontal="left" vertical="top" wrapText="1"/>
      <protection locked="0"/>
    </xf>
    <xf numFmtId="0" fontId="43" fillId="0" borderId="23" xfId="9" applyFont="1" applyBorder="1" applyAlignment="1" applyProtection="1">
      <alignment horizontal="left" vertical="top" wrapText="1"/>
      <protection locked="0"/>
    </xf>
    <xf numFmtId="49" fontId="87" fillId="22" borderId="12" xfId="9" applyNumberFormat="1" applyFont="1" applyFill="1" applyBorder="1" applyAlignment="1" applyProtection="1">
      <alignment horizontal="left" vertical="top" wrapText="1"/>
      <protection locked="0"/>
    </xf>
    <xf numFmtId="0" fontId="49" fillId="11" borderId="23" xfId="9" applyFont="1" applyFill="1" applyBorder="1" applyAlignment="1" applyProtection="1">
      <alignment horizontal="left" vertical="top" wrapText="1"/>
      <protection locked="0"/>
    </xf>
    <xf numFmtId="0" fontId="49" fillId="24" borderId="23" xfId="9" applyFont="1" applyFill="1" applyBorder="1" applyAlignment="1" applyProtection="1">
      <alignment horizontal="left" vertical="top" wrapText="1"/>
      <protection locked="0"/>
    </xf>
    <xf numFmtId="0" fontId="86" fillId="0" borderId="15" xfId="9" applyFont="1" applyBorder="1" applyAlignment="1" applyProtection="1">
      <alignment horizontal="left" vertical="top" wrapText="1"/>
      <protection locked="0"/>
    </xf>
    <xf numFmtId="0" fontId="51" fillId="0" borderId="15" xfId="9" applyFont="1" applyBorder="1" applyAlignment="1" applyProtection="1">
      <alignment horizontal="left" vertical="top" wrapText="1"/>
      <protection locked="0"/>
    </xf>
    <xf numFmtId="0" fontId="43" fillId="24" borderId="23" xfId="9" applyFont="1" applyFill="1" applyBorder="1" applyAlignment="1" applyProtection="1">
      <alignment horizontal="left" vertical="top" wrapText="1"/>
      <protection locked="0"/>
    </xf>
    <xf numFmtId="0" fontId="51" fillId="0" borderId="0" xfId="9" applyFont="1" applyAlignment="1">
      <alignment horizontal="left" vertical="top"/>
    </xf>
    <xf numFmtId="49" fontId="51" fillId="0" borderId="0" xfId="9" applyNumberFormat="1" applyFont="1" applyAlignment="1" applyProtection="1">
      <alignment horizontal="left" vertical="top" wrapText="1"/>
      <protection locked="0"/>
    </xf>
    <xf numFmtId="0" fontId="100" fillId="26" borderId="12" xfId="0" applyFont="1" applyFill="1" applyBorder="1" applyAlignment="1">
      <alignment wrapText="1"/>
    </xf>
    <xf numFmtId="0" fontId="95" fillId="0" borderId="12" xfId="0" applyFont="1" applyBorder="1" applyAlignment="1">
      <alignment vertical="top" wrapText="1"/>
    </xf>
    <xf numFmtId="0" fontId="42" fillId="15" borderId="18" xfId="0" applyFont="1" applyFill="1" applyBorder="1" applyAlignment="1">
      <alignment horizontal="left" vertical="top" wrapText="1"/>
    </xf>
    <xf numFmtId="0" fontId="19" fillId="0" borderId="51" xfId="0" applyFont="1" applyBorder="1" applyAlignment="1">
      <alignment wrapText="1"/>
    </xf>
    <xf numFmtId="0" fontId="42" fillId="0" borderId="3" xfId="0" applyFont="1" applyBorder="1" applyAlignment="1">
      <alignment horizontal="left" vertical="top" wrapText="1"/>
    </xf>
    <xf numFmtId="0" fontId="19" fillId="0" borderId="52" xfId="0" applyFont="1" applyBorder="1" applyAlignment="1">
      <alignment horizontal="left" vertical="top" wrapText="1"/>
    </xf>
    <xf numFmtId="0" fontId="104" fillId="28" borderId="54" xfId="0" applyFont="1" applyFill="1" applyBorder="1" applyAlignment="1" applyProtection="1">
      <alignment wrapText="1"/>
      <protection locked="0"/>
    </xf>
    <xf numFmtId="0" fontId="86" fillId="27" borderId="12" xfId="9" applyFont="1" applyFill="1" applyBorder="1" applyAlignment="1" applyProtection="1">
      <alignment horizontal="left" vertical="top" wrapText="1"/>
      <protection locked="0"/>
    </xf>
    <xf numFmtId="0" fontId="86" fillId="0" borderId="0" xfId="9" applyFont="1" applyAlignment="1" applyProtection="1">
      <alignment wrapText="1"/>
      <protection locked="0"/>
    </xf>
    <xf numFmtId="0" fontId="102" fillId="0" borderId="3" xfId="0" applyFont="1" applyBorder="1" applyAlignment="1">
      <alignment vertical="top" wrapText="1"/>
    </xf>
    <xf numFmtId="0" fontId="46" fillId="15" borderId="17" xfId="0" applyFont="1" applyFill="1" applyBorder="1" applyAlignment="1">
      <alignment horizontal="left" vertical="top" wrapText="1"/>
    </xf>
    <xf numFmtId="0" fontId="46" fillId="15" borderId="20" xfId="0" applyFont="1" applyFill="1" applyBorder="1" applyAlignment="1">
      <alignment horizontal="left" vertical="top" wrapText="1"/>
    </xf>
    <xf numFmtId="0" fontId="102" fillId="0" borderId="3" xfId="0" applyFont="1" applyBorder="1" applyAlignment="1">
      <alignment horizontal="left" vertical="top" wrapText="1"/>
    </xf>
    <xf numFmtId="0" fontId="42" fillId="27" borderId="3" xfId="0" applyFont="1" applyFill="1" applyBorder="1" applyAlignment="1">
      <alignment horizontal="left" vertical="top" wrapText="1"/>
    </xf>
    <xf numFmtId="0" fontId="47" fillId="0" borderId="3" xfId="0" applyFont="1" applyFill="1" applyBorder="1" applyAlignment="1">
      <alignment horizontal="left" vertical="top" wrapText="1"/>
    </xf>
    <xf numFmtId="0" fontId="19" fillId="0" borderId="0" xfId="0" applyFont="1" applyAlignment="1">
      <alignment horizontal="left" wrapText="1"/>
    </xf>
    <xf numFmtId="0" fontId="101" fillId="0" borderId="0" xfId="0" applyFont="1" applyAlignment="1">
      <alignment vertical="top" wrapText="1"/>
    </xf>
    <xf numFmtId="0" fontId="49" fillId="16" borderId="12" xfId="9" applyFont="1" applyFill="1" applyBorder="1" applyAlignment="1" applyProtection="1">
      <alignment horizontal="left" vertical="top"/>
      <protection locked="0"/>
    </xf>
    <xf numFmtId="49" fontId="49" fillId="16" borderId="12" xfId="9" applyNumberFormat="1" applyFont="1" applyFill="1" applyBorder="1" applyAlignment="1" applyProtection="1">
      <alignment horizontal="left" vertical="top"/>
      <protection locked="0"/>
    </xf>
    <xf numFmtId="0" fontId="43" fillId="16" borderId="23" xfId="9" applyFont="1" applyFill="1" applyBorder="1" applyAlignment="1" applyProtection="1">
      <alignment horizontal="left" vertical="top" wrapText="1"/>
      <protection locked="0"/>
    </xf>
    <xf numFmtId="0" fontId="86" fillId="16" borderId="12" xfId="9" applyFont="1" applyFill="1" applyBorder="1" applyAlignment="1" applyProtection="1">
      <alignment horizontal="left" vertical="top" wrapText="1"/>
      <protection locked="0"/>
    </xf>
    <xf numFmtId="0" fontId="51" fillId="16" borderId="12" xfId="9" applyFont="1" applyFill="1" applyBorder="1" applyAlignment="1" applyProtection="1">
      <alignment horizontal="left" vertical="top" wrapText="1"/>
      <protection locked="0"/>
    </xf>
    <xf numFmtId="0" fontId="43" fillId="16" borderId="12" xfId="9" applyFont="1" applyFill="1" applyBorder="1" applyAlignment="1" applyProtection="1">
      <alignment horizontal="left" vertical="top" wrapText="1"/>
      <protection locked="0"/>
    </xf>
    <xf numFmtId="0" fontId="43" fillId="27" borderId="23" xfId="9" applyFont="1" applyFill="1" applyBorder="1" applyAlignment="1" applyProtection="1">
      <alignment horizontal="left" vertical="top" wrapText="1"/>
      <protection locked="0"/>
    </xf>
    <xf numFmtId="16" fontId="64" fillId="0" borderId="12" xfId="0" applyNumberFormat="1" applyFont="1" applyBorder="1"/>
    <xf numFmtId="0" fontId="43" fillId="0" borderId="12" xfId="0" quotePrefix="1" applyFont="1" applyBorder="1"/>
    <xf numFmtId="0" fontId="106" fillId="0" borderId="0" xfId="0" applyFont="1" applyAlignment="1">
      <alignment wrapText="1"/>
    </xf>
    <xf numFmtId="49" fontId="89" fillId="16" borderId="12" xfId="9" applyNumberFormat="1" applyFont="1" applyFill="1" applyBorder="1" applyAlignment="1" applyProtection="1">
      <alignment horizontal="left" vertical="top"/>
      <protection locked="0"/>
    </xf>
    <xf numFmtId="0" fontId="105" fillId="16" borderId="12" xfId="9" applyFont="1" applyFill="1" applyBorder="1" applyAlignment="1" applyProtection="1">
      <alignment horizontal="left" vertical="top" wrapText="1"/>
      <protection locked="0"/>
    </xf>
    <xf numFmtId="0" fontId="49" fillId="16" borderId="12" xfId="9" applyFont="1" applyFill="1" applyBorder="1" applyAlignment="1" applyProtection="1">
      <alignment horizontal="left" vertical="top" wrapText="1"/>
      <protection locked="0"/>
    </xf>
    <xf numFmtId="0" fontId="51" fillId="16" borderId="0" xfId="9" applyFont="1" applyFill="1" applyAlignment="1" applyProtection="1">
      <alignment horizontal="left" vertical="top"/>
      <protection locked="0"/>
    </xf>
    <xf numFmtId="0" fontId="43" fillId="0" borderId="12" xfId="9" quotePrefix="1" applyFont="1" applyBorder="1" applyAlignment="1" applyProtection="1">
      <alignment horizontal="left" vertical="top" wrapText="1"/>
      <protection locked="0"/>
    </xf>
    <xf numFmtId="0" fontId="46" fillId="15" borderId="13" xfId="0" applyFont="1" applyFill="1" applyBorder="1" applyAlignment="1">
      <alignment horizontal="left" vertical="top" wrapText="1"/>
    </xf>
    <xf numFmtId="0" fontId="43" fillId="0" borderId="53" xfId="0" applyFont="1" applyBorder="1" applyAlignment="1" applyProtection="1">
      <alignment wrapText="1"/>
      <protection locked="0"/>
    </xf>
    <xf numFmtId="0" fontId="103" fillId="0" borderId="12" xfId="9" applyFont="1" applyBorder="1" applyAlignment="1" applyProtection="1">
      <alignment horizontal="left" vertical="top" wrapText="1"/>
      <protection locked="0"/>
    </xf>
    <xf numFmtId="0" fontId="43" fillId="0" borderId="23" xfId="12" applyFont="1" applyBorder="1" applyAlignment="1" applyProtection="1">
      <alignment horizontal="left" vertical="top" wrapText="1"/>
      <protection locked="0"/>
    </xf>
    <xf numFmtId="0" fontId="43" fillId="0" borderId="23" xfId="9" quotePrefix="1" applyFont="1" applyBorder="1" applyAlignment="1" applyProtection="1">
      <alignment horizontal="left" vertical="top" wrapText="1"/>
      <protection locked="0"/>
    </xf>
    <xf numFmtId="0" fontId="96" fillId="0" borderId="12" xfId="7" applyFont="1" applyFill="1" applyBorder="1" applyAlignment="1">
      <alignment horizontal="left" vertical="top" wrapText="1"/>
    </xf>
    <xf numFmtId="0" fontId="101" fillId="0" borderId="0" xfId="0" applyFont="1" applyFill="1" applyAlignment="1">
      <alignment wrapText="1"/>
    </xf>
    <xf numFmtId="0" fontId="42" fillId="0" borderId="0" xfId="0" applyFont="1" applyFill="1" applyBorder="1" applyAlignment="1">
      <alignment vertical="top" wrapText="1"/>
    </xf>
    <xf numFmtId="0" fontId="42" fillId="15" borderId="1" xfId="0" applyFont="1" applyFill="1" applyBorder="1" applyAlignment="1">
      <alignment vertical="top" wrapText="1"/>
    </xf>
    <xf numFmtId="0" fontId="46" fillId="15" borderId="1" xfId="0" applyFont="1" applyFill="1" applyBorder="1" applyAlignment="1">
      <alignment vertical="top" wrapText="1"/>
    </xf>
    <xf numFmtId="0" fontId="19" fillId="0" borderId="51" xfId="0" applyFont="1" applyBorder="1" applyAlignment="1">
      <alignment vertical="top" wrapText="1"/>
    </xf>
    <xf numFmtId="0" fontId="57" fillId="15" borderId="18" xfId="0" applyFont="1" applyFill="1" applyBorder="1" applyAlignment="1">
      <alignment vertical="top" wrapText="1"/>
    </xf>
    <xf numFmtId="0" fontId="19" fillId="0" borderId="0" xfId="0" applyFont="1" applyBorder="1" applyAlignment="1">
      <alignment wrapText="1"/>
    </xf>
    <xf numFmtId="0" fontId="19" fillId="0" borderId="0" xfId="0" applyFont="1" applyBorder="1" applyAlignment="1">
      <alignment vertical="top" wrapText="1"/>
    </xf>
    <xf numFmtId="0" fontId="107" fillId="0" borderId="12" xfId="9" applyFont="1" applyBorder="1" applyAlignment="1" applyProtection="1">
      <alignment horizontal="left" vertical="top" wrapText="1"/>
      <protection locked="0"/>
    </xf>
    <xf numFmtId="0" fontId="107" fillId="16" borderId="12" xfId="9" applyFont="1" applyFill="1" applyBorder="1" applyAlignment="1" applyProtection="1">
      <alignment horizontal="left" vertical="top" wrapText="1"/>
      <protection locked="0"/>
    </xf>
    <xf numFmtId="0" fontId="107" fillId="27" borderId="12" xfId="9" applyFont="1" applyFill="1" applyBorder="1" applyAlignment="1" applyProtection="1">
      <alignment horizontal="left" vertical="top" wrapText="1"/>
      <protection locked="0"/>
    </xf>
    <xf numFmtId="49" fontId="108" fillId="16" borderId="12" xfId="9" applyNumberFormat="1" applyFont="1" applyFill="1" applyBorder="1" applyAlignment="1" applyProtection="1">
      <alignment horizontal="left" vertical="top"/>
      <protection locked="0"/>
    </xf>
    <xf numFmtId="0" fontId="86" fillId="0" borderId="12" xfId="10" applyFont="1" applyBorder="1" applyAlignment="1" applyProtection="1">
      <alignment vertical="top" wrapText="1"/>
      <protection locked="0"/>
    </xf>
    <xf numFmtId="0" fontId="109" fillId="0" borderId="12" xfId="9" applyFont="1" applyBorder="1" applyAlignment="1" applyProtection="1">
      <alignment horizontal="left" vertical="top" wrapText="1"/>
      <protection locked="0"/>
    </xf>
    <xf numFmtId="0" fontId="110" fillId="0" borderId="0" xfId="0" applyFont="1" applyAlignment="1" applyProtection="1">
      <alignment wrapText="1"/>
      <protection locked="0"/>
    </xf>
    <xf numFmtId="0" fontId="111" fillId="0" borderId="0" xfId="0" applyFont="1" applyAlignment="1" applyProtection="1">
      <alignment wrapText="1"/>
      <protection locked="0"/>
    </xf>
    <xf numFmtId="14" fontId="42" fillId="0" borderId="12" xfId="0" applyNumberFormat="1" applyFont="1" applyBorder="1" applyAlignment="1">
      <alignment vertical="top" wrapText="1"/>
    </xf>
    <xf numFmtId="0" fontId="42" fillId="0" borderId="18" xfId="0" applyFont="1" applyFill="1" applyBorder="1" applyAlignment="1">
      <alignment vertical="top"/>
    </xf>
    <xf numFmtId="14" fontId="47" fillId="0" borderId="20" xfId="7" applyNumberFormat="1" applyFont="1" applyFill="1" applyBorder="1" applyAlignment="1">
      <alignment vertical="top" wrapText="1"/>
    </xf>
    <xf numFmtId="14" fontId="42" fillId="0" borderId="20" xfId="0" applyNumberFormat="1" applyFont="1" applyFill="1" applyBorder="1" applyAlignment="1">
      <alignment vertical="top" wrapText="1"/>
    </xf>
    <xf numFmtId="0" fontId="42" fillId="0" borderId="17" xfId="0" applyFont="1" applyFill="1" applyBorder="1" applyAlignment="1">
      <alignment vertical="top"/>
    </xf>
    <xf numFmtId="0" fontId="42" fillId="0" borderId="3" xfId="0" applyFont="1" applyFill="1" applyBorder="1" applyAlignment="1">
      <alignment vertical="top"/>
    </xf>
    <xf numFmtId="0" fontId="42" fillId="0" borderId="19" xfId="0" applyFont="1" applyFill="1" applyBorder="1" applyAlignment="1">
      <alignment vertical="top" wrapText="1"/>
    </xf>
    <xf numFmtId="0" fontId="42" fillId="0" borderId="3" xfId="0" applyFont="1" applyFill="1" applyBorder="1" applyAlignment="1">
      <alignment horizontal="left" vertical="top"/>
    </xf>
    <xf numFmtId="0" fontId="42" fillId="0" borderId="20" xfId="0" applyFont="1" applyFill="1" applyBorder="1" applyAlignment="1">
      <alignment vertical="top" wrapText="1"/>
    </xf>
    <xf numFmtId="0" fontId="43" fillId="12" borderId="12" xfId="7" applyFont="1" applyFill="1" applyBorder="1" applyAlignment="1">
      <alignment horizontal="left" vertical="top" wrapText="1"/>
    </xf>
    <xf numFmtId="0" fontId="92" fillId="0" borderId="12" xfId="7" applyFont="1" applyBorder="1" applyAlignment="1">
      <alignment vertical="top" wrapText="1"/>
    </xf>
    <xf numFmtId="3" fontId="96" fillId="18" borderId="12" xfId="0" applyNumberFormat="1" applyFont="1" applyFill="1" applyBorder="1" applyAlignment="1">
      <alignment vertical="top" wrapText="1"/>
    </xf>
    <xf numFmtId="0" fontId="96" fillId="18" borderId="12" xfId="0" applyFont="1" applyFill="1" applyBorder="1" applyAlignment="1">
      <alignment vertical="top" wrapText="1"/>
    </xf>
    <xf numFmtId="3" fontId="0" fillId="18" borderId="0" xfId="0" applyNumberFormat="1" applyFill="1"/>
    <xf numFmtId="3" fontId="95" fillId="27" borderId="12" xfId="0" applyNumberFormat="1" applyFont="1" applyFill="1" applyBorder="1" applyAlignment="1">
      <alignment vertical="top" wrapText="1"/>
    </xf>
    <xf numFmtId="0" fontId="43" fillId="0" borderId="0" xfId="0" applyFont="1" applyFill="1" applyBorder="1" applyAlignment="1">
      <alignment horizontal="center" vertical="center"/>
    </xf>
    <xf numFmtId="0" fontId="42" fillId="0" borderId="0" xfId="0" applyFont="1" applyAlignment="1">
      <alignment horizontal="center" vertical="center"/>
    </xf>
    <xf numFmtId="0" fontId="69" fillId="0" borderId="0" xfId="0" applyFont="1" applyAlignment="1" applyProtection="1">
      <alignment horizontal="left" vertical="top" wrapText="1"/>
      <protection locked="0"/>
    </xf>
    <xf numFmtId="0" fontId="42" fillId="0" borderId="0" xfId="0" applyFont="1" applyAlignment="1">
      <alignment horizontal="center"/>
    </xf>
    <xf numFmtId="0" fontId="45" fillId="11" borderId="0" xfId="0" applyFont="1" applyFill="1" applyBorder="1" applyAlignment="1">
      <alignment wrapText="1"/>
    </xf>
    <xf numFmtId="0" fontId="42" fillId="11" borderId="0" xfId="0" applyFont="1" applyFill="1" applyAlignment="1">
      <alignment wrapText="1"/>
    </xf>
    <xf numFmtId="0" fontId="45" fillId="11" borderId="0" xfId="0" applyFont="1" applyFill="1" applyBorder="1" applyAlignment="1">
      <alignment vertical="top"/>
    </xf>
    <xf numFmtId="0" fontId="42" fillId="11" borderId="0" xfId="0" applyFont="1" applyFill="1" applyAlignment="1">
      <alignment vertical="top"/>
    </xf>
    <xf numFmtId="0" fontId="45" fillId="0" borderId="0" xfId="0" applyFont="1" applyFill="1" applyAlignment="1">
      <alignment vertical="top"/>
    </xf>
    <xf numFmtId="0" fontId="42" fillId="0" borderId="0" xfId="0" applyFont="1" applyFill="1" applyAlignment="1">
      <alignment vertical="top"/>
    </xf>
    <xf numFmtId="0" fontId="70" fillId="11" borderId="0" xfId="0" applyFont="1" applyFill="1" applyAlignment="1" applyProtection="1">
      <alignment vertical="top" wrapText="1"/>
      <protection locked="0"/>
    </xf>
    <xf numFmtId="0" fontId="71" fillId="11" borderId="0" xfId="0" applyFont="1" applyFill="1" applyAlignment="1" applyProtection="1">
      <alignment vertical="top" wrapText="1"/>
      <protection locked="0"/>
    </xf>
    <xf numFmtId="0" fontId="42" fillId="0" borderId="0" xfId="0" applyFont="1" applyFill="1" applyAlignment="1">
      <alignment horizontal="center" vertical="top"/>
    </xf>
    <xf numFmtId="0" fontId="42" fillId="0" borderId="0" xfId="0" applyFont="1" applyFill="1" applyAlignment="1"/>
    <xf numFmtId="0" fontId="51" fillId="0" borderId="0" xfId="0" applyFont="1" applyAlignment="1">
      <alignment horizontal="center" vertical="top"/>
    </xf>
    <xf numFmtId="0" fontId="42" fillId="0" borderId="0" xfId="0" applyFont="1" applyAlignment="1"/>
    <xf numFmtId="0" fontId="43" fillId="0" borderId="0" xfId="0" applyFont="1" applyFill="1" applyAlignment="1">
      <alignment horizontal="center" vertical="top"/>
    </xf>
    <xf numFmtId="0" fontId="42" fillId="0" borderId="40" xfId="0" applyFont="1" applyBorder="1" applyAlignment="1" applyProtection="1">
      <alignment horizontal="left" vertical="top"/>
      <protection locked="0"/>
    </xf>
    <xf numFmtId="0" fontId="42" fillId="0" borderId="41" xfId="0" applyFont="1" applyBorder="1" applyAlignment="1" applyProtection="1">
      <alignment horizontal="left" vertical="top"/>
      <protection locked="0"/>
    </xf>
    <xf numFmtId="0" fontId="42" fillId="0" borderId="42" xfId="0" applyFont="1" applyBorder="1" applyAlignment="1" applyProtection="1">
      <alignment horizontal="left" vertical="top"/>
      <protection locked="0"/>
    </xf>
    <xf numFmtId="0" fontId="42" fillId="0" borderId="40" xfId="0" applyFont="1" applyBorder="1" applyAlignment="1" applyProtection="1">
      <alignment horizontal="left" vertical="top" wrapText="1"/>
      <protection locked="0"/>
    </xf>
    <xf numFmtId="0" fontId="42" fillId="0" borderId="42" xfId="0" applyFont="1" applyBorder="1" applyAlignment="1" applyProtection="1">
      <alignment horizontal="left" vertical="top" wrapText="1"/>
      <protection locked="0"/>
    </xf>
    <xf numFmtId="0" fontId="46"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164" fontId="46" fillId="15" borderId="23" xfId="0" applyNumberFormat="1" applyFont="1" applyFill="1" applyBorder="1" applyAlignment="1">
      <alignment vertical="top" wrapText="1"/>
    </xf>
    <xf numFmtId="164" fontId="46" fillId="15" borderId="24" xfId="0" applyNumberFormat="1" applyFont="1" applyFill="1" applyBorder="1" applyAlignment="1">
      <alignment vertical="top" wrapText="1"/>
    </xf>
    <xf numFmtId="164" fontId="46" fillId="15" borderId="13" xfId="0" applyNumberFormat="1" applyFont="1" applyFill="1" applyBorder="1" applyAlignment="1">
      <alignment vertical="top" wrapText="1"/>
    </xf>
    <xf numFmtId="0" fontId="46" fillId="15" borderId="12" xfId="0" applyFont="1" applyFill="1" applyBorder="1" applyAlignment="1">
      <alignment vertical="top" wrapText="1"/>
    </xf>
    <xf numFmtId="0" fontId="0" fillId="15" borderId="12" xfId="0" applyFill="1" applyBorder="1" applyAlignment="1">
      <alignment vertical="top" wrapText="1"/>
    </xf>
    <xf numFmtId="0" fontId="42" fillId="14" borderId="0" xfId="0" applyFont="1" applyFill="1" applyAlignment="1">
      <alignment horizontal="left" vertical="top" wrapText="1"/>
    </xf>
    <xf numFmtId="0" fontId="54" fillId="15" borderId="12" xfId="0" applyFont="1" applyFill="1" applyBorder="1" applyAlignment="1">
      <alignment horizontal="left" vertical="center" wrapText="1"/>
    </xf>
    <xf numFmtId="0" fontId="42" fillId="0" borderId="0" xfId="0" applyFont="1" applyAlignment="1">
      <alignment horizontal="center" wrapText="1"/>
    </xf>
    <xf numFmtId="0" fontId="49" fillId="18" borderId="25" xfId="0" applyFont="1" applyFill="1" applyBorder="1" applyAlignment="1">
      <alignment horizontal="left" vertical="top" wrapText="1"/>
    </xf>
    <xf numFmtId="0" fontId="49" fillId="18" borderId="32" xfId="0" applyFont="1" applyFill="1" applyBorder="1" applyAlignment="1">
      <alignment horizontal="left" vertical="top" wrapText="1"/>
    </xf>
    <xf numFmtId="0" fontId="49" fillId="18" borderId="28" xfId="0" applyFont="1" applyFill="1" applyBorder="1" applyAlignment="1">
      <alignment horizontal="left" vertical="top" wrapText="1"/>
    </xf>
    <xf numFmtId="0" fontId="8" fillId="10" borderId="23" xfId="0" applyFont="1" applyFill="1" applyBorder="1"/>
    <xf numFmtId="0" fontId="0" fillId="10" borderId="13" xfId="0" applyFill="1" applyBorder="1"/>
    <xf numFmtId="0" fontId="73" fillId="0" borderId="18" xfId="0" applyFont="1" applyBorder="1" applyAlignment="1">
      <alignment horizontal="center" vertical="top" wrapText="1"/>
    </xf>
    <xf numFmtId="0" fontId="73" fillId="0" borderId="0" xfId="0" applyFont="1" applyAlignment="1">
      <alignment horizontal="center" vertical="top" wrapText="1"/>
    </xf>
    <xf numFmtId="0" fontId="42" fillId="0" borderId="18" xfId="0" applyFont="1" applyFill="1" applyBorder="1" applyAlignment="1">
      <alignment vertical="top" wrapText="1"/>
    </xf>
    <xf numFmtId="0" fontId="42" fillId="0" borderId="18" xfId="0" applyFont="1" applyFill="1" applyBorder="1" applyAlignment="1">
      <alignment vertical="top"/>
    </xf>
    <xf numFmtId="0" fontId="51" fillId="0" borderId="0" xfId="0" applyFont="1" applyAlignment="1">
      <alignment horizontal="center" vertical="top" wrapText="1"/>
    </xf>
    <xf numFmtId="0" fontId="41" fillId="0" borderId="24" xfId="7" applyFont="1" applyBorder="1" applyAlignment="1" applyProtection="1">
      <alignment horizontal="center" vertical="center" wrapText="1"/>
      <protection locked="0"/>
    </xf>
    <xf numFmtId="0" fontId="43" fillId="0" borderId="0" xfId="6" applyFont="1" applyFill="1" applyAlignment="1">
      <alignment horizontal="left" vertical="top" wrapText="1"/>
    </xf>
    <xf numFmtId="0" fontId="46" fillId="0" borderId="0" xfId="7" applyFont="1" applyBorder="1" applyAlignment="1">
      <alignment horizontal="left" vertical="top"/>
    </xf>
    <xf numFmtId="0" fontId="51" fillId="0" borderId="0" xfId="7" applyFont="1" applyAlignment="1">
      <alignment horizontal="center" vertical="top"/>
    </xf>
    <xf numFmtId="0" fontId="42" fillId="0" borderId="0" xfId="7" applyFont="1" applyBorder="1" applyAlignment="1">
      <alignment horizontal="left" vertical="top"/>
    </xf>
    <xf numFmtId="0" fontId="42" fillId="0" borderId="18" xfId="7" applyFont="1" applyBorder="1" applyAlignment="1">
      <alignment horizontal="left" vertical="top"/>
    </xf>
    <xf numFmtId="0" fontId="42" fillId="0" borderId="0" xfId="7" applyFont="1" applyAlignment="1">
      <alignment horizontal="left" vertical="top" wrapText="1"/>
    </xf>
    <xf numFmtId="0" fontId="42" fillId="0" borderId="3" xfId="7" applyFont="1" applyBorder="1" applyAlignment="1">
      <alignment horizontal="left" vertical="top" wrapText="1"/>
    </xf>
    <xf numFmtId="0" fontId="43" fillId="0" borderId="0" xfId="7" applyFont="1" applyFill="1" applyBorder="1" applyAlignment="1">
      <alignment horizontal="center" vertical="top"/>
    </xf>
    <xf numFmtId="0" fontId="43" fillId="0" borderId="3" xfId="7" applyFont="1" applyFill="1" applyBorder="1" applyAlignment="1">
      <alignment horizontal="center" vertical="top"/>
    </xf>
    <xf numFmtId="0" fontId="42" fillId="0" borderId="19" xfId="7" applyFont="1" applyBorder="1" applyAlignment="1">
      <alignment horizontal="left" vertical="top"/>
    </xf>
    <xf numFmtId="0" fontId="42" fillId="0" borderId="21" xfId="7" applyFont="1" applyBorder="1" applyAlignment="1">
      <alignment horizontal="left" vertical="top"/>
    </xf>
    <xf numFmtId="0" fontId="51" fillId="0" borderId="0" xfId="7" applyFont="1" applyAlignment="1">
      <alignment horizontal="center" vertical="top" wrapText="1"/>
    </xf>
    <xf numFmtId="14" fontId="43" fillId="0" borderId="21" xfId="7" applyNumberFormat="1" applyFont="1" applyFill="1" applyBorder="1" applyAlignment="1">
      <alignment horizontal="left" vertical="top"/>
    </xf>
    <xf numFmtId="14" fontId="43" fillId="0" borderId="20" xfId="7" applyNumberFormat="1" applyFont="1" applyFill="1" applyBorder="1" applyAlignment="1">
      <alignment horizontal="left" vertical="top"/>
    </xf>
    <xf numFmtId="0" fontId="18" fillId="4" borderId="33" xfId="0" applyFont="1" applyFill="1" applyBorder="1" applyAlignment="1">
      <alignment vertical="top" wrapText="1"/>
    </xf>
    <xf numFmtId="0" fontId="18"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5" fillId="4" borderId="33" xfId="0" applyFont="1" applyFill="1" applyBorder="1" applyAlignment="1">
      <alignment vertical="top" wrapText="1"/>
    </xf>
    <xf numFmtId="0" fontId="15" fillId="4" borderId="35" xfId="0" applyFont="1" applyFill="1" applyBorder="1" applyAlignment="1">
      <alignment vertical="top" wrapText="1"/>
    </xf>
    <xf numFmtId="0" fontId="15" fillId="4" borderId="36" xfId="0" applyFont="1" applyFill="1" applyBorder="1" applyAlignment="1">
      <alignment vertical="top" wrapText="1"/>
    </xf>
    <xf numFmtId="0" fontId="17" fillId="0" borderId="25" xfId="0" applyFont="1" applyBorder="1" applyAlignment="1">
      <alignment horizontal="center" vertical="top" wrapText="1"/>
    </xf>
    <xf numFmtId="0" fontId="17" fillId="0" borderId="32" xfId="0" applyFont="1" applyBorder="1" applyAlignment="1">
      <alignment horizontal="center" vertical="top" wrapText="1"/>
    </xf>
    <xf numFmtId="0" fontId="17" fillId="0" borderId="28" xfId="0" applyFont="1" applyBorder="1" applyAlignment="1">
      <alignment horizontal="center" vertical="top" wrapText="1"/>
    </xf>
    <xf numFmtId="0" fontId="17" fillId="0" borderId="37" xfId="0" applyFont="1" applyBorder="1" applyAlignment="1">
      <alignment horizontal="center" vertical="top" wrapText="1"/>
    </xf>
    <xf numFmtId="0" fontId="17" fillId="0" borderId="0" xfId="0" applyFont="1" applyBorder="1" applyAlignment="1">
      <alignment horizontal="center" vertical="top" wrapText="1"/>
    </xf>
    <xf numFmtId="0" fontId="16" fillId="0" borderId="25" xfId="0" applyFont="1" applyBorder="1" applyAlignment="1">
      <alignment horizontal="left" vertical="top" wrapText="1"/>
    </xf>
    <xf numFmtId="0" fontId="16" fillId="0" borderId="32" xfId="0" applyFont="1" applyBorder="1" applyAlignment="1">
      <alignment horizontal="left" vertical="top" wrapText="1"/>
    </xf>
    <xf numFmtId="0" fontId="16" fillId="0" borderId="28" xfId="0" applyFont="1" applyBorder="1" applyAlignment="1">
      <alignment horizontal="left" vertical="top" wrapText="1"/>
    </xf>
    <xf numFmtId="0" fontId="100" fillId="0" borderId="12" xfId="0" applyFont="1" applyFill="1" applyBorder="1" applyAlignment="1">
      <alignment wrapText="1"/>
    </xf>
    <xf numFmtId="0" fontId="62" fillId="0" borderId="12" xfId="0" applyFont="1" applyFill="1" applyBorder="1" applyAlignment="1" applyProtection="1">
      <alignment horizontal="center" vertical="top" wrapText="1"/>
      <protection locked="0"/>
    </xf>
    <xf numFmtId="0" fontId="42" fillId="0" borderId="24" xfId="0" applyFont="1" applyFill="1" applyBorder="1" applyAlignment="1">
      <alignment vertical="top" wrapText="1"/>
    </xf>
  </cellXfs>
  <cellStyles count="20">
    <cellStyle name="Comma 8" xfId="8" xr:uid="{208EC5FF-A667-464F-9442-DD38DDE48F03}"/>
    <cellStyle name="Normal" xfId="0" builtinId="0"/>
    <cellStyle name="Normal 2" xfId="1" xr:uid="{00000000-0005-0000-0000-000001000000}"/>
    <cellStyle name="Normal 2 2" xfId="2" xr:uid="{00000000-0005-0000-0000-000002000000}"/>
    <cellStyle name="Normal 2 2 2" xfId="10" xr:uid="{989623BF-1989-4290-B56B-6757CDA38012}"/>
    <cellStyle name="Normal 2 2 3" xfId="17" xr:uid="{75E14E89-8744-4AAA-829C-7E3FFD981B76}"/>
    <cellStyle name="Normal 2 3" xfId="12" xr:uid="{B86CDC1A-C8DE-4BB5-9B64-0C7C02AE1DD5}"/>
    <cellStyle name="Normal 2 3 2" xfId="19" xr:uid="{6ABFCAD9-1896-430C-A61F-E0EA945E0154}"/>
    <cellStyle name="Normal 2 4" xfId="16" xr:uid="{E4AC614B-860A-4144-89B7-46A83D41E50D}"/>
    <cellStyle name="Normal 3" xfId="13" xr:uid="{1F95E46D-7071-41C0-BDDF-9906BD931D15}"/>
    <cellStyle name="Normal 3 2" xfId="18" xr:uid="{A4B64378-26E1-4B33-ADC2-EFD2EB71D382}"/>
    <cellStyle name="Normal 4" xfId="11" xr:uid="{36C7A0AF-BD11-4CF8-ADF9-E9D282D283B1}"/>
    <cellStyle name="Normal 5" xfId="3" xr:uid="{00000000-0005-0000-0000-000003000000}"/>
    <cellStyle name="Normal 5 2" xfId="4" xr:uid="{00000000-0005-0000-0000-000004000000}"/>
    <cellStyle name="Normal 5 3" xfId="14" xr:uid="{AB0BEDD8-7076-4DB5-80E5-2687551A0271}"/>
    <cellStyle name="Normal 6" xfId="9" xr:uid="{0379216B-A869-4C3A-B992-D98B373EAF11}"/>
    <cellStyle name="Normal_2011 RA Coilte SHC Summary v10 - no names 2" xfId="15" xr:uid="{9DDF5E17-A3A4-4D7F-A069-D0A6BD4021A8}"/>
    <cellStyle name="Normal_RT-COC-001-13 Report spreadsheet" xfId="5" xr:uid="{00000000-0005-0000-0000-000006000000}"/>
    <cellStyle name="Normal_RT-COC-001-18 Report spreadsheet" xfId="6" xr:uid="{00000000-0005-0000-0000-000007000000}"/>
    <cellStyle name="Normal_RT-FM-001-03 Forest cert report template" xfId="7" xr:uid="{00000000-0005-0000-0000-000008000000}"/>
  </cellStyles>
  <dxfs count="15">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4D72EF5C-3B54-4808-8832-8E6D8B166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615950</xdr:colOff>
      <xdr:row>0</xdr:row>
      <xdr:rowOff>1949450</xdr:rowOff>
    </xdr:to>
    <xdr:pic>
      <xdr:nvPicPr>
        <xdr:cNvPr id="8744" name="Picture 3">
          <a:extLst>
            <a:ext uri="{FF2B5EF4-FFF2-40B4-BE49-F238E27FC236}">
              <a16:creationId xmlns:a16="http://schemas.microsoft.com/office/drawing/2014/main" id="{51E830FF-BA92-4476-98BE-F68A28622D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8745" name="Picture 2">
          <a:extLst>
            <a:ext uri="{FF2B5EF4-FFF2-40B4-BE49-F238E27FC236}">
              <a16:creationId xmlns:a16="http://schemas.microsoft.com/office/drawing/2014/main" id="{52BEBF38-9837-429C-8450-60FDE3E9B55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59" name="Picture 4">
          <a:extLst>
            <a:ext uri="{FF2B5EF4-FFF2-40B4-BE49-F238E27FC236}">
              <a16:creationId xmlns:a16="http://schemas.microsoft.com/office/drawing/2014/main" id="{1678DF7C-6D13-420B-9BB0-7384ED5A7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704850</xdr:rowOff>
    </xdr:to>
    <xdr:pic>
      <xdr:nvPicPr>
        <xdr:cNvPr id="21760" name="Picture 1">
          <a:extLst>
            <a:ext uri="{FF2B5EF4-FFF2-40B4-BE49-F238E27FC236}">
              <a16:creationId xmlns:a16="http://schemas.microsoft.com/office/drawing/2014/main" id="{D4DB53FC-9C85-4E63-A622-D4106C9731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250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1009650</xdr:colOff>
      <xdr:row>0</xdr:row>
      <xdr:rowOff>133350</xdr:rowOff>
    </xdr:from>
    <xdr:to>
      <xdr:col>3</xdr:col>
      <xdr:colOff>2085975</xdr:colOff>
      <xdr:row>0</xdr:row>
      <xdr:rowOff>1524000</xdr:rowOff>
    </xdr:to>
    <xdr:pic>
      <xdr:nvPicPr>
        <xdr:cNvPr id="31084" name="Picture 3">
          <a:extLst>
            <a:ext uri="{FF2B5EF4-FFF2-40B4-BE49-F238E27FC236}">
              <a16:creationId xmlns:a16="http://schemas.microsoft.com/office/drawing/2014/main" id="{0FD92169-2D82-4ADD-8968-506185EDA9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0" y="133350"/>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4328CBB9-9389-49EE-BF62-BC904E0613A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BRS003\Work\Users\ghellier.DOMAIN\Documents\Woodmark\CLIENT%20FILES\0706%20Coillte\2005-10\S4%202009\Coillte%20FM%20S4%20report%20%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nion\Work\Forestry\Masters\Certification%20Records\CURRENT%20LICENSEES\0706%20Coillte\S2%202007\Coillte%20FM%20S2%202007%20report%20draft%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oilassociation.sharepoint.com/Forestry/Masters/Certification%20Records/CURRENT%20LICENSEES/000706%20Coillte/2020%20S4/RT-FM-001a-05%20PEFC%20Forest%20cert%20report%20-%20Coillte%20000706%20S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CARs"/>
      <sheetName val="3 Cert process"/>
      <sheetName val="5 Forest"/>
      <sheetName val="6 S1"/>
      <sheetName val="7 S2"/>
      <sheetName val="8 S3"/>
      <sheetName val="9 S4"/>
      <sheetName val="A1 Checklist"/>
      <sheetName val="A2 Stakeholders MA"/>
      <sheetName val="A2a Stakeholder Issues MA"/>
      <sheetName val="A2b Stakeholders S1"/>
      <sheetName val="A2c Stakeholder issues S1"/>
      <sheetName val="A2d Stakeholders S2"/>
      <sheetName val="A2e Stakeholder issues S2"/>
      <sheetName val="A2f Stakeholders S3"/>
      <sheetName val="A2g Stakeholder issues S3"/>
      <sheetName val="A2h Stakeholders S4"/>
      <sheetName val="A21 Stakeholder issues S4"/>
      <sheetName val="A3 Species list"/>
      <sheetName val="A4 additional info"/>
      <sheetName val="A5 Multi site standard"/>
      <sheetName val="A6 Group members"/>
      <sheetName val="A7 Group sampling"/>
      <sheetName val="Review of previous CARs"/>
      <sheetName val="Legislation"/>
      <sheetName val="Certification Recommendation"/>
      <sheetName val="4 Admi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CARs"/>
      <sheetName val="3 Cert process"/>
      <sheetName val="4 Admin "/>
      <sheetName val="5 Forest"/>
      <sheetName val="6 S1"/>
      <sheetName val="7 S2"/>
      <sheetName val="8 S3"/>
      <sheetName val="9 S4"/>
      <sheetName val="A1 Checklist"/>
      <sheetName val="A2 Stakeholders MA"/>
      <sheetName val="A2a Stakeholder Issues MA"/>
      <sheetName val="A2b Stakeholders S1"/>
      <sheetName val="A2c Stakeholder issues S1"/>
      <sheetName val="A3 Species list"/>
      <sheetName val="A4 additional info"/>
      <sheetName val="A5 Multi site standard"/>
      <sheetName val="A6 Group members"/>
      <sheetName val="A7 Group sampling"/>
      <sheetName val="Review of previous CARs"/>
      <sheetName val="Legislation"/>
      <sheetName val="Certification Recommendation"/>
      <sheetName val="6 Surveillance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FM checklist (2)"/>
      <sheetName val="A1 FM checklist"/>
      <sheetName val="A2 Stakeholder Summary"/>
      <sheetName val="A3 Species list"/>
      <sheetName val="A6 Group checklist"/>
      <sheetName val="A7 Members &amp; FMUs"/>
      <sheetName val="A8a PEFC Ireland sampling"/>
      <sheetName val="A11a Cert Decsn"/>
      <sheetName val="A12a Product schedule"/>
      <sheetName val="A14a Product Codes"/>
      <sheetName val="A15 Opening and Closing Meeting"/>
    </sheetNames>
    <sheetDataSet>
      <sheetData sheetId="0">
        <row r="8">
          <cell r="D8" t="str">
            <v>SA-PEFC-FM/COC-000706</v>
          </cell>
        </row>
      </sheetData>
      <sheetData sheetId="1">
        <row r="8">
          <cell r="C8" t="str">
            <v>Coillte CGA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ersons/person.xml><?xml version="1.0" encoding="utf-8"?>
<personList xmlns="http://schemas.microsoft.com/office/spreadsheetml/2018/threadedcomments" xmlns:x="http://schemas.openxmlformats.org/spreadsheetml/2006/main">
  <person displayName="Nicola Brennan" id="{219CB4A9-DAE2-45A2-A4CE-87D109AFE748}" userId="S::NBrennan@soilassociation.org::b46b8faa-9148-486a-b2bc-7448cf62f15d" providerId="AD"/>
  <person displayName="Nicola Brennan" id="{F923D9E8-CB46-4162-B518-0969008D84E9}" userId="S::nbrennan@soilassociation.org::b46b8faa-9148-486a-b2bc-7448cf62f15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45" dT="2021-03-02T12:13:48.36" personId="{F923D9E8-CB46-4162-B518-0969008D84E9}" id="{9F26DFA4-6264-43A7-8209-97FDAC526753}">
    <text>NICOLA to fix this cell after the audit</text>
  </threadedComment>
  <threadedComment ref="G145" dT="2021-03-02T12:13:48.36" personId="{F923D9E8-CB46-4162-B518-0969008D84E9}" id="{C168230D-DAAF-4273-970D-FA4A86A53E94}">
    <text>NICOLA to fix this cell after the audit</text>
  </threadedComment>
  <threadedComment ref="F1477" dT="2021-02-28T13:32:31.23" personId="{219CB4A9-DAE2-45A2-A4CE-87D109AFE748}" id="{285F73ED-AAC2-4D9C-B500-9C4F42519BF8}">
    <text>Fixed this box which had shifted to the text below it</text>
  </threadedComment>
</ThreadedComments>
</file>

<file path=xl/threadedComments/threadedComment2.xml><?xml version="1.0" encoding="utf-8"?>
<ThreadedComments xmlns="http://schemas.microsoft.com/office/spreadsheetml/2018/threadedcomments" xmlns:x="http://schemas.openxmlformats.org/spreadsheetml/2006/main">
  <threadedComment ref="L8" dT="2021-01-12T15:22:36.43" personId="{219CB4A9-DAE2-45A2-A4CE-87D109AFE748}" id="{FF563F9F-585D-4B57-8C23-A06995AFF498}">
    <text>COLUMN to be removed in final report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 Id="rId4" Type="http://schemas.microsoft.com/office/2017/10/relationships/threadedComment" Target="../threadedComments/threadedComment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Normal="75" zoomScaleSheetLayoutView="100" workbookViewId="0">
      <selection activeCell="D7" sqref="D7:F7"/>
    </sheetView>
  </sheetViews>
  <sheetFormatPr defaultColWidth="9" defaultRowHeight="12.75"/>
  <cols>
    <col min="1" max="1" width="6" style="34" customWidth="1"/>
    <col min="2" max="2" width="12.5703125" style="34" customWidth="1"/>
    <col min="3" max="3" width="19.140625" style="34" customWidth="1"/>
    <col min="4" max="4" width="29" style="34" customWidth="1"/>
    <col min="5" max="5" width="14.7109375" style="34" customWidth="1"/>
    <col min="6" max="6" width="16.28515625" style="34" customWidth="1"/>
    <col min="7" max="7" width="15.42578125" style="36" customWidth="1"/>
    <col min="8" max="16384" width="9" style="34"/>
  </cols>
  <sheetData>
    <row r="1" spans="1:8" ht="163.5" customHeight="1">
      <c r="A1" s="648"/>
      <c r="B1" s="649"/>
      <c r="C1" s="649"/>
      <c r="D1" s="32" t="s">
        <v>503</v>
      </c>
      <c r="E1" s="651"/>
      <c r="F1" s="651"/>
      <c r="G1" s="33"/>
    </row>
    <row r="2" spans="1:8">
      <c r="A2" s="35"/>
      <c r="B2" s="35"/>
      <c r="H2" s="37"/>
    </row>
    <row r="3" spans="1:8" ht="39.75" customHeight="1">
      <c r="A3" s="652" t="s">
        <v>461</v>
      </c>
      <c r="B3" s="653"/>
      <c r="C3" s="653"/>
      <c r="D3" s="308" t="s">
        <v>777</v>
      </c>
      <c r="E3" s="272"/>
      <c r="F3" s="272"/>
      <c r="H3" s="39"/>
    </row>
    <row r="4" spans="1:8" ht="18">
      <c r="A4" s="40"/>
      <c r="B4" s="41"/>
      <c r="C4" s="36"/>
      <c r="D4" s="38"/>
      <c r="E4" s="36"/>
      <c r="F4" s="36"/>
      <c r="H4" s="39"/>
    </row>
    <row r="5" spans="1:8" s="44" customFormat="1" ht="18">
      <c r="A5" s="654" t="s">
        <v>462</v>
      </c>
      <c r="B5" s="655"/>
      <c r="C5" s="655"/>
      <c r="D5" s="309" t="s">
        <v>778</v>
      </c>
      <c r="E5" s="269"/>
      <c r="F5" s="269"/>
      <c r="G5" s="42"/>
      <c r="H5" s="43"/>
    </row>
    <row r="6" spans="1:8" s="44" customFormat="1" ht="18">
      <c r="A6" s="45" t="s">
        <v>249</v>
      </c>
      <c r="B6" s="46"/>
      <c r="C6" s="42"/>
      <c r="D6" s="309" t="s">
        <v>779</v>
      </c>
      <c r="E6" s="269"/>
      <c r="F6" s="269"/>
      <c r="G6" s="42"/>
      <c r="H6" s="43"/>
    </row>
    <row r="7" spans="1:8" s="44" customFormat="1" ht="109.5" customHeight="1">
      <c r="A7" s="656" t="s">
        <v>203</v>
      </c>
      <c r="B7" s="657"/>
      <c r="C7" s="657"/>
      <c r="D7" s="658" t="s">
        <v>780</v>
      </c>
      <c r="E7" s="659"/>
      <c r="F7" s="659"/>
      <c r="G7" s="42"/>
      <c r="H7" s="43"/>
    </row>
    <row r="8" spans="1:8" s="44" customFormat="1" ht="37.5" customHeight="1">
      <c r="A8" s="45" t="s">
        <v>62</v>
      </c>
      <c r="B8" s="42"/>
      <c r="C8" s="42"/>
      <c r="D8" s="650" t="s">
        <v>781</v>
      </c>
      <c r="E8" s="650"/>
      <c r="F8" s="269"/>
      <c r="G8" s="42"/>
      <c r="H8" s="43"/>
    </row>
    <row r="9" spans="1:8" s="44" customFormat="1" ht="37.5" customHeight="1">
      <c r="A9" s="178" t="s">
        <v>463</v>
      </c>
      <c r="B9" s="163"/>
      <c r="C9" s="163"/>
      <c r="D9" s="270" t="s">
        <v>782</v>
      </c>
      <c r="E9" s="271"/>
      <c r="F9" s="269"/>
      <c r="G9" s="42"/>
      <c r="H9" s="43"/>
    </row>
    <row r="10" spans="1:8" s="44" customFormat="1" ht="18">
      <c r="A10" s="45" t="s">
        <v>54</v>
      </c>
      <c r="B10" s="46"/>
      <c r="C10" s="42"/>
      <c r="D10" s="310">
        <v>44339</v>
      </c>
      <c r="E10" s="269"/>
      <c r="F10" s="269"/>
      <c r="G10" s="42"/>
      <c r="H10" s="43"/>
    </row>
    <row r="11" spans="1:8" s="44" customFormat="1" ht="18">
      <c r="A11" s="656" t="s">
        <v>55</v>
      </c>
      <c r="B11" s="657"/>
      <c r="C11" s="657"/>
      <c r="D11" s="310">
        <v>46164</v>
      </c>
      <c r="E11" s="269"/>
      <c r="F11" s="269"/>
      <c r="G11" s="42"/>
      <c r="H11" s="43"/>
    </row>
    <row r="12" spans="1:8" s="44" customFormat="1" ht="18">
      <c r="A12" s="45"/>
      <c r="B12" s="46"/>
      <c r="C12" s="42"/>
      <c r="D12" s="42"/>
      <c r="E12" s="42"/>
      <c r="F12" s="42"/>
      <c r="G12" s="42"/>
    </row>
    <row r="13" spans="1:8" s="44" customFormat="1" ht="18">
      <c r="A13" s="42"/>
      <c r="B13" s="46"/>
      <c r="C13" s="42"/>
      <c r="D13" s="42"/>
      <c r="E13" s="42"/>
      <c r="F13" s="42"/>
      <c r="G13" s="42"/>
    </row>
    <row r="14" spans="1:8" s="44" customFormat="1" ht="42.75">
      <c r="A14" s="47"/>
      <c r="B14" s="48" t="s">
        <v>248</v>
      </c>
      <c r="C14" s="48" t="s">
        <v>21</v>
      </c>
      <c r="D14" s="48" t="s">
        <v>513</v>
      </c>
      <c r="E14" s="48" t="s">
        <v>246</v>
      </c>
      <c r="F14" s="49" t="s">
        <v>247</v>
      </c>
      <c r="G14" s="50"/>
    </row>
    <row r="15" spans="1:8" s="44" customFormat="1" ht="14.25">
      <c r="A15" s="273" t="s">
        <v>464</v>
      </c>
      <c r="B15" s="266"/>
      <c r="C15" s="266"/>
      <c r="D15" s="266"/>
      <c r="E15" s="266"/>
      <c r="F15" s="267"/>
      <c r="G15" s="50"/>
    </row>
    <row r="16" spans="1:8" s="44" customFormat="1" ht="42.75">
      <c r="A16" s="274" t="s">
        <v>130</v>
      </c>
      <c r="B16" s="268" t="s">
        <v>1817</v>
      </c>
      <c r="C16" s="268">
        <v>44336</v>
      </c>
      <c r="D16" s="268" t="s">
        <v>1819</v>
      </c>
      <c r="E16" s="268" t="s">
        <v>2198</v>
      </c>
      <c r="F16" s="268" t="s">
        <v>2198</v>
      </c>
      <c r="G16" s="51"/>
    </row>
    <row r="17" spans="1:7" s="44" customFormat="1" ht="14.25">
      <c r="A17" s="274" t="s">
        <v>205</v>
      </c>
      <c r="B17" s="268"/>
      <c r="C17" s="268"/>
      <c r="D17" s="268"/>
      <c r="E17" s="268"/>
      <c r="F17" s="268"/>
      <c r="G17" s="51"/>
    </row>
    <row r="18" spans="1:7" s="44" customFormat="1" ht="14.25">
      <c r="A18" s="274" t="s">
        <v>10</v>
      </c>
      <c r="B18" s="268"/>
      <c r="C18" s="268"/>
      <c r="D18" s="268"/>
      <c r="E18" s="268"/>
      <c r="F18" s="268"/>
      <c r="G18" s="51"/>
    </row>
    <row r="19" spans="1:7" s="44" customFormat="1" ht="14.25">
      <c r="A19" s="274" t="s">
        <v>11</v>
      </c>
      <c r="B19" s="268"/>
      <c r="C19" s="268"/>
      <c r="D19" s="268"/>
      <c r="E19" s="268"/>
      <c r="F19" s="268"/>
      <c r="G19" s="51"/>
    </row>
    <row r="20" spans="1:7" s="44" customFormat="1" ht="14.25">
      <c r="A20" s="274" t="s">
        <v>12</v>
      </c>
      <c r="B20" s="268"/>
      <c r="C20" s="268"/>
      <c r="D20" s="268"/>
      <c r="E20" s="268"/>
      <c r="F20" s="268"/>
      <c r="G20" s="51"/>
    </row>
    <row r="21" spans="1:7" s="44" customFormat="1" ht="18">
      <c r="A21" s="42"/>
      <c r="B21" s="46"/>
      <c r="C21" s="42"/>
      <c r="D21" s="42"/>
      <c r="E21" s="42"/>
      <c r="F21" s="42"/>
      <c r="G21" s="42"/>
    </row>
    <row r="22" spans="1:7" s="44" customFormat="1" ht="18" customHeight="1">
      <c r="A22" s="664" t="s">
        <v>566</v>
      </c>
      <c r="B22" s="664"/>
      <c r="C22" s="664"/>
      <c r="D22" s="664"/>
      <c r="E22" s="664"/>
      <c r="F22" s="664"/>
      <c r="G22" s="42"/>
    </row>
    <row r="23" spans="1:7" ht="14.25">
      <c r="A23" s="660" t="s">
        <v>57</v>
      </c>
      <c r="B23" s="661"/>
      <c r="C23" s="661"/>
      <c r="D23" s="661"/>
      <c r="E23" s="661"/>
      <c r="F23" s="661"/>
      <c r="G23" s="33"/>
    </row>
    <row r="24" spans="1:7" ht="14.25">
      <c r="A24" s="265"/>
      <c r="B24" s="265"/>
      <c r="C24" s="36"/>
      <c r="D24" s="36"/>
      <c r="E24" s="36"/>
      <c r="F24" s="36"/>
    </row>
    <row r="25" spans="1:7" ht="14.25">
      <c r="A25" s="660" t="s">
        <v>535</v>
      </c>
      <c r="B25" s="661"/>
      <c r="C25" s="661"/>
      <c r="D25" s="661"/>
      <c r="E25" s="661"/>
      <c r="F25" s="661"/>
      <c r="G25" s="33"/>
    </row>
    <row r="26" spans="1:7" ht="14.25">
      <c r="A26" s="660" t="s">
        <v>537</v>
      </c>
      <c r="B26" s="661"/>
      <c r="C26" s="661"/>
      <c r="D26" s="661"/>
      <c r="E26" s="661"/>
      <c r="F26" s="661"/>
      <c r="G26" s="33"/>
    </row>
    <row r="27" spans="1:7" ht="14.25">
      <c r="A27" s="660" t="s">
        <v>523</v>
      </c>
      <c r="B27" s="661"/>
      <c r="C27" s="661"/>
      <c r="D27" s="661"/>
      <c r="E27" s="661"/>
      <c r="F27" s="661"/>
      <c r="G27" s="33"/>
    </row>
    <row r="28" spans="1:7" ht="14.25">
      <c r="A28" s="53"/>
      <c r="B28" s="53"/>
    </row>
    <row r="29" spans="1:7" ht="14.25">
      <c r="A29" s="662" t="s">
        <v>58</v>
      </c>
      <c r="B29" s="663"/>
      <c r="C29" s="663"/>
      <c r="D29" s="663"/>
      <c r="E29" s="663"/>
      <c r="F29" s="663"/>
      <c r="G29" s="33"/>
    </row>
    <row r="30" spans="1:7" ht="14.25">
      <c r="A30" s="662" t="s">
        <v>59</v>
      </c>
      <c r="B30" s="663"/>
      <c r="C30" s="663"/>
      <c r="D30" s="663"/>
      <c r="E30" s="663"/>
      <c r="F30" s="663"/>
      <c r="G30" s="33"/>
    </row>
    <row r="32" spans="1:7">
      <c r="A32" s="34" t="s">
        <v>592</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86"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3E2A-C97A-4109-9DA9-6AE99ABF9AE8}">
  <sheetPr>
    <tabColor rgb="FF92D050"/>
  </sheetPr>
  <dimension ref="A1:J2002"/>
  <sheetViews>
    <sheetView showRowColHeaders="0" view="pageBreakPreview" zoomScaleNormal="100" zoomScaleSheetLayoutView="100" workbookViewId="0">
      <pane ySplit="3" topLeftCell="A4" activePane="bottomLeft" state="frozen"/>
      <selection activeCell="C1" sqref="C1"/>
      <selection pane="bottomLeft" activeCell="F3" sqref="F3"/>
    </sheetView>
  </sheetViews>
  <sheetFormatPr defaultColWidth="9" defaultRowHeight="12.75"/>
  <cols>
    <col min="1" max="1" width="6.85546875" style="426" customWidth="1"/>
    <col min="2" max="2" width="9" style="426"/>
    <col min="3" max="3" width="6.85546875" style="427" customWidth="1"/>
    <col min="4" max="4" width="6.85546875" style="428" customWidth="1"/>
    <col min="5" max="5" width="5.7109375" style="427" customWidth="1"/>
    <col min="6" max="6" width="79.28515625" style="445" customWidth="1"/>
    <col min="7" max="7" width="41" style="446" customWidth="1"/>
    <col min="8" max="8" width="35.140625" style="447" customWidth="1"/>
    <col min="9" max="9" width="9.140625" style="448" customWidth="1"/>
    <col min="10" max="10" width="37.85546875" style="444" customWidth="1"/>
    <col min="11" max="16384" width="9" style="426"/>
  </cols>
  <sheetData>
    <row r="1" spans="1:10" ht="6.75" customHeight="1">
      <c r="A1" s="426">
        <v>1</v>
      </c>
      <c r="F1" s="429" t="s">
        <v>835</v>
      </c>
      <c r="G1" s="430"/>
      <c r="H1" s="431"/>
      <c r="I1" s="432"/>
      <c r="J1" s="433"/>
    </row>
    <row r="2" spans="1:10" s="434" customFormat="1" ht="14.25">
      <c r="A2" s="434">
        <v>2</v>
      </c>
      <c r="C2" s="435" t="s">
        <v>836</v>
      </c>
      <c r="D2" s="436"/>
      <c r="E2" s="427"/>
      <c r="F2" s="437"/>
      <c r="G2" s="438"/>
      <c r="H2" s="439"/>
      <c r="I2" s="437"/>
      <c r="J2" s="437"/>
    </row>
    <row r="3" spans="1:10" s="440" customFormat="1" ht="25.5">
      <c r="A3" s="434">
        <v>3</v>
      </c>
      <c r="B3" s="440" t="s">
        <v>638</v>
      </c>
      <c r="C3" s="441" t="s">
        <v>837</v>
      </c>
      <c r="D3" s="442" t="s">
        <v>838</v>
      </c>
      <c r="E3" s="443" t="s">
        <v>839</v>
      </c>
      <c r="F3" s="441" t="s">
        <v>840</v>
      </c>
      <c r="G3" s="441" t="s">
        <v>841</v>
      </c>
      <c r="H3" s="441" t="s">
        <v>842</v>
      </c>
      <c r="I3" s="441" t="s">
        <v>386</v>
      </c>
      <c r="J3" s="444"/>
    </row>
    <row r="4" spans="1:10" ht="15" thickBot="1">
      <c r="A4" s="434">
        <v>4</v>
      </c>
      <c r="B4" s="426" t="s">
        <v>638</v>
      </c>
    </row>
    <row r="5" spans="1:10">
      <c r="A5" s="426">
        <v>5</v>
      </c>
      <c r="B5" s="426" t="s">
        <v>638</v>
      </c>
      <c r="F5" s="449" t="s">
        <v>843</v>
      </c>
      <c r="J5" s="450"/>
    </row>
    <row r="6" spans="1:10" ht="14.25">
      <c r="A6" s="434">
        <v>6</v>
      </c>
      <c r="B6" s="426" t="s">
        <v>638</v>
      </c>
      <c r="F6" s="451"/>
      <c r="J6" s="450"/>
    </row>
    <row r="7" spans="1:10" ht="14.25">
      <c r="A7" s="434">
        <v>7</v>
      </c>
      <c r="B7" s="426" t="s">
        <v>638</v>
      </c>
      <c r="F7" s="452" t="s">
        <v>844</v>
      </c>
      <c r="J7" s="450"/>
    </row>
    <row r="8" spans="1:10" ht="14.25">
      <c r="A8" s="434">
        <v>8</v>
      </c>
      <c r="B8" s="426" t="s">
        <v>638</v>
      </c>
      <c r="F8" s="453"/>
      <c r="J8" s="454"/>
    </row>
    <row r="9" spans="1:10">
      <c r="A9" s="426">
        <v>9</v>
      </c>
      <c r="B9" s="426" t="s">
        <v>638</v>
      </c>
      <c r="F9" s="452" t="s">
        <v>845</v>
      </c>
      <c r="J9" s="450"/>
    </row>
    <row r="10" spans="1:10" ht="30" customHeight="1" thickBot="1">
      <c r="A10" s="434">
        <v>10</v>
      </c>
      <c r="B10" s="426" t="s">
        <v>638</v>
      </c>
      <c r="F10" s="455"/>
      <c r="J10" s="450"/>
    </row>
    <row r="11" spans="1:10" ht="15" thickBot="1">
      <c r="A11" s="434">
        <v>11</v>
      </c>
      <c r="B11" s="426" t="s">
        <v>638</v>
      </c>
      <c r="C11" s="456"/>
      <c r="D11" s="457"/>
      <c r="F11" s="456"/>
      <c r="G11" s="458"/>
      <c r="I11" s="459"/>
      <c r="J11" s="456"/>
    </row>
    <row r="12" spans="1:10" ht="14.25">
      <c r="A12" s="434">
        <v>12</v>
      </c>
      <c r="B12" s="426" t="s">
        <v>638</v>
      </c>
      <c r="C12" s="456"/>
      <c r="D12" s="457"/>
      <c r="F12" s="460" t="s">
        <v>846</v>
      </c>
      <c r="G12" s="460"/>
      <c r="H12" s="460"/>
      <c r="I12" s="459"/>
      <c r="J12" s="456"/>
    </row>
    <row r="13" spans="1:10" ht="78.75" customHeight="1">
      <c r="A13" s="426">
        <v>13</v>
      </c>
      <c r="B13" s="426" t="s">
        <v>638</v>
      </c>
      <c r="C13" s="456"/>
      <c r="D13" s="457"/>
      <c r="F13" s="461" t="s">
        <v>847</v>
      </c>
      <c r="G13" s="462" t="s">
        <v>848</v>
      </c>
      <c r="H13" s="463"/>
      <c r="I13" s="459"/>
      <c r="J13" s="456"/>
    </row>
    <row r="14" spans="1:10" ht="48" customHeight="1">
      <c r="A14" s="434">
        <v>14</v>
      </c>
      <c r="B14" s="426" t="s">
        <v>638</v>
      </c>
      <c r="C14" s="456"/>
      <c r="D14" s="457"/>
      <c r="F14" s="461" t="s">
        <v>849</v>
      </c>
      <c r="G14" s="464" t="s">
        <v>850</v>
      </c>
      <c r="H14" s="465"/>
      <c r="I14" s="459"/>
      <c r="J14" s="456"/>
    </row>
    <row r="15" spans="1:10" ht="58.5" customHeight="1">
      <c r="A15" s="434">
        <v>15</v>
      </c>
      <c r="B15" s="426" t="s">
        <v>638</v>
      </c>
      <c r="C15" s="456"/>
      <c r="D15" s="457"/>
      <c r="F15" s="461" t="s">
        <v>851</v>
      </c>
      <c r="G15" s="464" t="s">
        <v>852</v>
      </c>
      <c r="H15" s="465"/>
      <c r="I15" s="459"/>
      <c r="J15" s="456"/>
    </row>
    <row r="16" spans="1:10" ht="58.5" customHeight="1">
      <c r="A16" s="434">
        <v>16</v>
      </c>
      <c r="B16" s="426" t="s">
        <v>638</v>
      </c>
      <c r="C16" s="456"/>
      <c r="D16" s="457"/>
      <c r="F16" s="461" t="s">
        <v>853</v>
      </c>
      <c r="G16" s="466" t="s">
        <v>854</v>
      </c>
      <c r="H16" s="467"/>
      <c r="I16" s="459"/>
      <c r="J16" s="456"/>
    </row>
    <row r="17" spans="1:10" ht="37.5" customHeight="1">
      <c r="A17" s="426">
        <v>17</v>
      </c>
      <c r="B17" s="426" t="s">
        <v>638</v>
      </c>
      <c r="C17" s="456"/>
      <c r="D17" s="457"/>
      <c r="F17" s="461" t="s">
        <v>855</v>
      </c>
      <c r="G17" s="466" t="s">
        <v>856</v>
      </c>
      <c r="H17" s="467"/>
      <c r="I17" s="459"/>
      <c r="J17" s="456"/>
    </row>
    <row r="18" spans="1:10" ht="34.5" customHeight="1">
      <c r="A18" s="434">
        <v>18</v>
      </c>
      <c r="B18" s="426" t="s">
        <v>638</v>
      </c>
      <c r="C18" s="456"/>
      <c r="D18" s="457"/>
      <c r="F18" s="461" t="s">
        <v>857</v>
      </c>
      <c r="G18" s="466" t="s">
        <v>858</v>
      </c>
      <c r="H18" s="467"/>
      <c r="I18" s="459"/>
      <c r="J18" s="456"/>
    </row>
    <row r="19" spans="1:10" ht="36" customHeight="1">
      <c r="A19" s="434">
        <v>19</v>
      </c>
      <c r="B19" s="426" t="s">
        <v>638</v>
      </c>
      <c r="C19" s="456"/>
      <c r="D19" s="457"/>
      <c r="F19" s="461" t="s">
        <v>859</v>
      </c>
      <c r="G19" s="466" t="s">
        <v>860</v>
      </c>
      <c r="H19" s="467"/>
      <c r="I19" s="459"/>
      <c r="J19" s="456"/>
    </row>
    <row r="20" spans="1:10" ht="45" customHeight="1">
      <c r="A20" s="434">
        <v>20</v>
      </c>
      <c r="B20" s="426" t="s">
        <v>638</v>
      </c>
      <c r="C20" s="456"/>
      <c r="D20" s="457"/>
      <c r="F20" s="461" t="s">
        <v>861</v>
      </c>
      <c r="G20" s="466" t="s">
        <v>862</v>
      </c>
      <c r="H20" s="467"/>
      <c r="I20" s="459"/>
      <c r="J20" s="456"/>
    </row>
    <row r="21" spans="1:10" ht="36" customHeight="1">
      <c r="A21" s="426">
        <v>21</v>
      </c>
      <c r="B21" s="426" t="s">
        <v>638</v>
      </c>
      <c r="C21" s="456"/>
      <c r="D21" s="457"/>
      <c r="F21" s="461" t="s">
        <v>863</v>
      </c>
      <c r="G21" s="466" t="s">
        <v>864</v>
      </c>
      <c r="H21" s="467"/>
      <c r="I21" s="459"/>
      <c r="J21" s="456"/>
    </row>
    <row r="22" spans="1:10" ht="67.5" customHeight="1" thickBot="1">
      <c r="A22" s="434">
        <v>22</v>
      </c>
      <c r="B22" s="426" t="s">
        <v>638</v>
      </c>
      <c r="C22" s="456"/>
      <c r="D22" s="457"/>
      <c r="F22" s="468" t="s">
        <v>865</v>
      </c>
      <c r="G22" s="469" t="s">
        <v>866</v>
      </c>
      <c r="H22" s="470"/>
      <c r="I22" s="459"/>
      <c r="J22" s="456"/>
    </row>
    <row r="23" spans="1:10" ht="14.25">
      <c r="A23" s="434">
        <v>23</v>
      </c>
      <c r="B23" s="426" t="s">
        <v>638</v>
      </c>
      <c r="C23" s="456"/>
      <c r="D23" s="457"/>
      <c r="F23" s="456"/>
      <c r="G23" s="458"/>
      <c r="I23" s="459"/>
    </row>
    <row r="24" spans="1:10" ht="15.75" customHeight="1">
      <c r="A24" s="434">
        <v>24</v>
      </c>
      <c r="B24" s="426" t="s">
        <v>638</v>
      </c>
      <c r="E24" s="471"/>
      <c r="F24" s="472" t="s">
        <v>867</v>
      </c>
      <c r="G24" s="473"/>
      <c r="H24" s="473"/>
      <c r="I24" s="474"/>
    </row>
    <row r="25" spans="1:10" ht="28.5" customHeight="1">
      <c r="A25" s="426">
        <v>25</v>
      </c>
      <c r="B25" s="426" t="s">
        <v>638</v>
      </c>
      <c r="E25" s="471"/>
      <c r="F25" s="475" t="s">
        <v>868</v>
      </c>
      <c r="G25" s="473"/>
      <c r="H25" s="473"/>
      <c r="I25" s="474"/>
    </row>
    <row r="26" spans="1:10" ht="16.5" customHeight="1">
      <c r="A26" s="434">
        <v>26</v>
      </c>
      <c r="B26" s="426" t="s">
        <v>638</v>
      </c>
      <c r="E26" s="471"/>
      <c r="F26" s="472" t="s">
        <v>1881</v>
      </c>
      <c r="G26" s="473"/>
      <c r="H26" s="473"/>
      <c r="I26" s="474"/>
    </row>
    <row r="27" spans="1:10" ht="31.5">
      <c r="A27" s="434">
        <v>27</v>
      </c>
      <c r="B27" s="426" t="s">
        <v>638</v>
      </c>
      <c r="E27" s="476" t="str">
        <f>E$77</f>
        <v>RA</v>
      </c>
      <c r="F27" s="467" t="s">
        <v>1882</v>
      </c>
      <c r="G27" s="477" t="s">
        <v>869</v>
      </c>
      <c r="H27" s="477"/>
      <c r="I27" s="478" t="s">
        <v>1883</v>
      </c>
    </row>
    <row r="28" spans="1:10" ht="14.25">
      <c r="A28" s="434">
        <v>28</v>
      </c>
      <c r="B28" s="426" t="s">
        <v>638</v>
      </c>
      <c r="E28" s="476" t="str">
        <f>E$78</f>
        <v>S1</v>
      </c>
      <c r="F28" s="467"/>
      <c r="G28" s="477"/>
      <c r="H28" s="477"/>
      <c r="I28" s="478"/>
    </row>
    <row r="29" spans="1:10">
      <c r="A29" s="426">
        <v>29</v>
      </c>
      <c r="B29" s="426" t="s">
        <v>638</v>
      </c>
      <c r="E29" s="476" t="str">
        <f>E$79</f>
        <v>S2</v>
      </c>
      <c r="F29" s="467"/>
      <c r="G29" s="477"/>
      <c r="H29" s="477"/>
      <c r="I29" s="478"/>
    </row>
    <row r="30" spans="1:10" ht="14.25">
      <c r="A30" s="434">
        <v>30</v>
      </c>
      <c r="B30" s="426" t="s">
        <v>638</v>
      </c>
      <c r="E30" s="476" t="str">
        <f>E$80</f>
        <v>S3</v>
      </c>
      <c r="F30" s="467"/>
      <c r="G30" s="477"/>
      <c r="H30" s="477"/>
      <c r="I30" s="478"/>
    </row>
    <row r="31" spans="1:10" ht="14.25">
      <c r="A31" s="434">
        <v>31</v>
      </c>
      <c r="B31" s="426" t="s">
        <v>638</v>
      </c>
      <c r="E31" s="476" t="str">
        <f>E$81</f>
        <v>S4</v>
      </c>
      <c r="F31" s="467"/>
      <c r="G31" s="477"/>
      <c r="H31" s="477"/>
      <c r="I31" s="478"/>
    </row>
    <row r="32" spans="1:10" ht="14.25">
      <c r="A32" s="434">
        <v>32</v>
      </c>
      <c r="B32" s="426" t="s">
        <v>638</v>
      </c>
    </row>
    <row r="33" spans="1:10" ht="13.5" customHeight="1">
      <c r="A33" s="426">
        <v>33</v>
      </c>
      <c r="B33" s="426" t="s">
        <v>638</v>
      </c>
      <c r="E33" s="471"/>
      <c r="F33" s="472" t="s">
        <v>1884</v>
      </c>
      <c r="G33" s="473"/>
      <c r="H33" s="473"/>
      <c r="I33" s="474"/>
    </row>
    <row r="34" spans="1:10" ht="31.5">
      <c r="A34" s="434">
        <v>34</v>
      </c>
      <c r="B34" s="426" t="s">
        <v>638</v>
      </c>
      <c r="E34" s="476" t="str">
        <f>E$77</f>
        <v>RA</v>
      </c>
      <c r="F34" s="467" t="s">
        <v>1885</v>
      </c>
      <c r="G34" s="477" t="s">
        <v>869</v>
      </c>
      <c r="H34" s="477"/>
      <c r="I34" s="478" t="s">
        <v>1883</v>
      </c>
    </row>
    <row r="35" spans="1:10" ht="14.25">
      <c r="A35" s="434">
        <v>35</v>
      </c>
      <c r="B35" s="426" t="s">
        <v>638</v>
      </c>
      <c r="E35" s="476" t="str">
        <f>E$78</f>
        <v>S1</v>
      </c>
      <c r="F35" s="467"/>
      <c r="G35" s="477"/>
      <c r="H35" s="477"/>
      <c r="I35" s="478"/>
    </row>
    <row r="36" spans="1:10" ht="14.25">
      <c r="A36" s="434">
        <v>36</v>
      </c>
      <c r="B36" s="426" t="s">
        <v>638</v>
      </c>
      <c r="E36" s="476" t="str">
        <f>E$79</f>
        <v>S2</v>
      </c>
      <c r="F36" s="467"/>
      <c r="G36" s="477"/>
      <c r="H36" s="477"/>
      <c r="I36" s="478"/>
    </row>
    <row r="37" spans="1:10">
      <c r="A37" s="426">
        <v>37</v>
      </c>
      <c r="B37" s="426" t="s">
        <v>638</v>
      </c>
      <c r="E37" s="476" t="str">
        <f>E$80</f>
        <v>S3</v>
      </c>
      <c r="F37" s="467"/>
      <c r="G37" s="477"/>
      <c r="H37" s="477"/>
      <c r="I37" s="478"/>
    </row>
    <row r="38" spans="1:10" ht="14.25">
      <c r="A38" s="434">
        <v>38</v>
      </c>
      <c r="B38" s="426" t="s">
        <v>638</v>
      </c>
      <c r="E38" s="476" t="str">
        <f>E$81</f>
        <v>S4</v>
      </c>
      <c r="F38" s="467"/>
      <c r="G38" s="477"/>
      <c r="H38" s="477"/>
      <c r="I38" s="478"/>
    </row>
    <row r="39" spans="1:10" ht="14.25">
      <c r="A39" s="434">
        <v>39</v>
      </c>
      <c r="H39" s="446"/>
    </row>
    <row r="40" spans="1:10" ht="18">
      <c r="A40" s="434">
        <v>40</v>
      </c>
      <c r="B40" s="426" t="s">
        <v>627</v>
      </c>
      <c r="D40" s="479" t="s">
        <v>870</v>
      </c>
      <c r="E40" s="480"/>
      <c r="F40" s="481" t="s">
        <v>871</v>
      </c>
      <c r="G40" s="482"/>
      <c r="H40" s="482"/>
      <c r="I40" s="483"/>
      <c r="J40" s="484"/>
    </row>
    <row r="41" spans="1:10" ht="18">
      <c r="A41" s="426">
        <v>41</v>
      </c>
      <c r="B41" s="426" t="s">
        <v>627</v>
      </c>
      <c r="D41" s="479">
        <v>0</v>
      </c>
      <c r="F41" s="485"/>
      <c r="H41" s="446"/>
    </row>
    <row r="42" spans="1:10" ht="14.25">
      <c r="A42" s="434">
        <v>42</v>
      </c>
      <c r="B42" s="426" t="s">
        <v>627</v>
      </c>
      <c r="D42" s="479">
        <v>0</v>
      </c>
      <c r="F42" s="486" t="s">
        <v>382</v>
      </c>
      <c r="H42" s="446"/>
    </row>
    <row r="43" spans="1:10" ht="28.5">
      <c r="A43" s="434">
        <v>43</v>
      </c>
      <c r="B43" s="426" t="s">
        <v>627</v>
      </c>
      <c r="D43" s="479">
        <v>0</v>
      </c>
      <c r="F43" s="487" t="s">
        <v>872</v>
      </c>
      <c r="H43" s="446"/>
    </row>
    <row r="44" spans="1:10" ht="14.25">
      <c r="A44" s="434">
        <v>44</v>
      </c>
      <c r="B44" s="426" t="s">
        <v>627</v>
      </c>
      <c r="D44" s="479">
        <v>0</v>
      </c>
      <c r="F44" s="486" t="s">
        <v>376</v>
      </c>
      <c r="H44" s="446"/>
    </row>
    <row r="45" spans="1:10" ht="14.25">
      <c r="A45" s="426">
        <v>45</v>
      </c>
      <c r="B45" s="426" t="s">
        <v>627</v>
      </c>
      <c r="D45" s="479">
        <v>0</v>
      </c>
      <c r="F45" s="487" t="s">
        <v>779</v>
      </c>
      <c r="H45" s="446"/>
    </row>
    <row r="46" spans="1:10" ht="14.25">
      <c r="A46" s="434">
        <v>46</v>
      </c>
      <c r="B46" s="426" t="s">
        <v>627</v>
      </c>
      <c r="D46" s="479">
        <v>0</v>
      </c>
      <c r="F46" s="486" t="s">
        <v>389</v>
      </c>
      <c r="H46" s="446"/>
    </row>
    <row r="47" spans="1:10" ht="14.25">
      <c r="A47" s="434">
        <v>47</v>
      </c>
      <c r="B47" s="426" t="s">
        <v>627</v>
      </c>
      <c r="D47" s="479">
        <v>0</v>
      </c>
      <c r="F47" s="488"/>
      <c r="H47" s="446"/>
    </row>
    <row r="48" spans="1:10" ht="71.25">
      <c r="A48" s="434">
        <v>48</v>
      </c>
      <c r="B48" s="426" t="s">
        <v>627</v>
      </c>
      <c r="D48" s="479">
        <v>0</v>
      </c>
      <c r="F48" s="489" t="s">
        <v>873</v>
      </c>
      <c r="H48" s="446"/>
    </row>
    <row r="49" spans="1:9">
      <c r="A49" s="426">
        <v>49</v>
      </c>
      <c r="B49" s="426" t="s">
        <v>627</v>
      </c>
      <c r="D49" s="479">
        <v>0</v>
      </c>
      <c r="H49" s="446"/>
    </row>
    <row r="50" spans="1:9" ht="57">
      <c r="A50" s="434">
        <v>50</v>
      </c>
      <c r="B50" s="426" t="s">
        <v>627</v>
      </c>
      <c r="D50" s="479">
        <v>0</v>
      </c>
      <c r="E50" s="490" t="s">
        <v>377</v>
      </c>
      <c r="F50" s="491"/>
      <c r="G50" s="492" t="s">
        <v>383</v>
      </c>
      <c r="H50" s="492" t="s">
        <v>378</v>
      </c>
    </row>
    <row r="51" spans="1:9" ht="57">
      <c r="A51" s="434">
        <v>51</v>
      </c>
      <c r="B51" s="426" t="s">
        <v>627</v>
      </c>
      <c r="D51" s="479">
        <v>0</v>
      </c>
      <c r="E51" s="493" t="s">
        <v>379</v>
      </c>
      <c r="F51" s="494"/>
      <c r="G51" s="487" t="s">
        <v>384</v>
      </c>
      <c r="H51" s="495"/>
    </row>
    <row r="52" spans="1:9" ht="14.25">
      <c r="A52" s="434">
        <v>52</v>
      </c>
      <c r="B52" s="426" t="s">
        <v>627</v>
      </c>
      <c r="D52" s="479">
        <v>0</v>
      </c>
      <c r="E52" s="493"/>
      <c r="F52" s="494" t="s">
        <v>130</v>
      </c>
      <c r="G52" s="625" t="s">
        <v>1886</v>
      </c>
      <c r="H52" s="495"/>
      <c r="I52" s="448" t="s">
        <v>1883</v>
      </c>
    </row>
    <row r="53" spans="1:9" ht="14.25">
      <c r="A53" s="426">
        <v>53</v>
      </c>
      <c r="B53" s="426" t="s">
        <v>627</v>
      </c>
      <c r="D53" s="479">
        <v>0</v>
      </c>
      <c r="E53" s="493"/>
      <c r="F53" s="494" t="s">
        <v>205</v>
      </c>
      <c r="G53" s="495"/>
      <c r="H53" s="495"/>
    </row>
    <row r="54" spans="1:9" ht="14.25">
      <c r="A54" s="434">
        <v>54</v>
      </c>
      <c r="B54" s="426" t="s">
        <v>627</v>
      </c>
      <c r="D54" s="479">
        <v>0</v>
      </c>
      <c r="E54" s="493"/>
      <c r="F54" s="494" t="s">
        <v>10</v>
      </c>
      <c r="G54" s="495"/>
      <c r="H54" s="495"/>
    </row>
    <row r="55" spans="1:9" ht="14.25">
      <c r="A55" s="434">
        <v>55</v>
      </c>
      <c r="B55" s="426" t="s">
        <v>627</v>
      </c>
      <c r="D55" s="479">
        <v>0</v>
      </c>
      <c r="E55" s="493"/>
      <c r="F55" s="494" t="s">
        <v>11</v>
      </c>
      <c r="G55" s="495"/>
      <c r="H55" s="495"/>
    </row>
    <row r="56" spans="1:9" ht="14.25">
      <c r="A56" s="434">
        <v>56</v>
      </c>
      <c r="B56" s="426" t="s">
        <v>627</v>
      </c>
      <c r="D56" s="479">
        <v>0</v>
      </c>
      <c r="E56" s="493"/>
      <c r="F56" s="494" t="s">
        <v>12</v>
      </c>
      <c r="G56" s="495"/>
      <c r="H56" s="495"/>
    </row>
    <row r="57" spans="1:9" ht="14.25">
      <c r="A57" s="426">
        <v>57</v>
      </c>
      <c r="B57" s="426" t="s">
        <v>627</v>
      </c>
      <c r="D57" s="479">
        <v>0</v>
      </c>
      <c r="E57" s="496"/>
      <c r="F57" s="435"/>
      <c r="G57" s="497"/>
      <c r="H57" s="497"/>
    </row>
    <row r="58" spans="1:9" ht="57">
      <c r="A58" s="434">
        <v>58</v>
      </c>
      <c r="B58" s="426" t="s">
        <v>627</v>
      </c>
      <c r="D58" s="479">
        <v>0</v>
      </c>
      <c r="E58" s="493" t="s">
        <v>381</v>
      </c>
      <c r="F58" s="494"/>
      <c r="G58" s="487" t="s">
        <v>385</v>
      </c>
      <c r="H58" s="495"/>
    </row>
    <row r="59" spans="1:9" ht="14.25">
      <c r="A59" s="434">
        <v>59</v>
      </c>
      <c r="B59" s="426" t="s">
        <v>627</v>
      </c>
      <c r="D59" s="479">
        <v>0</v>
      </c>
      <c r="E59" s="493"/>
      <c r="F59" s="494" t="s">
        <v>130</v>
      </c>
      <c r="G59" s="625" t="s">
        <v>1887</v>
      </c>
      <c r="H59" s="495"/>
      <c r="I59" s="448" t="s">
        <v>1883</v>
      </c>
    </row>
    <row r="60" spans="1:9" ht="14.25">
      <c r="A60" s="434">
        <v>60</v>
      </c>
      <c r="B60" s="426" t="s">
        <v>627</v>
      </c>
      <c r="D60" s="479">
        <v>0</v>
      </c>
      <c r="E60" s="493"/>
      <c r="F60" s="494" t="s">
        <v>205</v>
      </c>
      <c r="G60" s="495"/>
      <c r="H60" s="495"/>
    </row>
    <row r="61" spans="1:9" ht="14.25">
      <c r="A61" s="426">
        <v>61</v>
      </c>
      <c r="B61" s="426" t="s">
        <v>627</v>
      </c>
      <c r="D61" s="479">
        <v>0</v>
      </c>
      <c r="E61" s="493"/>
      <c r="F61" s="494" t="s">
        <v>10</v>
      </c>
      <c r="G61" s="495"/>
      <c r="H61" s="495"/>
    </row>
    <row r="62" spans="1:9" ht="14.25">
      <c r="A62" s="434">
        <v>62</v>
      </c>
      <c r="B62" s="426" t="s">
        <v>627</v>
      </c>
      <c r="D62" s="479">
        <v>0</v>
      </c>
      <c r="E62" s="493"/>
      <c r="F62" s="494" t="s">
        <v>11</v>
      </c>
      <c r="G62" s="495"/>
      <c r="H62" s="495"/>
    </row>
    <row r="63" spans="1:9" ht="14.25">
      <c r="A63" s="434">
        <v>63</v>
      </c>
      <c r="B63" s="426" t="s">
        <v>627</v>
      </c>
      <c r="D63" s="479">
        <v>0</v>
      </c>
      <c r="E63" s="493"/>
      <c r="F63" s="494" t="s">
        <v>12</v>
      </c>
      <c r="G63" s="495"/>
      <c r="H63" s="495"/>
    </row>
    <row r="64" spans="1:9" ht="51">
      <c r="A64" s="434">
        <v>64</v>
      </c>
      <c r="B64" s="426" t="s">
        <v>627</v>
      </c>
      <c r="D64" s="479">
        <v>0</v>
      </c>
      <c r="E64" s="498" t="s">
        <v>512</v>
      </c>
      <c r="F64" s="499"/>
      <c r="G64" s="500" t="s">
        <v>874</v>
      </c>
      <c r="H64" s="501"/>
    </row>
    <row r="65" spans="1:10">
      <c r="A65" s="426">
        <v>65</v>
      </c>
      <c r="B65" s="426" t="s">
        <v>627</v>
      </c>
      <c r="D65" s="479">
        <v>0</v>
      </c>
      <c r="E65" s="502"/>
      <c r="F65" s="503" t="s">
        <v>130</v>
      </c>
      <c r="G65" s="625" t="s">
        <v>426</v>
      </c>
      <c r="H65" s="501"/>
    </row>
    <row r="66" spans="1:10" ht="14.25">
      <c r="A66" s="434">
        <v>66</v>
      </c>
      <c r="B66" s="426" t="s">
        <v>627</v>
      </c>
      <c r="D66" s="479">
        <v>0</v>
      </c>
      <c r="E66" s="502"/>
      <c r="F66" s="503" t="s">
        <v>205</v>
      </c>
      <c r="G66" s="504"/>
      <c r="H66" s="501"/>
    </row>
    <row r="67" spans="1:10" ht="14.25">
      <c r="A67" s="434">
        <v>67</v>
      </c>
      <c r="B67" s="426" t="s">
        <v>627</v>
      </c>
      <c r="D67" s="479">
        <v>0</v>
      </c>
      <c r="E67" s="502"/>
      <c r="F67" s="503" t="s">
        <v>10</v>
      </c>
      <c r="G67" s="504"/>
      <c r="H67" s="501"/>
    </row>
    <row r="68" spans="1:10" ht="14.25">
      <c r="A68" s="434">
        <v>68</v>
      </c>
      <c r="B68" s="426" t="s">
        <v>627</v>
      </c>
      <c r="D68" s="479">
        <v>0</v>
      </c>
      <c r="E68" s="502"/>
      <c r="F68" s="503" t="s">
        <v>11</v>
      </c>
      <c r="G68" s="504"/>
      <c r="H68" s="501"/>
    </row>
    <row r="69" spans="1:10">
      <c r="A69" s="426">
        <v>69</v>
      </c>
      <c r="B69" s="426" t="s">
        <v>627</v>
      </c>
      <c r="D69" s="479">
        <v>0</v>
      </c>
      <c r="E69" s="502"/>
      <c r="F69" s="503" t="s">
        <v>12</v>
      </c>
      <c r="G69" s="504"/>
      <c r="H69" s="501"/>
    </row>
    <row r="70" spans="1:10" ht="14.25">
      <c r="A70" s="434">
        <v>70</v>
      </c>
      <c r="B70" s="426" t="s">
        <v>627</v>
      </c>
      <c r="D70" s="479"/>
      <c r="E70" s="505"/>
      <c r="F70" s="506"/>
      <c r="G70" s="507"/>
      <c r="H70" s="507"/>
    </row>
    <row r="71" spans="1:10" ht="31.5">
      <c r="A71" s="434">
        <v>71</v>
      </c>
      <c r="B71" s="426" t="s">
        <v>627</v>
      </c>
      <c r="D71" s="479">
        <v>0</v>
      </c>
      <c r="E71" s="508" t="s">
        <v>839</v>
      </c>
      <c r="F71" s="509" t="s">
        <v>875</v>
      </c>
      <c r="G71" s="509" t="s">
        <v>876</v>
      </c>
      <c r="H71" s="509" t="s">
        <v>877</v>
      </c>
      <c r="I71" s="509" t="s">
        <v>386</v>
      </c>
    </row>
    <row r="72" spans="1:10" ht="14.25">
      <c r="A72" s="434">
        <v>72</v>
      </c>
      <c r="H72" s="446"/>
    </row>
    <row r="73" spans="1:10" s="440" customFormat="1" ht="51">
      <c r="A73" s="426">
        <v>73</v>
      </c>
      <c r="B73" s="426" t="s">
        <v>638</v>
      </c>
      <c r="C73" s="443">
        <v>1</v>
      </c>
      <c r="D73" s="510"/>
      <c r="E73" s="443"/>
      <c r="F73" s="441" t="s">
        <v>878</v>
      </c>
      <c r="G73" s="511"/>
      <c r="H73" s="511"/>
      <c r="I73" s="511"/>
      <c r="J73" s="444"/>
    </row>
    <row r="74" spans="1:10" s="440" customFormat="1" ht="38.25">
      <c r="A74" s="434">
        <v>74</v>
      </c>
      <c r="B74" s="426" t="s">
        <v>638</v>
      </c>
      <c r="C74" s="443" t="s">
        <v>879</v>
      </c>
      <c r="D74" s="510"/>
      <c r="E74" s="443"/>
      <c r="F74" s="441" t="s">
        <v>880</v>
      </c>
      <c r="G74" s="512"/>
      <c r="H74" s="512"/>
      <c r="I74" s="513"/>
      <c r="J74" s="444"/>
    </row>
    <row r="75" spans="1:10" ht="63.75">
      <c r="A75" s="434">
        <v>75</v>
      </c>
      <c r="B75" s="426" t="s">
        <v>638</v>
      </c>
      <c r="C75" s="476" t="s">
        <v>64</v>
      </c>
      <c r="D75" s="514"/>
      <c r="E75" s="476"/>
      <c r="F75" s="515" t="s">
        <v>881</v>
      </c>
      <c r="G75" s="516" t="s">
        <v>882</v>
      </c>
      <c r="H75" s="477" t="s">
        <v>883</v>
      </c>
      <c r="I75" s="478"/>
    </row>
    <row r="76" spans="1:10" ht="14.25">
      <c r="A76" s="434">
        <v>76</v>
      </c>
      <c r="B76" s="426" t="s">
        <v>638</v>
      </c>
      <c r="C76" s="476"/>
      <c r="D76" s="514"/>
      <c r="E76" s="476" t="s">
        <v>464</v>
      </c>
      <c r="F76" s="515"/>
      <c r="G76" s="477"/>
      <c r="H76" s="477"/>
      <c r="I76" s="478"/>
    </row>
    <row r="77" spans="1:10" ht="344.25">
      <c r="A77" s="426">
        <v>77</v>
      </c>
      <c r="B77" s="426" t="s">
        <v>638</v>
      </c>
      <c r="C77" s="596"/>
      <c r="D77" s="597"/>
      <c r="E77" s="608" t="s">
        <v>746</v>
      </c>
      <c r="F77" s="601" t="s">
        <v>2169</v>
      </c>
      <c r="G77" s="609"/>
      <c r="H77" s="599"/>
      <c r="I77" s="600" t="s">
        <v>1888</v>
      </c>
    </row>
    <row r="78" spans="1:10" ht="14.25">
      <c r="A78" s="434">
        <v>78</v>
      </c>
      <c r="B78" s="426" t="s">
        <v>638</v>
      </c>
      <c r="C78" s="476"/>
      <c r="D78" s="514"/>
      <c r="E78" s="515" t="s">
        <v>205</v>
      </c>
      <c r="F78" s="467"/>
      <c r="G78" s="477"/>
      <c r="H78" s="477"/>
      <c r="I78" s="478"/>
    </row>
    <row r="79" spans="1:10" ht="14.25">
      <c r="A79" s="434">
        <v>79</v>
      </c>
      <c r="B79" s="426" t="s">
        <v>638</v>
      </c>
      <c r="C79" s="476"/>
      <c r="D79" s="514"/>
      <c r="E79" s="515" t="s">
        <v>10</v>
      </c>
      <c r="F79" s="467"/>
      <c r="G79" s="477"/>
      <c r="H79" s="477"/>
      <c r="I79" s="478"/>
    </row>
    <row r="80" spans="1:10" ht="14.25">
      <c r="A80" s="434">
        <v>80</v>
      </c>
      <c r="B80" s="426" t="s">
        <v>638</v>
      </c>
      <c r="C80" s="476"/>
      <c r="D80" s="514"/>
      <c r="E80" s="515" t="s">
        <v>11</v>
      </c>
      <c r="F80" s="467"/>
      <c r="G80" s="477"/>
      <c r="H80" s="477"/>
      <c r="I80" s="478"/>
    </row>
    <row r="81" spans="1:10">
      <c r="A81" s="426">
        <v>81</v>
      </c>
      <c r="B81" s="426" t="s">
        <v>638</v>
      </c>
      <c r="C81" s="476"/>
      <c r="D81" s="514"/>
      <c r="E81" s="515" t="s">
        <v>12</v>
      </c>
      <c r="F81" s="467"/>
      <c r="G81" s="477"/>
      <c r="H81" s="477"/>
      <c r="I81" s="478"/>
    </row>
    <row r="82" spans="1:10" ht="25.5">
      <c r="A82" s="434">
        <v>82</v>
      </c>
      <c r="B82" s="426" t="s">
        <v>627</v>
      </c>
      <c r="C82" s="517"/>
      <c r="D82" s="518" t="s">
        <v>884</v>
      </c>
      <c r="E82" s="519"/>
      <c r="F82" s="519" t="s">
        <v>885</v>
      </c>
      <c r="G82" s="520"/>
      <c r="H82" s="520"/>
      <c r="I82" s="520"/>
    </row>
    <row r="83" spans="1:10" ht="14.25">
      <c r="A83" s="434">
        <v>83</v>
      </c>
      <c r="B83" s="426" t="s">
        <v>627</v>
      </c>
      <c r="C83" s="521"/>
      <c r="D83" s="522" t="s">
        <v>886</v>
      </c>
      <c r="E83" s="523"/>
      <c r="F83" s="523" t="s">
        <v>887</v>
      </c>
      <c r="G83" s="524"/>
      <c r="H83" s="524"/>
      <c r="I83" s="524"/>
    </row>
    <row r="84" spans="1:10" ht="136.5">
      <c r="A84" s="434">
        <v>84</v>
      </c>
      <c r="B84" s="426" t="s">
        <v>627</v>
      </c>
      <c r="C84" s="476"/>
      <c r="D84" s="514" t="s">
        <v>64</v>
      </c>
      <c r="E84" s="515"/>
      <c r="F84" s="515" t="s">
        <v>888</v>
      </c>
      <c r="G84" s="477" t="s">
        <v>889</v>
      </c>
      <c r="H84" s="477" t="s">
        <v>890</v>
      </c>
      <c r="I84" s="478"/>
    </row>
    <row r="85" spans="1:10">
      <c r="A85" s="426">
        <v>85</v>
      </c>
      <c r="B85" s="426" t="s">
        <v>627</v>
      </c>
      <c r="C85" s="476"/>
      <c r="D85" s="525" t="s">
        <v>64</v>
      </c>
      <c r="E85" s="476" t="s">
        <v>464</v>
      </c>
      <c r="F85" s="467"/>
      <c r="G85" s="477"/>
      <c r="H85" s="477"/>
      <c r="I85" s="478"/>
    </row>
    <row r="86" spans="1:10" ht="204">
      <c r="A86" s="434">
        <v>86</v>
      </c>
      <c r="B86" s="426" t="s">
        <v>627</v>
      </c>
      <c r="C86" s="476"/>
      <c r="D86" s="525" t="s">
        <v>64</v>
      </c>
      <c r="E86" s="515" t="str">
        <f>E$77</f>
        <v>RA</v>
      </c>
      <c r="F86" s="625" t="s">
        <v>1889</v>
      </c>
      <c r="G86" s="477"/>
      <c r="H86" s="477"/>
      <c r="I86" s="478"/>
    </row>
    <row r="87" spans="1:10" ht="14.25">
      <c r="A87" s="434">
        <v>87</v>
      </c>
      <c r="B87" s="426" t="s">
        <v>627</v>
      </c>
      <c r="C87" s="476"/>
      <c r="D87" s="525" t="s">
        <v>64</v>
      </c>
      <c r="E87" s="515" t="s">
        <v>205</v>
      </c>
      <c r="F87" s="467"/>
      <c r="G87" s="477"/>
      <c r="H87" s="477"/>
      <c r="I87" s="478"/>
    </row>
    <row r="88" spans="1:10" ht="14.25">
      <c r="A88" s="434">
        <v>88</v>
      </c>
      <c r="B88" s="426" t="s">
        <v>627</v>
      </c>
      <c r="C88" s="476"/>
      <c r="D88" s="525" t="s">
        <v>64</v>
      </c>
      <c r="E88" s="515" t="s">
        <v>10</v>
      </c>
      <c r="F88" s="467"/>
      <c r="G88" s="477"/>
      <c r="H88" s="477"/>
      <c r="I88" s="478"/>
    </row>
    <row r="89" spans="1:10">
      <c r="A89" s="426">
        <v>89</v>
      </c>
      <c r="B89" s="426" t="s">
        <v>627</v>
      </c>
      <c r="C89" s="526"/>
      <c r="D89" s="525" t="s">
        <v>64</v>
      </c>
      <c r="E89" s="527" t="s">
        <v>11</v>
      </c>
      <c r="F89" s="528"/>
      <c r="G89" s="529"/>
      <c r="H89" s="529"/>
      <c r="I89" s="530"/>
    </row>
    <row r="90" spans="1:10" ht="14.25">
      <c r="A90" s="434">
        <v>90</v>
      </c>
      <c r="B90" s="426" t="s">
        <v>627</v>
      </c>
      <c r="C90" s="476"/>
      <c r="D90" s="525" t="s">
        <v>64</v>
      </c>
      <c r="E90" s="527" t="s">
        <v>12</v>
      </c>
      <c r="F90" s="467"/>
      <c r="G90" s="477"/>
      <c r="H90" s="477"/>
      <c r="I90" s="478"/>
      <c r="J90" s="531"/>
    </row>
    <row r="91" spans="1:10" ht="14.25">
      <c r="A91" s="434">
        <v>91</v>
      </c>
      <c r="E91" s="532"/>
      <c r="H91" s="446"/>
    </row>
    <row r="92" spans="1:10" ht="51">
      <c r="A92" s="434">
        <v>92</v>
      </c>
      <c r="B92" s="426" t="s">
        <v>638</v>
      </c>
      <c r="C92" s="476" t="s">
        <v>891</v>
      </c>
      <c r="D92" s="514"/>
      <c r="E92" s="533"/>
      <c r="F92" s="515" t="s">
        <v>892</v>
      </c>
      <c r="G92" s="516" t="s">
        <v>893</v>
      </c>
      <c r="H92" s="477"/>
      <c r="I92" s="478"/>
    </row>
    <row r="93" spans="1:10">
      <c r="A93" s="426">
        <v>93</v>
      </c>
      <c r="B93" s="426" t="s">
        <v>638</v>
      </c>
      <c r="C93" s="476"/>
      <c r="D93" s="514"/>
      <c r="E93" s="476" t="s">
        <v>464</v>
      </c>
      <c r="F93" s="515"/>
      <c r="G93" s="477"/>
      <c r="H93" s="477"/>
      <c r="I93" s="478"/>
    </row>
    <row r="94" spans="1:10" ht="114.75">
      <c r="A94" s="434">
        <v>94</v>
      </c>
      <c r="B94" s="426" t="s">
        <v>638</v>
      </c>
      <c r="C94" s="476"/>
      <c r="D94" s="514"/>
      <c r="E94" s="476" t="str">
        <f>E$77</f>
        <v>RA</v>
      </c>
      <c r="F94" s="625" t="s">
        <v>1890</v>
      </c>
      <c r="G94" s="477"/>
      <c r="H94" s="477"/>
      <c r="I94" s="478"/>
    </row>
    <row r="95" spans="1:10" ht="14.25">
      <c r="A95" s="434">
        <v>95</v>
      </c>
      <c r="B95" s="426" t="s">
        <v>638</v>
      </c>
      <c r="C95" s="476"/>
      <c r="D95" s="514"/>
      <c r="E95" s="476" t="str">
        <f>E$78</f>
        <v>S1</v>
      </c>
      <c r="F95" s="467"/>
      <c r="G95" s="477"/>
      <c r="H95" s="477"/>
      <c r="I95" s="478"/>
    </row>
    <row r="96" spans="1:10" ht="14.25">
      <c r="A96" s="434">
        <v>96</v>
      </c>
      <c r="B96" s="426" t="s">
        <v>638</v>
      </c>
      <c r="C96" s="476"/>
      <c r="D96" s="514"/>
      <c r="E96" s="476" t="str">
        <f>E$79</f>
        <v>S2</v>
      </c>
      <c r="F96" s="467"/>
      <c r="G96" s="477"/>
      <c r="H96" s="477"/>
      <c r="I96" s="478"/>
    </row>
    <row r="97" spans="1:9">
      <c r="A97" s="426">
        <v>97</v>
      </c>
      <c r="B97" s="426" t="s">
        <v>638</v>
      </c>
      <c r="C97" s="476"/>
      <c r="D97" s="514"/>
      <c r="E97" s="476" t="str">
        <f>E$80</f>
        <v>S3</v>
      </c>
      <c r="F97" s="467"/>
      <c r="G97" s="477"/>
      <c r="H97" s="477"/>
      <c r="I97" s="478"/>
    </row>
    <row r="98" spans="1:9" ht="14.25">
      <c r="A98" s="434">
        <v>98</v>
      </c>
      <c r="B98" s="426" t="s">
        <v>638</v>
      </c>
      <c r="C98" s="476"/>
      <c r="D98" s="514"/>
      <c r="E98" s="476" t="str">
        <f>E$81</f>
        <v>S4</v>
      </c>
      <c r="F98" s="467"/>
      <c r="G98" s="477"/>
      <c r="H98" s="477"/>
      <c r="I98" s="478"/>
    </row>
    <row r="99" spans="1:9" ht="14.25">
      <c r="A99" s="434">
        <v>99</v>
      </c>
      <c r="H99" s="446"/>
    </row>
    <row r="100" spans="1:9" ht="25.5">
      <c r="A100" s="434">
        <v>100</v>
      </c>
      <c r="B100" s="426" t="s">
        <v>638</v>
      </c>
      <c r="C100" s="443" t="s">
        <v>894</v>
      </c>
      <c r="D100" s="510"/>
      <c r="E100" s="443"/>
      <c r="F100" s="441" t="s">
        <v>895</v>
      </c>
      <c r="G100" s="512"/>
      <c r="H100" s="512"/>
      <c r="I100" s="513"/>
    </row>
    <row r="101" spans="1:9" ht="37.5" customHeight="1">
      <c r="A101" s="426">
        <v>101</v>
      </c>
      <c r="B101" s="426" t="s">
        <v>638</v>
      </c>
      <c r="C101" s="476" t="s">
        <v>66</v>
      </c>
      <c r="D101" s="514"/>
      <c r="E101" s="476"/>
      <c r="F101" s="515" t="s">
        <v>896</v>
      </c>
      <c r="G101" s="477" t="s">
        <v>897</v>
      </c>
      <c r="H101" s="477" t="s">
        <v>898</v>
      </c>
      <c r="I101" s="478"/>
    </row>
    <row r="102" spans="1:9" ht="14.25">
      <c r="A102" s="434">
        <v>102</v>
      </c>
      <c r="B102" s="426" t="s">
        <v>638</v>
      </c>
      <c r="C102" s="476"/>
      <c r="D102" s="514"/>
      <c r="E102" s="476" t="s">
        <v>464</v>
      </c>
      <c r="F102" s="515"/>
      <c r="G102" s="477"/>
      <c r="H102" s="477"/>
      <c r="I102" s="478"/>
    </row>
    <row r="103" spans="1:9" ht="89.25">
      <c r="A103" s="434">
        <v>103</v>
      </c>
      <c r="B103" s="426" t="s">
        <v>638</v>
      </c>
      <c r="C103" s="476"/>
      <c r="D103" s="514"/>
      <c r="E103" s="476" t="str">
        <f>E$77</f>
        <v>RA</v>
      </c>
      <c r="F103" s="625" t="s">
        <v>1891</v>
      </c>
      <c r="G103" s="477"/>
      <c r="H103" s="477"/>
      <c r="I103" s="478"/>
    </row>
    <row r="104" spans="1:9" ht="14.25">
      <c r="A104" s="434">
        <v>104</v>
      </c>
      <c r="B104" s="426" t="s">
        <v>638</v>
      </c>
      <c r="C104" s="476"/>
      <c r="D104" s="514"/>
      <c r="E104" s="476" t="str">
        <f>E$78</f>
        <v>S1</v>
      </c>
      <c r="F104" s="467"/>
      <c r="G104" s="477"/>
      <c r="H104" s="477"/>
      <c r="I104" s="478"/>
    </row>
    <row r="105" spans="1:9">
      <c r="A105" s="426">
        <v>105</v>
      </c>
      <c r="B105" s="426" t="s">
        <v>638</v>
      </c>
      <c r="C105" s="476"/>
      <c r="D105" s="514"/>
      <c r="E105" s="476" t="str">
        <f>E$79</f>
        <v>S2</v>
      </c>
      <c r="F105" s="467"/>
      <c r="G105" s="477"/>
      <c r="H105" s="477"/>
      <c r="I105" s="478"/>
    </row>
    <row r="106" spans="1:9" ht="14.25">
      <c r="A106" s="434">
        <v>106</v>
      </c>
      <c r="B106" s="426" t="s">
        <v>638</v>
      </c>
      <c r="C106" s="476"/>
      <c r="D106" s="514"/>
      <c r="E106" s="476" t="str">
        <f>E$80</f>
        <v>S3</v>
      </c>
      <c r="F106" s="467"/>
      <c r="G106" s="477"/>
      <c r="H106" s="477"/>
      <c r="I106" s="478"/>
    </row>
    <row r="107" spans="1:9" ht="14.25">
      <c r="A107" s="434">
        <v>107</v>
      </c>
      <c r="B107" s="426" t="s">
        <v>638</v>
      </c>
      <c r="C107" s="476"/>
      <c r="D107" s="514"/>
      <c r="E107" s="476" t="str">
        <f>E$81</f>
        <v>S4</v>
      </c>
      <c r="F107" s="467"/>
      <c r="G107" s="477"/>
      <c r="H107" s="477"/>
      <c r="I107" s="478"/>
    </row>
    <row r="108" spans="1:9" ht="14.25">
      <c r="A108" s="434">
        <v>108</v>
      </c>
      <c r="H108" s="446"/>
    </row>
    <row r="109" spans="1:9" ht="25.5">
      <c r="A109" s="426">
        <v>109</v>
      </c>
      <c r="B109" s="426" t="s">
        <v>638</v>
      </c>
      <c r="C109" s="443">
        <v>1.3</v>
      </c>
      <c r="D109" s="510"/>
      <c r="E109" s="443"/>
      <c r="F109" s="441" t="s">
        <v>899</v>
      </c>
      <c r="G109" s="512"/>
      <c r="H109" s="512"/>
      <c r="I109" s="513"/>
    </row>
    <row r="110" spans="1:9" ht="51.75" customHeight="1">
      <c r="A110" s="434">
        <v>110</v>
      </c>
      <c r="B110" s="426" t="s">
        <v>638</v>
      </c>
      <c r="C110" s="476" t="s">
        <v>77</v>
      </c>
      <c r="D110" s="514"/>
      <c r="E110" s="476"/>
      <c r="F110" s="515" t="s">
        <v>900</v>
      </c>
      <c r="G110" s="477" t="s">
        <v>901</v>
      </c>
      <c r="H110" s="477" t="s">
        <v>902</v>
      </c>
      <c r="I110" s="478"/>
    </row>
    <row r="111" spans="1:9" ht="14.25">
      <c r="A111" s="434">
        <v>111</v>
      </c>
      <c r="B111" s="426" t="s">
        <v>638</v>
      </c>
      <c r="C111" s="476"/>
      <c r="D111" s="514"/>
      <c r="E111" s="476" t="s">
        <v>464</v>
      </c>
      <c r="F111" s="515"/>
      <c r="G111" s="477"/>
      <c r="H111" s="477"/>
      <c r="I111" s="478"/>
    </row>
    <row r="112" spans="1:9" ht="140.25">
      <c r="A112" s="434">
        <v>112</v>
      </c>
      <c r="B112" s="426" t="s">
        <v>638</v>
      </c>
      <c r="C112" s="476"/>
      <c r="D112" s="514"/>
      <c r="E112" s="476" t="str">
        <f>E$77</f>
        <v>RA</v>
      </c>
      <c r="F112" s="625" t="s">
        <v>1892</v>
      </c>
      <c r="G112" s="477"/>
      <c r="H112" s="477"/>
      <c r="I112" s="478"/>
    </row>
    <row r="113" spans="1:9">
      <c r="A113" s="426">
        <v>113</v>
      </c>
      <c r="B113" s="426" t="s">
        <v>638</v>
      </c>
      <c r="C113" s="476"/>
      <c r="D113" s="514"/>
      <c r="E113" s="476" t="str">
        <f>E$78</f>
        <v>S1</v>
      </c>
      <c r="F113" s="467"/>
      <c r="G113" s="477"/>
      <c r="H113" s="477"/>
      <c r="I113" s="478"/>
    </row>
    <row r="114" spans="1:9" ht="14.25">
      <c r="A114" s="434">
        <v>114</v>
      </c>
      <c r="B114" s="426" t="s">
        <v>638</v>
      </c>
      <c r="C114" s="476"/>
      <c r="D114" s="514"/>
      <c r="E114" s="476" t="str">
        <f>E$79</f>
        <v>S2</v>
      </c>
      <c r="F114" s="467"/>
      <c r="G114" s="477"/>
      <c r="H114" s="477"/>
      <c r="I114" s="478"/>
    </row>
    <row r="115" spans="1:9" ht="14.25">
      <c r="A115" s="434">
        <v>115</v>
      </c>
      <c r="B115" s="426" t="s">
        <v>638</v>
      </c>
      <c r="C115" s="476"/>
      <c r="D115" s="514"/>
      <c r="E115" s="476" t="str">
        <f>E$80</f>
        <v>S3</v>
      </c>
      <c r="F115" s="467"/>
      <c r="G115" s="477"/>
      <c r="H115" s="477"/>
      <c r="I115" s="478"/>
    </row>
    <row r="116" spans="1:9" ht="14.25">
      <c r="A116" s="434">
        <v>116</v>
      </c>
      <c r="B116" s="426" t="s">
        <v>638</v>
      </c>
      <c r="C116" s="476"/>
      <c r="D116" s="514"/>
      <c r="E116" s="476" t="str">
        <f>E$81</f>
        <v>S4</v>
      </c>
      <c r="F116" s="467"/>
      <c r="G116" s="477"/>
      <c r="H116" s="477"/>
      <c r="I116" s="478"/>
    </row>
    <row r="117" spans="1:9" ht="51.75" customHeight="1">
      <c r="A117" s="426">
        <v>117</v>
      </c>
      <c r="B117" s="426" t="s">
        <v>627</v>
      </c>
      <c r="C117" s="476"/>
      <c r="D117" s="514" t="s">
        <v>468</v>
      </c>
      <c r="E117" s="476"/>
      <c r="F117" s="515" t="s">
        <v>903</v>
      </c>
      <c r="G117" s="477" t="s">
        <v>904</v>
      </c>
      <c r="H117" s="477" t="s">
        <v>905</v>
      </c>
      <c r="I117" s="478"/>
    </row>
    <row r="118" spans="1:9" ht="14.25">
      <c r="A118" s="434">
        <v>118</v>
      </c>
      <c r="B118" s="426" t="s">
        <v>627</v>
      </c>
      <c r="C118" s="476"/>
      <c r="D118" s="525" t="s">
        <v>468</v>
      </c>
      <c r="E118" s="476" t="s">
        <v>464</v>
      </c>
      <c r="F118" s="515"/>
      <c r="G118" s="477"/>
      <c r="H118" s="477"/>
      <c r="I118" s="478"/>
    </row>
    <row r="119" spans="1:9" ht="267.75">
      <c r="A119" s="434">
        <v>119</v>
      </c>
      <c r="B119" s="426" t="s">
        <v>627</v>
      </c>
      <c r="C119" s="596"/>
      <c r="D119" s="606" t="s">
        <v>468</v>
      </c>
      <c r="E119" s="596" t="str">
        <f>E$77</f>
        <v>RA</v>
      </c>
      <c r="F119" s="626" t="s">
        <v>2170</v>
      </c>
      <c r="G119" s="599"/>
      <c r="H119" s="599"/>
      <c r="I119" s="600" t="s">
        <v>1888</v>
      </c>
    </row>
    <row r="120" spans="1:9" ht="14.25">
      <c r="A120" s="434">
        <v>120</v>
      </c>
      <c r="B120" s="426" t="s">
        <v>627</v>
      </c>
      <c r="C120" s="476"/>
      <c r="D120" s="525" t="s">
        <v>468</v>
      </c>
      <c r="E120" s="476" t="str">
        <f>E$78</f>
        <v>S1</v>
      </c>
      <c r="F120" s="467"/>
      <c r="G120" s="477"/>
      <c r="H120" s="477"/>
      <c r="I120" s="478"/>
    </row>
    <row r="121" spans="1:9">
      <c r="A121" s="426">
        <v>121</v>
      </c>
      <c r="B121" s="426" t="s">
        <v>627</v>
      </c>
      <c r="C121" s="476"/>
      <c r="D121" s="525" t="s">
        <v>468</v>
      </c>
      <c r="E121" s="476" t="str">
        <f>E$79</f>
        <v>S2</v>
      </c>
      <c r="F121" s="467"/>
      <c r="G121" s="477"/>
      <c r="H121" s="477"/>
      <c r="I121" s="478"/>
    </row>
    <row r="122" spans="1:9" ht="14.25">
      <c r="A122" s="434">
        <v>122</v>
      </c>
      <c r="B122" s="426" t="s">
        <v>627</v>
      </c>
      <c r="C122" s="476"/>
      <c r="D122" s="525" t="s">
        <v>468</v>
      </c>
      <c r="E122" s="476" t="str">
        <f>E$80</f>
        <v>S3</v>
      </c>
      <c r="F122" s="467"/>
      <c r="G122" s="477"/>
      <c r="H122" s="477"/>
      <c r="I122" s="478"/>
    </row>
    <row r="123" spans="1:9" ht="14.25">
      <c r="A123" s="434">
        <v>123</v>
      </c>
      <c r="B123" s="426" t="s">
        <v>627</v>
      </c>
      <c r="C123" s="476"/>
      <c r="D123" s="525" t="s">
        <v>468</v>
      </c>
      <c r="E123" s="476" t="str">
        <f>E$81</f>
        <v>S4</v>
      </c>
      <c r="F123" s="467"/>
      <c r="G123" s="477"/>
      <c r="H123" s="477"/>
      <c r="I123" s="478"/>
    </row>
    <row r="124" spans="1:9" ht="14.25">
      <c r="A124" s="434">
        <v>124</v>
      </c>
      <c r="H124" s="446"/>
    </row>
    <row r="125" spans="1:9" ht="38.25">
      <c r="A125" s="426">
        <v>125</v>
      </c>
      <c r="B125" s="426" t="s">
        <v>638</v>
      </c>
      <c r="C125" s="443" t="s">
        <v>906</v>
      </c>
      <c r="D125" s="510"/>
      <c r="E125" s="443"/>
      <c r="F125" s="441" t="s">
        <v>907</v>
      </c>
      <c r="G125" s="512"/>
      <c r="H125" s="512"/>
      <c r="I125" s="513"/>
    </row>
    <row r="126" spans="1:9" ht="51">
      <c r="A126" s="434">
        <v>126</v>
      </c>
      <c r="B126" s="426" t="s">
        <v>638</v>
      </c>
      <c r="C126" s="476" t="s">
        <v>908</v>
      </c>
      <c r="D126" s="514"/>
      <c r="E126" s="476"/>
      <c r="F126" s="515" t="s">
        <v>909</v>
      </c>
      <c r="G126" s="477" t="s">
        <v>910</v>
      </c>
      <c r="H126" s="477"/>
      <c r="I126" s="478"/>
    </row>
    <row r="127" spans="1:9" ht="14.25">
      <c r="A127" s="434">
        <v>127</v>
      </c>
      <c r="B127" s="426" t="s">
        <v>638</v>
      </c>
      <c r="C127" s="476"/>
      <c r="D127" s="514"/>
      <c r="E127" s="476" t="s">
        <v>464</v>
      </c>
      <c r="F127" s="515"/>
      <c r="G127" s="477"/>
      <c r="H127" s="477"/>
      <c r="I127" s="478"/>
    </row>
    <row r="128" spans="1:9" ht="25.5">
      <c r="A128" s="434">
        <v>128</v>
      </c>
      <c r="B128" s="426" t="s">
        <v>638</v>
      </c>
      <c r="C128" s="476"/>
      <c r="D128" s="514"/>
      <c r="E128" s="476" t="str">
        <f>E$77</f>
        <v>RA</v>
      </c>
      <c r="F128" s="625" t="s">
        <v>1893</v>
      </c>
      <c r="G128" s="477"/>
      <c r="H128" s="477"/>
      <c r="I128" s="478"/>
    </row>
    <row r="129" spans="1:9">
      <c r="A129" s="426">
        <v>129</v>
      </c>
      <c r="B129" s="426" t="s">
        <v>638</v>
      </c>
      <c r="C129" s="476"/>
      <c r="D129" s="514"/>
      <c r="E129" s="476" t="str">
        <f>E$78</f>
        <v>S1</v>
      </c>
      <c r="F129" s="467"/>
      <c r="G129" s="477"/>
      <c r="H129" s="477"/>
      <c r="I129" s="478"/>
    </row>
    <row r="130" spans="1:9" ht="14.25">
      <c r="A130" s="434">
        <v>130</v>
      </c>
      <c r="B130" s="426" t="s">
        <v>638</v>
      </c>
      <c r="C130" s="476"/>
      <c r="D130" s="514"/>
      <c r="E130" s="476" t="str">
        <f>E$79</f>
        <v>S2</v>
      </c>
      <c r="F130" s="467"/>
      <c r="G130" s="477"/>
      <c r="H130" s="477"/>
      <c r="I130" s="478"/>
    </row>
    <row r="131" spans="1:9" ht="14.25">
      <c r="A131" s="434">
        <v>131</v>
      </c>
      <c r="B131" s="426" t="s">
        <v>638</v>
      </c>
      <c r="C131" s="476"/>
      <c r="D131" s="514"/>
      <c r="E131" s="476" t="str">
        <f>E$80</f>
        <v>S3</v>
      </c>
      <c r="F131" s="467"/>
      <c r="G131" s="477"/>
      <c r="H131" s="477"/>
      <c r="I131" s="478"/>
    </row>
    <row r="132" spans="1:9" ht="14.25">
      <c r="A132" s="434">
        <v>132</v>
      </c>
      <c r="B132" s="426" t="s">
        <v>638</v>
      </c>
      <c r="C132" s="476"/>
      <c r="D132" s="514"/>
      <c r="E132" s="476" t="str">
        <f>E$81</f>
        <v>S4</v>
      </c>
      <c r="F132" s="467"/>
      <c r="G132" s="477"/>
      <c r="H132" s="477"/>
      <c r="I132" s="478"/>
    </row>
    <row r="133" spans="1:9">
      <c r="A133" s="426">
        <v>133</v>
      </c>
      <c r="H133" s="446"/>
    </row>
    <row r="134" spans="1:9" ht="25.5">
      <c r="A134" s="434">
        <v>134</v>
      </c>
      <c r="B134" s="426" t="s">
        <v>638</v>
      </c>
      <c r="C134" s="443" t="s">
        <v>911</v>
      </c>
      <c r="D134" s="510"/>
      <c r="E134" s="443"/>
      <c r="F134" s="441" t="s">
        <v>912</v>
      </c>
      <c r="G134" s="534"/>
      <c r="H134" s="534"/>
      <c r="I134" s="511"/>
    </row>
    <row r="135" spans="1:9" ht="71.25">
      <c r="A135" s="434">
        <v>135</v>
      </c>
      <c r="B135" s="426" t="s">
        <v>638</v>
      </c>
      <c r="C135" s="476" t="s">
        <v>913</v>
      </c>
      <c r="D135" s="514"/>
      <c r="E135" s="476"/>
      <c r="F135" s="515" t="s">
        <v>914</v>
      </c>
      <c r="G135" s="535" t="s">
        <v>915</v>
      </c>
      <c r="H135" s="477"/>
      <c r="I135" s="478"/>
    </row>
    <row r="136" spans="1:9" ht="14.25">
      <c r="A136" s="434">
        <v>136</v>
      </c>
      <c r="B136" s="426" t="s">
        <v>638</v>
      </c>
      <c r="C136" s="476"/>
      <c r="D136" s="514"/>
      <c r="E136" s="476" t="s">
        <v>464</v>
      </c>
      <c r="F136" s="515"/>
      <c r="G136" s="477"/>
      <c r="H136" s="477"/>
      <c r="I136" s="478"/>
    </row>
    <row r="137" spans="1:9" ht="255">
      <c r="A137" s="426">
        <v>137</v>
      </c>
      <c r="B137" s="426" t="s">
        <v>638</v>
      </c>
      <c r="C137" s="476"/>
      <c r="D137" s="514"/>
      <c r="E137" s="476" t="str">
        <f>E$77</f>
        <v>RA</v>
      </c>
      <c r="F137" s="625" t="s">
        <v>1894</v>
      </c>
      <c r="G137" s="477"/>
      <c r="H137" s="477"/>
      <c r="I137" s="478"/>
    </row>
    <row r="138" spans="1:9" ht="14.25">
      <c r="A138" s="434">
        <v>138</v>
      </c>
      <c r="B138" s="426" t="s">
        <v>638</v>
      </c>
      <c r="C138" s="476"/>
      <c r="D138" s="514"/>
      <c r="E138" s="476" t="str">
        <f>E$78</f>
        <v>S1</v>
      </c>
      <c r="F138" s="467"/>
      <c r="G138" s="477"/>
      <c r="H138" s="477"/>
      <c r="I138" s="478"/>
    </row>
    <row r="139" spans="1:9" ht="14.25">
      <c r="A139" s="434">
        <v>139</v>
      </c>
      <c r="B139" s="426" t="s">
        <v>638</v>
      </c>
      <c r="C139" s="476"/>
      <c r="D139" s="514"/>
      <c r="E139" s="476" t="str">
        <f>E$79</f>
        <v>S2</v>
      </c>
      <c r="F139" s="467"/>
      <c r="G139" s="477"/>
      <c r="H139" s="477"/>
      <c r="I139" s="478"/>
    </row>
    <row r="140" spans="1:9" ht="14.25">
      <c r="A140" s="434">
        <v>140</v>
      </c>
      <c r="B140" s="426" t="s">
        <v>638</v>
      </c>
      <c r="C140" s="476"/>
      <c r="D140" s="514"/>
      <c r="E140" s="476" t="str">
        <f>E$80</f>
        <v>S3</v>
      </c>
      <c r="F140" s="467"/>
      <c r="G140" s="477"/>
      <c r="H140" s="477"/>
      <c r="I140" s="478"/>
    </row>
    <row r="141" spans="1:9">
      <c r="A141" s="426">
        <v>141</v>
      </c>
      <c r="B141" s="426" t="s">
        <v>638</v>
      </c>
      <c r="C141" s="476"/>
      <c r="D141" s="514"/>
      <c r="E141" s="476" t="str">
        <f>E$81</f>
        <v>S4</v>
      </c>
      <c r="F141" s="467"/>
      <c r="G141" s="477"/>
      <c r="H141" s="477"/>
      <c r="I141" s="478"/>
    </row>
    <row r="142" spans="1:9" ht="14.25">
      <c r="A142" s="434">
        <v>142</v>
      </c>
      <c r="B142" s="426" t="s">
        <v>627</v>
      </c>
      <c r="C142" s="521"/>
      <c r="D142" s="522" t="s">
        <v>916</v>
      </c>
      <c r="E142" s="521"/>
      <c r="F142" s="523" t="s">
        <v>917</v>
      </c>
      <c r="G142" s="536"/>
      <c r="H142" s="524"/>
      <c r="I142" s="524"/>
    </row>
    <row r="143" spans="1:9" ht="71.25">
      <c r="A143" s="434">
        <v>143</v>
      </c>
      <c r="B143" s="426" t="s">
        <v>627</v>
      </c>
      <c r="C143" s="476"/>
      <c r="D143" s="514" t="s">
        <v>66</v>
      </c>
      <c r="E143" s="476"/>
      <c r="F143" s="515" t="s">
        <v>918</v>
      </c>
      <c r="G143" s="537" t="s">
        <v>919</v>
      </c>
      <c r="H143" s="477" t="s">
        <v>920</v>
      </c>
      <c r="I143" s="478"/>
    </row>
    <row r="144" spans="1:9" ht="14.25">
      <c r="A144" s="434">
        <v>144</v>
      </c>
      <c r="B144" s="426" t="s">
        <v>627</v>
      </c>
      <c r="C144" s="476"/>
      <c r="D144" s="525" t="s">
        <v>66</v>
      </c>
      <c r="E144" s="476" t="s">
        <v>464</v>
      </c>
      <c r="F144" s="515"/>
      <c r="G144" s="477"/>
      <c r="H144" s="477"/>
      <c r="I144" s="478"/>
    </row>
    <row r="145" spans="1:9" ht="283.5">
      <c r="A145" s="426">
        <v>145</v>
      </c>
      <c r="B145" s="426" t="s">
        <v>627</v>
      </c>
      <c r="C145" s="476"/>
      <c r="D145" s="525" t="s">
        <v>66</v>
      </c>
      <c r="E145" s="476" t="str">
        <f>E$77</f>
        <v>RA</v>
      </c>
      <c r="F145" s="478" t="s">
        <v>1895</v>
      </c>
      <c r="G145" s="478"/>
      <c r="H145" s="478"/>
      <c r="I145" s="478"/>
    </row>
    <row r="146" spans="1:9" ht="14.25">
      <c r="A146" s="434">
        <v>146</v>
      </c>
      <c r="B146" s="426" t="s">
        <v>627</v>
      </c>
      <c r="C146" s="476"/>
      <c r="D146" s="525" t="s">
        <v>66</v>
      </c>
      <c r="E146" s="476" t="str">
        <f>E$78</f>
        <v>S1</v>
      </c>
      <c r="F146" s="467"/>
      <c r="G146" s="477"/>
      <c r="H146" s="477"/>
      <c r="I146" s="478"/>
    </row>
    <row r="147" spans="1:9" ht="14.25">
      <c r="A147" s="434">
        <v>147</v>
      </c>
      <c r="B147" s="426" t="s">
        <v>627</v>
      </c>
      <c r="C147" s="476"/>
      <c r="D147" s="525" t="s">
        <v>66</v>
      </c>
      <c r="E147" s="476" t="str">
        <f>E$79</f>
        <v>S2</v>
      </c>
      <c r="F147" s="467"/>
      <c r="G147" s="477"/>
      <c r="H147" s="477"/>
      <c r="I147" s="478"/>
    </row>
    <row r="148" spans="1:9" ht="14.25">
      <c r="A148" s="434">
        <v>148</v>
      </c>
      <c r="B148" s="426" t="s">
        <v>627</v>
      </c>
      <c r="C148" s="476"/>
      <c r="D148" s="525" t="s">
        <v>66</v>
      </c>
      <c r="E148" s="476" t="str">
        <f>E$80</f>
        <v>S3</v>
      </c>
      <c r="F148" s="467"/>
      <c r="G148" s="477"/>
      <c r="H148" s="477"/>
      <c r="I148" s="478"/>
    </row>
    <row r="149" spans="1:9">
      <c r="A149" s="426">
        <v>149</v>
      </c>
      <c r="B149" s="426" t="s">
        <v>627</v>
      </c>
      <c r="C149" s="476"/>
      <c r="D149" s="525" t="s">
        <v>66</v>
      </c>
      <c r="E149" s="476" t="str">
        <f>E$81</f>
        <v>S4</v>
      </c>
      <c r="F149" s="467"/>
      <c r="G149" s="477"/>
      <c r="H149" s="477"/>
      <c r="I149" s="478"/>
    </row>
    <row r="150" spans="1:9" ht="14.25">
      <c r="A150" s="434">
        <v>150</v>
      </c>
      <c r="H150" s="446"/>
    </row>
    <row r="151" spans="1:9" ht="89.25">
      <c r="A151" s="434">
        <v>151</v>
      </c>
      <c r="B151" s="426" t="s">
        <v>638</v>
      </c>
      <c r="C151" s="476" t="s">
        <v>921</v>
      </c>
      <c r="D151" s="514"/>
      <c r="E151" s="476"/>
      <c r="F151" s="515" t="s">
        <v>922</v>
      </c>
      <c r="G151" s="538" t="s">
        <v>923</v>
      </c>
      <c r="H151" s="477"/>
      <c r="I151" s="478"/>
    </row>
    <row r="152" spans="1:9" ht="14.25">
      <c r="A152" s="434">
        <v>152</v>
      </c>
      <c r="B152" s="426" t="s">
        <v>638</v>
      </c>
      <c r="C152" s="476"/>
      <c r="D152" s="514"/>
      <c r="E152" s="476" t="s">
        <v>464</v>
      </c>
      <c r="F152" s="515"/>
      <c r="G152" s="539"/>
      <c r="H152" s="477"/>
      <c r="I152" s="478"/>
    </row>
    <row r="153" spans="1:9" ht="114.75">
      <c r="A153" s="426">
        <v>153</v>
      </c>
      <c r="B153" s="426" t="s">
        <v>638</v>
      </c>
      <c r="C153" s="476"/>
      <c r="D153" s="514"/>
      <c r="E153" s="476" t="str">
        <f>E$77</f>
        <v>RA</v>
      </c>
      <c r="F153" s="625" t="s">
        <v>1896</v>
      </c>
      <c r="G153" s="477"/>
      <c r="H153" s="477"/>
      <c r="I153" s="478"/>
    </row>
    <row r="154" spans="1:9" ht="14.25">
      <c r="A154" s="434">
        <v>154</v>
      </c>
      <c r="B154" s="426" t="s">
        <v>638</v>
      </c>
      <c r="C154" s="476"/>
      <c r="D154" s="514"/>
      <c r="E154" s="476" t="str">
        <f>E$78</f>
        <v>S1</v>
      </c>
      <c r="F154" s="467"/>
      <c r="G154" s="477"/>
      <c r="H154" s="477"/>
      <c r="I154" s="478"/>
    </row>
    <row r="155" spans="1:9" ht="14.25">
      <c r="A155" s="434">
        <v>155</v>
      </c>
      <c r="B155" s="426" t="s">
        <v>638</v>
      </c>
      <c r="C155" s="476"/>
      <c r="D155" s="514"/>
      <c r="E155" s="476" t="str">
        <f>E$79</f>
        <v>S2</v>
      </c>
      <c r="F155" s="467"/>
      <c r="G155" s="477"/>
      <c r="H155" s="477"/>
      <c r="I155" s="478"/>
    </row>
    <row r="156" spans="1:9" ht="14.25">
      <c r="A156" s="434">
        <v>156</v>
      </c>
      <c r="B156" s="426" t="s">
        <v>638</v>
      </c>
      <c r="C156" s="476"/>
      <c r="D156" s="514"/>
      <c r="E156" s="476" t="str">
        <f>E$80</f>
        <v>S3</v>
      </c>
      <c r="F156" s="467"/>
      <c r="G156" s="477"/>
      <c r="H156" s="477"/>
      <c r="I156" s="478"/>
    </row>
    <row r="157" spans="1:9">
      <c r="A157" s="426">
        <v>157</v>
      </c>
      <c r="B157" s="426" t="s">
        <v>638</v>
      </c>
      <c r="C157" s="476"/>
      <c r="D157" s="514"/>
      <c r="E157" s="476" t="str">
        <f>E$81</f>
        <v>S4</v>
      </c>
      <c r="F157" s="467"/>
      <c r="G157" s="477"/>
      <c r="H157" s="477"/>
      <c r="I157" s="478"/>
    </row>
    <row r="158" spans="1:9" ht="14.25">
      <c r="A158" s="434">
        <v>158</v>
      </c>
      <c r="H158" s="446"/>
    </row>
    <row r="159" spans="1:9" ht="48">
      <c r="A159" s="434">
        <v>159</v>
      </c>
      <c r="B159" s="426" t="s">
        <v>638</v>
      </c>
      <c r="C159" s="476" t="s">
        <v>924</v>
      </c>
      <c r="D159" s="514"/>
      <c r="E159" s="476"/>
      <c r="F159" s="515" t="s">
        <v>925</v>
      </c>
      <c r="G159" s="540" t="s">
        <v>926</v>
      </c>
      <c r="H159" s="477"/>
      <c r="I159" s="478"/>
    </row>
    <row r="160" spans="1:9" ht="14.25">
      <c r="A160" s="434">
        <v>160</v>
      </c>
      <c r="B160" s="426" t="s">
        <v>638</v>
      </c>
      <c r="C160" s="476"/>
      <c r="D160" s="514"/>
      <c r="E160" s="476" t="s">
        <v>464</v>
      </c>
      <c r="F160" s="515"/>
      <c r="G160" s="477"/>
      <c r="H160" s="477"/>
      <c r="I160" s="478"/>
    </row>
    <row r="161" spans="1:9" ht="76.5">
      <c r="A161" s="426">
        <v>161</v>
      </c>
      <c r="B161" s="426" t="s">
        <v>638</v>
      </c>
      <c r="C161" s="476"/>
      <c r="D161" s="514"/>
      <c r="E161" s="476" t="str">
        <f>E$77</f>
        <v>RA</v>
      </c>
      <c r="F161" s="625" t="s">
        <v>1897</v>
      </c>
      <c r="G161" s="477"/>
      <c r="H161" s="477"/>
      <c r="I161" s="478"/>
    </row>
    <row r="162" spans="1:9" ht="14.25">
      <c r="A162" s="434">
        <v>162</v>
      </c>
      <c r="B162" s="426" t="s">
        <v>638</v>
      </c>
      <c r="C162" s="476"/>
      <c r="D162" s="514"/>
      <c r="E162" s="476" t="str">
        <f>E$78</f>
        <v>S1</v>
      </c>
      <c r="F162" s="467"/>
      <c r="G162" s="477"/>
      <c r="H162" s="477"/>
      <c r="I162" s="478"/>
    </row>
    <row r="163" spans="1:9" ht="14.25">
      <c r="A163" s="434">
        <v>163</v>
      </c>
      <c r="B163" s="426" t="s">
        <v>638</v>
      </c>
      <c r="C163" s="476"/>
      <c r="D163" s="514"/>
      <c r="E163" s="476" t="str">
        <f>E$79</f>
        <v>S2</v>
      </c>
      <c r="F163" s="467"/>
      <c r="G163" s="477"/>
      <c r="H163" s="477"/>
      <c r="I163" s="478"/>
    </row>
    <row r="164" spans="1:9" ht="14.25">
      <c r="A164" s="434">
        <v>164</v>
      </c>
      <c r="B164" s="426" t="s">
        <v>638</v>
      </c>
      <c r="C164" s="476"/>
      <c r="D164" s="514"/>
      <c r="E164" s="476" t="str">
        <f>E$80</f>
        <v>S3</v>
      </c>
      <c r="F164" s="467"/>
      <c r="G164" s="477"/>
      <c r="H164" s="477"/>
      <c r="I164" s="478"/>
    </row>
    <row r="165" spans="1:9">
      <c r="A165" s="426">
        <v>165</v>
      </c>
      <c r="B165" s="426" t="s">
        <v>638</v>
      </c>
      <c r="C165" s="476"/>
      <c r="D165" s="514"/>
      <c r="E165" s="476" t="str">
        <f>E$81</f>
        <v>S4</v>
      </c>
      <c r="F165" s="467"/>
      <c r="G165" s="477"/>
      <c r="H165" s="477"/>
      <c r="I165" s="478"/>
    </row>
    <row r="166" spans="1:9" ht="14.25">
      <c r="A166" s="434">
        <v>166</v>
      </c>
      <c r="H166" s="446"/>
    </row>
    <row r="167" spans="1:9" ht="25.5">
      <c r="A167" s="434">
        <v>167</v>
      </c>
      <c r="B167" s="426" t="s">
        <v>638</v>
      </c>
      <c r="C167" s="443" t="s">
        <v>927</v>
      </c>
      <c r="D167" s="510"/>
      <c r="E167" s="443"/>
      <c r="F167" s="441" t="s">
        <v>928</v>
      </c>
      <c r="G167" s="534"/>
      <c r="H167" s="534"/>
      <c r="I167" s="511"/>
    </row>
    <row r="168" spans="1:9" ht="60" customHeight="1">
      <c r="A168" s="434">
        <v>168</v>
      </c>
      <c r="B168" s="426" t="s">
        <v>638</v>
      </c>
      <c r="C168" s="476" t="s">
        <v>929</v>
      </c>
      <c r="D168" s="514"/>
      <c r="E168" s="476"/>
      <c r="F168" s="515" t="s">
        <v>930</v>
      </c>
      <c r="G168" s="477" t="s">
        <v>931</v>
      </c>
      <c r="H168" s="477"/>
      <c r="I168" s="478"/>
    </row>
    <row r="169" spans="1:9">
      <c r="A169" s="426">
        <v>169</v>
      </c>
      <c r="B169" s="426" t="s">
        <v>638</v>
      </c>
      <c r="C169" s="476"/>
      <c r="D169" s="514"/>
      <c r="E169" s="476" t="s">
        <v>464</v>
      </c>
      <c r="F169" s="515"/>
      <c r="G169" s="477"/>
      <c r="H169" s="477"/>
      <c r="I169" s="478"/>
    </row>
    <row r="170" spans="1:9" ht="38.25">
      <c r="A170" s="434">
        <v>170</v>
      </c>
      <c r="B170" s="426" t="s">
        <v>638</v>
      </c>
      <c r="C170" s="476"/>
      <c r="D170" s="514"/>
      <c r="E170" s="476" t="str">
        <f>E$77</f>
        <v>RA</v>
      </c>
      <c r="F170" s="627" t="s">
        <v>1898</v>
      </c>
      <c r="G170" s="477"/>
      <c r="H170" s="477"/>
      <c r="I170" s="478"/>
    </row>
    <row r="171" spans="1:9" ht="14.25">
      <c r="A171" s="434">
        <v>171</v>
      </c>
      <c r="B171" s="426" t="s">
        <v>638</v>
      </c>
      <c r="C171" s="476"/>
      <c r="D171" s="514"/>
      <c r="E171" s="476" t="str">
        <f>E$78</f>
        <v>S1</v>
      </c>
      <c r="F171" s="467"/>
      <c r="G171" s="477"/>
      <c r="H171" s="477"/>
      <c r="I171" s="478"/>
    </row>
    <row r="172" spans="1:9" ht="14.25">
      <c r="A172" s="434">
        <v>172</v>
      </c>
      <c r="B172" s="426" t="s">
        <v>638</v>
      </c>
      <c r="C172" s="476"/>
      <c r="D172" s="514"/>
      <c r="E172" s="476" t="str">
        <f>E$79</f>
        <v>S2</v>
      </c>
      <c r="F172" s="467"/>
      <c r="G172" s="477"/>
      <c r="H172" s="477"/>
      <c r="I172" s="478"/>
    </row>
    <row r="173" spans="1:9">
      <c r="A173" s="426">
        <v>173</v>
      </c>
      <c r="B173" s="426" t="s">
        <v>638</v>
      </c>
      <c r="C173" s="476"/>
      <c r="D173" s="514"/>
      <c r="E173" s="476" t="str">
        <f>E$80</f>
        <v>S3</v>
      </c>
      <c r="F173" s="467"/>
      <c r="G173" s="477"/>
      <c r="H173" s="477"/>
      <c r="I173" s="478"/>
    </row>
    <row r="174" spans="1:9" ht="14.25">
      <c r="A174" s="434">
        <v>174</v>
      </c>
      <c r="C174" s="476"/>
      <c r="D174" s="514"/>
      <c r="E174" s="476" t="str">
        <f>E$81</f>
        <v>S4</v>
      </c>
      <c r="F174" s="467"/>
      <c r="G174" s="477"/>
      <c r="H174" s="477"/>
      <c r="I174" s="478"/>
    </row>
    <row r="175" spans="1:9" ht="60" customHeight="1">
      <c r="A175" s="434">
        <v>175</v>
      </c>
      <c r="B175" s="426" t="s">
        <v>627</v>
      </c>
      <c r="C175" s="476"/>
      <c r="D175" s="514" t="s">
        <v>603</v>
      </c>
      <c r="E175" s="476"/>
      <c r="F175" s="515" t="s">
        <v>932</v>
      </c>
      <c r="G175" s="477" t="s">
        <v>933</v>
      </c>
      <c r="H175" s="477" t="s">
        <v>934</v>
      </c>
      <c r="I175" s="478"/>
    </row>
    <row r="176" spans="1:9" ht="14.25">
      <c r="A176" s="434">
        <v>176</v>
      </c>
      <c r="B176" s="426" t="s">
        <v>627</v>
      </c>
      <c r="C176" s="476"/>
      <c r="D176" s="525" t="s">
        <v>603</v>
      </c>
      <c r="E176" s="476" t="s">
        <v>464</v>
      </c>
      <c r="F176" s="515"/>
      <c r="G176" s="477"/>
      <c r="H176" s="477"/>
      <c r="I176" s="478"/>
    </row>
    <row r="177" spans="1:9" ht="25.5">
      <c r="A177" s="426">
        <v>177</v>
      </c>
      <c r="B177" s="426" t="s">
        <v>627</v>
      </c>
      <c r="C177" s="476"/>
      <c r="D177" s="525" t="s">
        <v>603</v>
      </c>
      <c r="E177" s="476" t="str">
        <f>E$77</f>
        <v>RA</v>
      </c>
      <c r="F177" s="627" t="s">
        <v>1899</v>
      </c>
      <c r="G177" s="477"/>
      <c r="H177" s="477"/>
      <c r="I177" s="478"/>
    </row>
    <row r="178" spans="1:9" ht="14.25">
      <c r="A178" s="434">
        <v>178</v>
      </c>
      <c r="B178" s="426" t="s">
        <v>627</v>
      </c>
      <c r="C178" s="476"/>
      <c r="D178" s="525" t="s">
        <v>603</v>
      </c>
      <c r="E178" s="476" t="str">
        <f>E$78</f>
        <v>S1</v>
      </c>
      <c r="F178" s="467"/>
      <c r="G178" s="477"/>
      <c r="H178" s="477"/>
      <c r="I178" s="478"/>
    </row>
    <row r="179" spans="1:9" ht="14.25">
      <c r="A179" s="434">
        <v>179</v>
      </c>
      <c r="B179" s="426" t="s">
        <v>627</v>
      </c>
      <c r="C179" s="476"/>
      <c r="D179" s="525" t="s">
        <v>603</v>
      </c>
      <c r="E179" s="476" t="str">
        <f>E$79</f>
        <v>S2</v>
      </c>
      <c r="F179" s="467"/>
      <c r="G179" s="477"/>
      <c r="H179" s="477"/>
      <c r="I179" s="478"/>
    </row>
    <row r="180" spans="1:9" ht="14.25">
      <c r="A180" s="434">
        <v>180</v>
      </c>
      <c r="B180" s="426" t="s">
        <v>627</v>
      </c>
      <c r="C180" s="476"/>
      <c r="D180" s="525" t="s">
        <v>603</v>
      </c>
      <c r="E180" s="476" t="str">
        <f>E$80</f>
        <v>S3</v>
      </c>
      <c r="F180" s="467"/>
      <c r="G180" s="477"/>
      <c r="H180" s="477"/>
      <c r="I180" s="478"/>
    </row>
    <row r="181" spans="1:9">
      <c r="A181" s="426">
        <v>181</v>
      </c>
      <c r="B181" s="426" t="s">
        <v>627</v>
      </c>
      <c r="C181" s="476"/>
      <c r="D181" s="525" t="s">
        <v>603</v>
      </c>
      <c r="E181" s="476" t="str">
        <f>E$81</f>
        <v>S4</v>
      </c>
      <c r="F181" s="467"/>
      <c r="G181" s="477"/>
      <c r="H181" s="477"/>
      <c r="I181" s="478"/>
    </row>
    <row r="182" spans="1:9" ht="14.25">
      <c r="A182" s="434">
        <v>182</v>
      </c>
      <c r="C182" s="541"/>
      <c r="D182" s="542"/>
      <c r="E182" s="541"/>
      <c r="F182" s="543"/>
      <c r="H182" s="446"/>
    </row>
    <row r="183" spans="1:9" ht="38.25">
      <c r="A183" s="434">
        <v>183</v>
      </c>
      <c r="B183" s="426" t="s">
        <v>638</v>
      </c>
      <c r="C183" s="476" t="s">
        <v>935</v>
      </c>
      <c r="D183" s="514"/>
      <c r="E183" s="476"/>
      <c r="F183" s="515" t="s">
        <v>936</v>
      </c>
      <c r="G183" s="477" t="s">
        <v>937</v>
      </c>
      <c r="H183" s="477" t="s">
        <v>938</v>
      </c>
      <c r="I183" s="478"/>
    </row>
    <row r="184" spans="1:9" ht="14.25">
      <c r="A184" s="434">
        <v>184</v>
      </c>
      <c r="B184" s="426" t="s">
        <v>638</v>
      </c>
      <c r="C184" s="476"/>
      <c r="D184" s="514"/>
      <c r="E184" s="476" t="s">
        <v>464</v>
      </c>
      <c r="F184" s="515"/>
      <c r="G184" s="477"/>
      <c r="H184" s="477"/>
      <c r="I184" s="478"/>
    </row>
    <row r="185" spans="1:9" ht="242.25">
      <c r="A185" s="426">
        <v>185</v>
      </c>
      <c r="B185" s="426" t="s">
        <v>638</v>
      </c>
      <c r="C185" s="476"/>
      <c r="D185" s="514"/>
      <c r="E185" s="476" t="str">
        <f>E$77</f>
        <v>RA</v>
      </c>
      <c r="F185" s="625" t="s">
        <v>1900</v>
      </c>
      <c r="G185" s="477"/>
      <c r="H185" s="477"/>
      <c r="I185" s="478"/>
    </row>
    <row r="186" spans="1:9" ht="14.25">
      <c r="A186" s="434">
        <v>186</v>
      </c>
      <c r="B186" s="426" t="s">
        <v>638</v>
      </c>
      <c r="C186" s="476"/>
      <c r="D186" s="514"/>
      <c r="E186" s="476" t="str">
        <f>E$78</f>
        <v>S1</v>
      </c>
      <c r="F186" s="467"/>
      <c r="G186" s="477"/>
      <c r="H186" s="477"/>
      <c r="I186" s="478"/>
    </row>
    <row r="187" spans="1:9" ht="14.25">
      <c r="A187" s="434">
        <v>187</v>
      </c>
      <c r="B187" s="426" t="s">
        <v>638</v>
      </c>
      <c r="C187" s="476"/>
      <c r="D187" s="514"/>
      <c r="E187" s="476" t="str">
        <f>E$79</f>
        <v>S2</v>
      </c>
      <c r="F187" s="467"/>
      <c r="G187" s="477"/>
      <c r="H187" s="477"/>
      <c r="I187" s="478"/>
    </row>
    <row r="188" spans="1:9" ht="14.25">
      <c r="A188" s="434">
        <v>188</v>
      </c>
      <c r="B188" s="426" t="s">
        <v>638</v>
      </c>
      <c r="C188" s="476"/>
      <c r="D188" s="514"/>
      <c r="E188" s="476" t="str">
        <f>E$80</f>
        <v>S3</v>
      </c>
      <c r="F188" s="467"/>
      <c r="G188" s="477"/>
      <c r="H188" s="477"/>
      <c r="I188" s="478"/>
    </row>
    <row r="189" spans="1:9">
      <c r="A189" s="426">
        <v>189</v>
      </c>
      <c r="B189" s="426" t="s">
        <v>638</v>
      </c>
      <c r="C189" s="476"/>
      <c r="D189" s="514"/>
      <c r="E189" s="476" t="str">
        <f>E$81</f>
        <v>S4</v>
      </c>
      <c r="F189" s="467"/>
      <c r="G189" s="477"/>
      <c r="H189" s="477"/>
      <c r="I189" s="478"/>
    </row>
    <row r="190" spans="1:9" ht="14.25">
      <c r="A190" s="434">
        <v>190</v>
      </c>
      <c r="C190" s="444"/>
      <c r="D190" s="544"/>
      <c r="E190" s="444"/>
      <c r="H190" s="446"/>
    </row>
    <row r="191" spans="1:9" ht="38.25">
      <c r="A191" s="434">
        <v>191</v>
      </c>
      <c r="B191" s="426" t="s">
        <v>638</v>
      </c>
      <c r="C191" s="443">
        <v>2</v>
      </c>
      <c r="D191" s="510"/>
      <c r="E191" s="443"/>
      <c r="F191" s="441" t="s">
        <v>939</v>
      </c>
      <c r="G191" s="512"/>
      <c r="H191" s="512"/>
      <c r="I191" s="513"/>
    </row>
    <row r="192" spans="1:9" ht="25.5">
      <c r="A192" s="434">
        <v>192</v>
      </c>
      <c r="B192" s="426" t="s">
        <v>638</v>
      </c>
      <c r="C192" s="443" t="s">
        <v>940</v>
      </c>
      <c r="D192" s="510"/>
      <c r="E192" s="443"/>
      <c r="F192" s="441" t="s">
        <v>941</v>
      </c>
      <c r="G192" s="512"/>
      <c r="H192" s="512"/>
      <c r="I192" s="513"/>
    </row>
    <row r="193" spans="1:9" ht="62.25" customHeight="1">
      <c r="A193" s="426">
        <v>193</v>
      </c>
      <c r="B193" s="426" t="s">
        <v>638</v>
      </c>
      <c r="C193" s="476" t="s">
        <v>942</v>
      </c>
      <c r="D193" s="514"/>
      <c r="E193" s="476"/>
      <c r="F193" s="515" t="s">
        <v>943</v>
      </c>
      <c r="G193" s="477" t="s">
        <v>944</v>
      </c>
      <c r="H193" s="477" t="s">
        <v>945</v>
      </c>
      <c r="I193" s="478"/>
    </row>
    <row r="194" spans="1:9" ht="14.25">
      <c r="A194" s="434">
        <v>194</v>
      </c>
      <c r="B194" s="426" t="s">
        <v>638</v>
      </c>
      <c r="C194" s="476"/>
      <c r="D194" s="514"/>
      <c r="E194" s="476" t="s">
        <v>464</v>
      </c>
      <c r="F194" s="515"/>
      <c r="G194" s="477"/>
      <c r="H194" s="477"/>
      <c r="I194" s="478"/>
    </row>
    <row r="195" spans="1:9" ht="191.25">
      <c r="A195" s="434">
        <v>195</v>
      </c>
      <c r="B195" s="426" t="s">
        <v>638</v>
      </c>
      <c r="C195" s="476"/>
      <c r="D195" s="514"/>
      <c r="E195" s="476" t="str">
        <f>E$77</f>
        <v>RA</v>
      </c>
      <c r="F195" s="332" t="s">
        <v>2171</v>
      </c>
      <c r="G195" s="477"/>
      <c r="H195" s="477"/>
      <c r="I195" s="478"/>
    </row>
    <row r="196" spans="1:9" ht="14.25">
      <c r="A196" s="434">
        <v>196</v>
      </c>
      <c r="B196" s="426" t="s">
        <v>638</v>
      </c>
      <c r="C196" s="476"/>
      <c r="D196" s="514"/>
      <c r="E196" s="476" t="str">
        <f>E$78</f>
        <v>S1</v>
      </c>
      <c r="F196" s="467"/>
      <c r="G196" s="477"/>
      <c r="H196" s="477"/>
      <c r="I196" s="478"/>
    </row>
    <row r="197" spans="1:9">
      <c r="A197" s="426">
        <v>197</v>
      </c>
      <c r="B197" s="426" t="s">
        <v>638</v>
      </c>
      <c r="C197" s="476"/>
      <c r="D197" s="514"/>
      <c r="E197" s="476" t="str">
        <f>E$79</f>
        <v>S2</v>
      </c>
      <c r="F197" s="467"/>
      <c r="G197" s="477"/>
      <c r="H197" s="477"/>
      <c r="I197" s="478"/>
    </row>
    <row r="198" spans="1:9" ht="14.25">
      <c r="A198" s="434">
        <v>198</v>
      </c>
      <c r="B198" s="426" t="s">
        <v>638</v>
      </c>
      <c r="C198" s="476"/>
      <c r="D198" s="514"/>
      <c r="E198" s="476" t="str">
        <f>E$80</f>
        <v>S3</v>
      </c>
      <c r="F198" s="467"/>
      <c r="G198" s="477"/>
      <c r="H198" s="477"/>
      <c r="I198" s="478"/>
    </row>
    <row r="199" spans="1:9" ht="14.25">
      <c r="A199" s="434">
        <v>199</v>
      </c>
      <c r="B199" s="426" t="s">
        <v>638</v>
      </c>
      <c r="C199" s="476"/>
      <c r="D199" s="514"/>
      <c r="E199" s="476" t="str">
        <f>E$81</f>
        <v>S4</v>
      </c>
      <c r="F199" s="467"/>
      <c r="G199" s="477"/>
      <c r="H199" s="477"/>
      <c r="I199" s="478"/>
    </row>
    <row r="200" spans="1:9" ht="62.25" customHeight="1">
      <c r="A200" s="434">
        <v>200</v>
      </c>
      <c r="B200" s="426" t="s">
        <v>627</v>
      </c>
      <c r="C200" s="476"/>
      <c r="D200" s="514" t="s">
        <v>542</v>
      </c>
      <c r="E200" s="476"/>
      <c r="F200" s="515" t="s">
        <v>946</v>
      </c>
      <c r="G200" s="477" t="s">
        <v>947</v>
      </c>
      <c r="H200" s="477" t="s">
        <v>948</v>
      </c>
      <c r="I200" s="478"/>
    </row>
    <row r="201" spans="1:9">
      <c r="A201" s="426">
        <v>201</v>
      </c>
      <c r="B201" s="426" t="s">
        <v>627</v>
      </c>
      <c r="C201" s="476"/>
      <c r="D201" s="525" t="s">
        <v>542</v>
      </c>
      <c r="E201" s="476" t="s">
        <v>464</v>
      </c>
      <c r="F201" s="515"/>
      <c r="G201" s="477"/>
      <c r="H201" s="477"/>
      <c r="I201" s="478"/>
    </row>
    <row r="202" spans="1:9" ht="102">
      <c r="A202" s="434">
        <v>202</v>
      </c>
      <c r="B202" s="426" t="s">
        <v>627</v>
      </c>
      <c r="C202" s="476"/>
      <c r="D202" s="525" t="s">
        <v>542</v>
      </c>
      <c r="E202" s="476" t="str">
        <f>E$77</f>
        <v>RA</v>
      </c>
      <c r="F202" s="467" t="s">
        <v>1901</v>
      </c>
      <c r="G202" s="477"/>
      <c r="H202" s="477"/>
      <c r="I202" s="478"/>
    </row>
    <row r="203" spans="1:9" ht="14.25">
      <c r="A203" s="434">
        <v>203</v>
      </c>
      <c r="B203" s="426" t="s">
        <v>627</v>
      </c>
      <c r="C203" s="476"/>
      <c r="D203" s="525" t="s">
        <v>542</v>
      </c>
      <c r="E203" s="476" t="str">
        <f>E$78</f>
        <v>S1</v>
      </c>
      <c r="F203" s="467"/>
      <c r="G203" s="477"/>
      <c r="H203" s="477"/>
      <c r="I203" s="478"/>
    </row>
    <row r="204" spans="1:9" ht="14.25">
      <c r="A204" s="434">
        <v>204</v>
      </c>
      <c r="B204" s="426" t="s">
        <v>627</v>
      </c>
      <c r="C204" s="476"/>
      <c r="D204" s="525" t="s">
        <v>542</v>
      </c>
      <c r="E204" s="476" t="str">
        <f>E$79</f>
        <v>S2</v>
      </c>
      <c r="F204" s="467"/>
      <c r="G204" s="477"/>
      <c r="H204" s="477"/>
      <c r="I204" s="478"/>
    </row>
    <row r="205" spans="1:9">
      <c r="A205" s="426">
        <v>205</v>
      </c>
      <c r="B205" s="426" t="s">
        <v>627</v>
      </c>
      <c r="C205" s="476"/>
      <c r="D205" s="525" t="s">
        <v>542</v>
      </c>
      <c r="E205" s="476" t="str">
        <f>E$80</f>
        <v>S3</v>
      </c>
      <c r="F205" s="467"/>
      <c r="G205" s="477"/>
      <c r="H205" s="477"/>
      <c r="I205" s="478"/>
    </row>
    <row r="206" spans="1:9" ht="14.25">
      <c r="A206" s="434">
        <v>206</v>
      </c>
      <c r="B206" s="426" t="s">
        <v>627</v>
      </c>
      <c r="C206" s="476"/>
      <c r="D206" s="525" t="s">
        <v>542</v>
      </c>
      <c r="E206" s="476" t="str">
        <f>E$81</f>
        <v>S4</v>
      </c>
      <c r="F206" s="467"/>
      <c r="G206" s="477"/>
      <c r="H206" s="477"/>
      <c r="I206" s="478"/>
    </row>
    <row r="207" spans="1:9" ht="14.25">
      <c r="A207" s="434">
        <v>207</v>
      </c>
      <c r="B207" s="426" t="s">
        <v>627</v>
      </c>
      <c r="C207" s="517"/>
      <c r="D207" s="518" t="s">
        <v>949</v>
      </c>
      <c r="E207" s="517"/>
      <c r="F207" s="545" t="s">
        <v>950</v>
      </c>
      <c r="G207" s="520"/>
      <c r="H207" s="520"/>
      <c r="I207" s="546"/>
    </row>
    <row r="208" spans="1:9" ht="14.25">
      <c r="A208" s="434">
        <v>208</v>
      </c>
      <c r="B208" s="426" t="s">
        <v>627</v>
      </c>
      <c r="C208" s="521"/>
      <c r="D208" s="522" t="s">
        <v>951</v>
      </c>
      <c r="E208" s="521"/>
      <c r="F208" s="547" t="s">
        <v>952</v>
      </c>
      <c r="G208" s="524"/>
      <c r="H208" s="524"/>
      <c r="I208" s="548"/>
    </row>
    <row r="209" spans="1:9" ht="189">
      <c r="A209" s="426">
        <v>209</v>
      </c>
      <c r="B209" s="426" t="s">
        <v>627</v>
      </c>
      <c r="C209" s="476"/>
      <c r="D209" s="514" t="s">
        <v>942</v>
      </c>
      <c r="E209" s="476"/>
      <c r="F209" s="515" t="s">
        <v>953</v>
      </c>
      <c r="G209" s="477" t="s">
        <v>954</v>
      </c>
      <c r="H209" s="477" t="s">
        <v>955</v>
      </c>
      <c r="I209" s="478"/>
    </row>
    <row r="210" spans="1:9" ht="14.25">
      <c r="A210" s="434">
        <v>210</v>
      </c>
      <c r="B210" s="426" t="s">
        <v>627</v>
      </c>
      <c r="C210" s="476"/>
      <c r="D210" s="525" t="s">
        <v>942</v>
      </c>
      <c r="E210" s="476" t="s">
        <v>464</v>
      </c>
      <c r="F210" s="515"/>
      <c r="G210" s="477"/>
      <c r="H210" s="477"/>
      <c r="I210" s="478"/>
    </row>
    <row r="211" spans="1:9" ht="102">
      <c r="A211" s="434">
        <v>211</v>
      </c>
      <c r="B211" s="426" t="s">
        <v>627</v>
      </c>
      <c r="C211" s="476"/>
      <c r="D211" s="525" t="s">
        <v>942</v>
      </c>
      <c r="E211" s="476" t="str">
        <f>E$77</f>
        <v>RA</v>
      </c>
      <c r="F211" s="467" t="s">
        <v>1902</v>
      </c>
      <c r="G211" s="477"/>
      <c r="H211" s="477"/>
      <c r="I211" s="478"/>
    </row>
    <row r="212" spans="1:9" ht="14.25">
      <c r="A212" s="434">
        <v>212</v>
      </c>
      <c r="B212" s="426" t="s">
        <v>627</v>
      </c>
      <c r="C212" s="476"/>
      <c r="D212" s="525" t="s">
        <v>942</v>
      </c>
      <c r="E212" s="476" t="str">
        <f>E$78</f>
        <v>S1</v>
      </c>
      <c r="F212" s="467"/>
      <c r="G212" s="477"/>
      <c r="H212" s="477"/>
      <c r="I212" s="478"/>
    </row>
    <row r="213" spans="1:9">
      <c r="A213" s="426">
        <v>213</v>
      </c>
      <c r="B213" s="426" t="s">
        <v>627</v>
      </c>
      <c r="C213" s="476"/>
      <c r="D213" s="525" t="s">
        <v>942</v>
      </c>
      <c r="E213" s="476" t="str">
        <f>E$79</f>
        <v>S2</v>
      </c>
      <c r="F213" s="467"/>
      <c r="G213" s="477"/>
      <c r="H213" s="477"/>
      <c r="I213" s="478"/>
    </row>
    <row r="214" spans="1:9" ht="14.25">
      <c r="A214" s="434">
        <v>214</v>
      </c>
      <c r="B214" s="426" t="s">
        <v>627</v>
      </c>
      <c r="C214" s="476"/>
      <c r="D214" s="525" t="s">
        <v>942</v>
      </c>
      <c r="E214" s="476" t="str">
        <f>E$80</f>
        <v>S3</v>
      </c>
      <c r="F214" s="467"/>
      <c r="G214" s="477"/>
      <c r="H214" s="477"/>
      <c r="I214" s="478"/>
    </row>
    <row r="215" spans="1:9" ht="14.25">
      <c r="A215" s="434">
        <v>215</v>
      </c>
      <c r="B215" s="426" t="s">
        <v>627</v>
      </c>
      <c r="C215" s="476"/>
      <c r="D215" s="525" t="s">
        <v>942</v>
      </c>
      <c r="E215" s="476" t="str">
        <f>E$81</f>
        <v>S4</v>
      </c>
      <c r="F215" s="467"/>
      <c r="G215" s="477"/>
      <c r="H215" s="477"/>
      <c r="I215" s="478"/>
    </row>
    <row r="216" spans="1:9" ht="14.25">
      <c r="A216" s="434">
        <v>216</v>
      </c>
      <c r="H216" s="446"/>
    </row>
    <row r="217" spans="1:9" ht="38.25">
      <c r="A217" s="426">
        <v>217</v>
      </c>
      <c r="B217" s="426" t="s">
        <v>638</v>
      </c>
      <c r="C217" s="476" t="s">
        <v>956</v>
      </c>
      <c r="D217" s="514"/>
      <c r="E217" s="476"/>
      <c r="F217" s="515" t="s">
        <v>957</v>
      </c>
      <c r="G217" s="477" t="s">
        <v>958</v>
      </c>
      <c r="H217" s="477"/>
      <c r="I217" s="478"/>
    </row>
    <row r="218" spans="1:9" ht="15" thickBot="1">
      <c r="A218" s="434">
        <v>218</v>
      </c>
      <c r="B218" s="426" t="s">
        <v>638</v>
      </c>
      <c r="C218" s="476"/>
      <c r="D218" s="514"/>
      <c r="E218" s="476" t="s">
        <v>464</v>
      </c>
      <c r="F218" s="515"/>
      <c r="G218" s="477"/>
      <c r="H218" s="477"/>
      <c r="I218" s="478"/>
    </row>
    <row r="219" spans="1:9" ht="76.5">
      <c r="A219" s="434">
        <v>219</v>
      </c>
      <c r="B219" s="426" t="s">
        <v>638</v>
      </c>
      <c r="C219" s="476"/>
      <c r="D219" s="514"/>
      <c r="E219" s="476" t="str">
        <f>E$77</f>
        <v>RA</v>
      </c>
      <c r="F219" s="612" t="s">
        <v>1903</v>
      </c>
      <c r="G219" s="586"/>
      <c r="H219" s="477"/>
      <c r="I219" s="478"/>
    </row>
    <row r="220" spans="1:9" ht="29.25" thickBot="1">
      <c r="A220" s="434">
        <v>220</v>
      </c>
      <c r="B220" s="426" t="s">
        <v>638</v>
      </c>
      <c r="C220" s="476"/>
      <c r="D220" s="514"/>
      <c r="E220" s="476" t="str">
        <f>E$78</f>
        <v>S1</v>
      </c>
      <c r="F220" s="585" t="s">
        <v>1904</v>
      </c>
      <c r="G220" s="477"/>
      <c r="H220" s="477"/>
      <c r="I220" s="478"/>
    </row>
    <row r="221" spans="1:9">
      <c r="A221" s="426">
        <v>221</v>
      </c>
      <c r="B221" s="426" t="s">
        <v>638</v>
      </c>
      <c r="C221" s="476"/>
      <c r="D221" s="514"/>
      <c r="E221" s="476" t="str">
        <f>E$79</f>
        <v>S2</v>
      </c>
      <c r="F221" s="467"/>
      <c r="G221" s="477"/>
      <c r="H221" s="477"/>
      <c r="I221" s="478"/>
    </row>
    <row r="222" spans="1:9" ht="14.25">
      <c r="A222" s="434">
        <v>222</v>
      </c>
      <c r="B222" s="426" t="s">
        <v>638</v>
      </c>
      <c r="C222" s="476"/>
      <c r="D222" s="514"/>
      <c r="E222" s="476" t="str">
        <f>E$80</f>
        <v>S3</v>
      </c>
      <c r="F222" s="467"/>
      <c r="G222" s="477"/>
      <c r="H222" s="477"/>
      <c r="I222" s="478"/>
    </row>
    <row r="223" spans="1:9" ht="14.25">
      <c r="A223" s="434">
        <v>223</v>
      </c>
      <c r="B223" s="426" t="s">
        <v>638</v>
      </c>
      <c r="C223" s="476"/>
      <c r="D223" s="514"/>
      <c r="E223" s="476" t="str">
        <f>E$81</f>
        <v>S4</v>
      </c>
      <c r="F223" s="467"/>
      <c r="G223" s="477"/>
      <c r="H223" s="477"/>
      <c r="I223" s="478"/>
    </row>
    <row r="224" spans="1:9" ht="14.25">
      <c r="A224" s="434">
        <v>224</v>
      </c>
      <c r="H224" s="446"/>
    </row>
    <row r="225" spans="1:9" ht="38.25">
      <c r="A225" s="426">
        <v>225</v>
      </c>
      <c r="B225" s="426" t="s">
        <v>638</v>
      </c>
      <c r="C225" s="443" t="s">
        <v>959</v>
      </c>
      <c r="D225" s="510"/>
      <c r="E225" s="443"/>
      <c r="F225" s="441" t="s">
        <v>960</v>
      </c>
      <c r="G225" s="512"/>
      <c r="H225" s="512"/>
      <c r="I225" s="513"/>
    </row>
    <row r="226" spans="1:9" ht="42">
      <c r="A226" s="434">
        <v>226</v>
      </c>
      <c r="B226" s="426" t="s">
        <v>638</v>
      </c>
      <c r="C226" s="476" t="s">
        <v>961</v>
      </c>
      <c r="D226" s="514"/>
      <c r="E226" s="476"/>
      <c r="F226" s="515" t="s">
        <v>962</v>
      </c>
      <c r="G226" s="477" t="s">
        <v>963</v>
      </c>
      <c r="H226" s="477" t="s">
        <v>964</v>
      </c>
      <c r="I226" s="478"/>
    </row>
    <row r="227" spans="1:9" ht="14.25">
      <c r="A227" s="434">
        <v>227</v>
      </c>
      <c r="B227" s="426" t="s">
        <v>638</v>
      </c>
      <c r="C227" s="476"/>
      <c r="D227" s="514"/>
      <c r="E227" s="476" t="s">
        <v>464</v>
      </c>
      <c r="F227" s="515"/>
      <c r="G227" s="477"/>
      <c r="H227" s="477"/>
      <c r="I227" s="478"/>
    </row>
    <row r="228" spans="1:9" ht="357">
      <c r="A228" s="434">
        <v>228</v>
      </c>
      <c r="B228" s="426" t="s">
        <v>638</v>
      </c>
      <c r="C228" s="596"/>
      <c r="D228" s="597"/>
      <c r="E228" s="596" t="str">
        <f>E$77</f>
        <v>RA</v>
      </c>
      <c r="F228" s="601" t="s">
        <v>2172</v>
      </c>
      <c r="G228" s="599"/>
      <c r="H228" s="599"/>
      <c r="I228" s="600" t="s">
        <v>1906</v>
      </c>
    </row>
    <row r="229" spans="1:9">
      <c r="A229" s="426">
        <v>229</v>
      </c>
      <c r="B229" s="426" t="s">
        <v>638</v>
      </c>
      <c r="C229" s="476"/>
      <c r="D229" s="514"/>
      <c r="E229" s="476" t="str">
        <f>E$78</f>
        <v>S1</v>
      </c>
      <c r="F229" s="467"/>
      <c r="G229" s="477"/>
      <c r="H229" s="477"/>
      <c r="I229" s="478"/>
    </row>
    <row r="230" spans="1:9" ht="14.25">
      <c r="A230" s="434">
        <v>230</v>
      </c>
      <c r="B230" s="426" t="s">
        <v>638</v>
      </c>
      <c r="C230" s="476"/>
      <c r="D230" s="514"/>
      <c r="E230" s="476" t="str">
        <f>E$79</f>
        <v>S2</v>
      </c>
      <c r="F230" s="467"/>
      <c r="G230" s="477"/>
      <c r="H230" s="477"/>
      <c r="I230" s="478"/>
    </row>
    <row r="231" spans="1:9" ht="14.25">
      <c r="A231" s="434">
        <v>231</v>
      </c>
      <c r="B231" s="426" t="s">
        <v>638</v>
      </c>
      <c r="C231" s="476"/>
      <c r="D231" s="514"/>
      <c r="E231" s="476" t="str">
        <f>E$80</f>
        <v>S3</v>
      </c>
      <c r="F231" s="467"/>
      <c r="G231" s="477"/>
      <c r="H231" s="477"/>
      <c r="I231" s="478"/>
    </row>
    <row r="232" spans="1:9" ht="14.25">
      <c r="A232" s="434">
        <v>232</v>
      </c>
      <c r="B232" s="426" t="s">
        <v>638</v>
      </c>
      <c r="C232" s="476"/>
      <c r="D232" s="514"/>
      <c r="E232" s="476" t="str">
        <f>E$81</f>
        <v>S4</v>
      </c>
      <c r="F232" s="467"/>
      <c r="G232" s="477"/>
      <c r="H232" s="477"/>
      <c r="I232" s="478"/>
    </row>
    <row r="233" spans="1:9" ht="28.5">
      <c r="A233" s="426">
        <v>233</v>
      </c>
      <c r="B233" s="426" t="s">
        <v>627</v>
      </c>
      <c r="C233" s="521"/>
      <c r="D233" s="522" t="s">
        <v>965</v>
      </c>
      <c r="E233" s="521"/>
      <c r="F233" s="549" t="s">
        <v>966</v>
      </c>
      <c r="G233" s="524"/>
      <c r="H233" s="524"/>
      <c r="I233" s="524"/>
    </row>
    <row r="234" spans="1:9" ht="63">
      <c r="A234" s="434">
        <v>234</v>
      </c>
      <c r="B234" s="426" t="s">
        <v>627</v>
      </c>
      <c r="C234" s="476"/>
      <c r="D234" s="514" t="s">
        <v>967</v>
      </c>
      <c r="E234" s="476"/>
      <c r="F234" s="515" t="s">
        <v>968</v>
      </c>
      <c r="G234" s="477" t="s">
        <v>969</v>
      </c>
      <c r="H234" s="477" t="s">
        <v>970</v>
      </c>
      <c r="I234" s="478"/>
    </row>
    <row r="235" spans="1:9" ht="14.25">
      <c r="A235" s="434">
        <v>235</v>
      </c>
      <c r="B235" s="426" t="s">
        <v>627</v>
      </c>
      <c r="C235" s="476"/>
      <c r="D235" s="525" t="s">
        <v>967</v>
      </c>
      <c r="E235" s="476" t="s">
        <v>464</v>
      </c>
      <c r="F235" s="515"/>
      <c r="G235" s="477"/>
      <c r="H235" s="477"/>
      <c r="I235" s="478"/>
    </row>
    <row r="236" spans="1:9" ht="318.75">
      <c r="A236" s="434">
        <v>236</v>
      </c>
      <c r="B236" s="426" t="s">
        <v>627</v>
      </c>
      <c r="C236" s="596"/>
      <c r="D236" s="628" t="s">
        <v>967</v>
      </c>
      <c r="E236" s="596" t="str">
        <f>E$77</f>
        <v>RA</v>
      </c>
      <c r="F236" s="601" t="s">
        <v>1905</v>
      </c>
      <c r="G236" s="599"/>
      <c r="H236" s="599"/>
      <c r="I236" s="600" t="s">
        <v>1906</v>
      </c>
    </row>
    <row r="237" spans="1:9">
      <c r="A237" s="426">
        <v>237</v>
      </c>
      <c r="B237" s="426" t="s">
        <v>627</v>
      </c>
      <c r="C237" s="476"/>
      <c r="D237" s="525" t="s">
        <v>967</v>
      </c>
      <c r="E237" s="476" t="str">
        <f>E$78</f>
        <v>S1</v>
      </c>
      <c r="F237" s="467"/>
      <c r="G237" s="477"/>
      <c r="H237" s="477"/>
      <c r="I237" s="478"/>
    </row>
    <row r="238" spans="1:9" ht="14.25">
      <c r="A238" s="434">
        <v>238</v>
      </c>
      <c r="B238" s="426" t="s">
        <v>627</v>
      </c>
      <c r="C238" s="476"/>
      <c r="D238" s="525" t="s">
        <v>967</v>
      </c>
      <c r="E238" s="476" t="str">
        <f>E$79</f>
        <v>S2</v>
      </c>
      <c r="F238" s="467"/>
      <c r="G238" s="477"/>
      <c r="H238" s="477"/>
      <c r="I238" s="478"/>
    </row>
    <row r="239" spans="1:9" ht="14.25">
      <c r="A239" s="434">
        <v>239</v>
      </c>
      <c r="B239" s="426" t="s">
        <v>627</v>
      </c>
      <c r="C239" s="476"/>
      <c r="D239" s="525" t="s">
        <v>967</v>
      </c>
      <c r="E239" s="476" t="str">
        <f>E$80</f>
        <v>S3</v>
      </c>
      <c r="F239" s="467"/>
      <c r="G239" s="477"/>
      <c r="H239" s="477"/>
      <c r="I239" s="478"/>
    </row>
    <row r="240" spans="1:9" ht="14.25">
      <c r="A240" s="434">
        <v>240</v>
      </c>
      <c r="B240" s="426" t="s">
        <v>627</v>
      </c>
      <c r="C240" s="476"/>
      <c r="D240" s="525" t="s">
        <v>967</v>
      </c>
      <c r="E240" s="476" t="str">
        <f>E$81</f>
        <v>S4</v>
      </c>
      <c r="F240" s="467"/>
      <c r="G240" s="477"/>
      <c r="H240" s="477"/>
      <c r="I240" s="478"/>
    </row>
    <row r="241" spans="1:9">
      <c r="A241" s="426">
        <v>241</v>
      </c>
      <c r="H241" s="446"/>
    </row>
    <row r="242" spans="1:9" ht="42">
      <c r="A242" s="434">
        <v>242</v>
      </c>
      <c r="B242" s="426" t="s">
        <v>638</v>
      </c>
      <c r="C242" s="476" t="s">
        <v>971</v>
      </c>
      <c r="D242" s="514"/>
      <c r="E242" s="476"/>
      <c r="F242" s="515" t="s">
        <v>972</v>
      </c>
      <c r="G242" s="477" t="s">
        <v>973</v>
      </c>
      <c r="H242" s="477"/>
      <c r="I242" s="478"/>
    </row>
    <row r="243" spans="1:9" ht="14.25">
      <c r="A243" s="434">
        <v>243</v>
      </c>
      <c r="B243" s="426" t="s">
        <v>638</v>
      </c>
      <c r="C243" s="476"/>
      <c r="D243" s="514"/>
      <c r="E243" s="476" t="s">
        <v>464</v>
      </c>
      <c r="F243" s="515"/>
      <c r="G243" s="477"/>
      <c r="H243" s="477"/>
      <c r="I243" s="478"/>
    </row>
    <row r="244" spans="1:9" ht="114.75">
      <c r="A244" s="434">
        <v>244</v>
      </c>
      <c r="B244" s="426" t="s">
        <v>638</v>
      </c>
      <c r="C244" s="476"/>
      <c r="D244" s="514"/>
      <c r="E244" s="476" t="str">
        <f>E$77</f>
        <v>RA</v>
      </c>
      <c r="F244" s="467" t="s">
        <v>1907</v>
      </c>
      <c r="G244" s="477"/>
      <c r="H244" s="477"/>
      <c r="I244" s="478"/>
    </row>
    <row r="245" spans="1:9">
      <c r="A245" s="426">
        <v>245</v>
      </c>
      <c r="B245" s="426" t="s">
        <v>638</v>
      </c>
      <c r="C245" s="476"/>
      <c r="D245" s="514"/>
      <c r="E245" s="476" t="str">
        <f>E$78</f>
        <v>S1</v>
      </c>
      <c r="F245" s="467"/>
      <c r="G245" s="477"/>
      <c r="H245" s="477"/>
      <c r="I245" s="478"/>
    </row>
    <row r="246" spans="1:9" ht="14.25">
      <c r="A246" s="434">
        <v>246</v>
      </c>
      <c r="B246" s="426" t="s">
        <v>638</v>
      </c>
      <c r="C246" s="476"/>
      <c r="D246" s="514"/>
      <c r="E246" s="476" t="str">
        <f>E$79</f>
        <v>S2</v>
      </c>
      <c r="F246" s="467"/>
      <c r="G246" s="477"/>
      <c r="H246" s="477"/>
      <c r="I246" s="478"/>
    </row>
    <row r="247" spans="1:9" ht="14.25">
      <c r="A247" s="434">
        <v>247</v>
      </c>
      <c r="B247" s="426" t="s">
        <v>638</v>
      </c>
      <c r="C247" s="476"/>
      <c r="D247" s="514"/>
      <c r="E247" s="476" t="str">
        <f>E$80</f>
        <v>S3</v>
      </c>
      <c r="F247" s="467"/>
      <c r="G247" s="477"/>
      <c r="H247" s="477"/>
      <c r="I247" s="478"/>
    </row>
    <row r="248" spans="1:9" ht="14.25">
      <c r="A248" s="434">
        <v>248</v>
      </c>
      <c r="B248" s="426" t="s">
        <v>638</v>
      </c>
      <c r="C248" s="476"/>
      <c r="D248" s="514"/>
      <c r="E248" s="476" t="str">
        <f>E$81</f>
        <v>S4</v>
      </c>
      <c r="F248" s="467"/>
      <c r="G248" s="477"/>
      <c r="H248" s="477"/>
      <c r="I248" s="478"/>
    </row>
    <row r="249" spans="1:9">
      <c r="A249" s="426">
        <v>249</v>
      </c>
      <c r="B249" s="426" t="s">
        <v>627</v>
      </c>
      <c r="C249" s="521"/>
      <c r="D249" s="522" t="s">
        <v>974</v>
      </c>
      <c r="E249" s="521"/>
      <c r="F249" s="523" t="s">
        <v>975</v>
      </c>
      <c r="G249" s="524"/>
      <c r="H249" s="524"/>
      <c r="I249" s="524"/>
    </row>
    <row r="250" spans="1:9" ht="38.25">
      <c r="A250" s="434">
        <v>250</v>
      </c>
      <c r="B250" s="426" t="s">
        <v>627</v>
      </c>
      <c r="C250" s="476"/>
      <c r="D250" s="514" t="s">
        <v>37</v>
      </c>
      <c r="E250" s="476"/>
      <c r="F250" s="515" t="s">
        <v>976</v>
      </c>
      <c r="G250" s="477" t="s">
        <v>977</v>
      </c>
      <c r="H250" s="477" t="s">
        <v>978</v>
      </c>
      <c r="I250" s="478"/>
    </row>
    <row r="251" spans="1:9" ht="14.25">
      <c r="A251" s="434">
        <v>251</v>
      </c>
      <c r="B251" s="426" t="s">
        <v>627</v>
      </c>
      <c r="C251" s="476"/>
      <c r="D251" s="525" t="s">
        <v>37</v>
      </c>
      <c r="E251" s="476" t="s">
        <v>464</v>
      </c>
      <c r="F251" s="515"/>
      <c r="G251" s="477"/>
      <c r="H251" s="477"/>
      <c r="I251" s="478"/>
    </row>
    <row r="252" spans="1:9" ht="114.75">
      <c r="A252" s="434">
        <v>252</v>
      </c>
      <c r="B252" s="426" t="s">
        <v>627</v>
      </c>
      <c r="C252" s="476"/>
      <c r="D252" s="525" t="s">
        <v>37</v>
      </c>
      <c r="E252" s="476" t="str">
        <f>E$77</f>
        <v>RA</v>
      </c>
      <c r="F252" s="467" t="s">
        <v>1907</v>
      </c>
      <c r="G252" s="477"/>
      <c r="H252" s="477"/>
      <c r="I252" s="478"/>
    </row>
    <row r="253" spans="1:9">
      <c r="A253" s="426">
        <v>253</v>
      </c>
      <c r="B253" s="426" t="s">
        <v>627</v>
      </c>
      <c r="C253" s="476"/>
      <c r="D253" s="525" t="s">
        <v>37</v>
      </c>
      <c r="E253" s="476" t="str">
        <f>E$78</f>
        <v>S1</v>
      </c>
      <c r="F253" s="467"/>
      <c r="G253" s="477"/>
      <c r="H253" s="477"/>
      <c r="I253" s="478"/>
    </row>
    <row r="254" spans="1:9" ht="14.25">
      <c r="A254" s="434">
        <v>254</v>
      </c>
      <c r="B254" s="426" t="s">
        <v>627</v>
      </c>
      <c r="C254" s="476"/>
      <c r="D254" s="525" t="s">
        <v>37</v>
      </c>
      <c r="E254" s="476" t="str">
        <f>E$79</f>
        <v>S2</v>
      </c>
      <c r="F254" s="467"/>
      <c r="G254" s="477"/>
      <c r="H254" s="477"/>
      <c r="I254" s="478"/>
    </row>
    <row r="255" spans="1:9" ht="14.25">
      <c r="A255" s="434">
        <v>255</v>
      </c>
      <c r="B255" s="426" t="s">
        <v>627</v>
      </c>
      <c r="C255" s="476"/>
      <c r="D255" s="525" t="s">
        <v>37</v>
      </c>
      <c r="E255" s="476" t="str">
        <f>E$80</f>
        <v>S3</v>
      </c>
      <c r="F255" s="467"/>
      <c r="G255" s="477"/>
      <c r="H255" s="477"/>
      <c r="I255" s="478"/>
    </row>
    <row r="256" spans="1:9" ht="14.25">
      <c r="A256" s="434">
        <v>256</v>
      </c>
      <c r="B256" s="426" t="s">
        <v>627</v>
      </c>
      <c r="C256" s="476"/>
      <c r="D256" s="525" t="s">
        <v>37</v>
      </c>
      <c r="E256" s="476" t="str">
        <f>E$81</f>
        <v>S4</v>
      </c>
      <c r="F256" s="467"/>
      <c r="G256" s="477"/>
      <c r="H256" s="477"/>
      <c r="I256" s="478"/>
    </row>
    <row r="257" spans="1:9">
      <c r="A257" s="426">
        <v>257</v>
      </c>
      <c r="H257" s="446"/>
    </row>
    <row r="258" spans="1:9" ht="63.75">
      <c r="A258" s="434">
        <v>258</v>
      </c>
      <c r="B258" s="426" t="s">
        <v>638</v>
      </c>
      <c r="C258" s="443" t="s">
        <v>979</v>
      </c>
      <c r="D258" s="510"/>
      <c r="E258" s="443"/>
      <c r="F258" s="441" t="s">
        <v>980</v>
      </c>
      <c r="G258" s="534"/>
      <c r="H258" s="534"/>
      <c r="I258" s="511"/>
    </row>
    <row r="259" spans="1:9" ht="25.5">
      <c r="A259" s="434">
        <v>259</v>
      </c>
      <c r="B259" s="426" t="s">
        <v>638</v>
      </c>
      <c r="C259" s="476" t="s">
        <v>981</v>
      </c>
      <c r="D259" s="514"/>
      <c r="E259" s="476"/>
      <c r="F259" s="515" t="s">
        <v>982</v>
      </c>
      <c r="G259" s="477" t="s">
        <v>983</v>
      </c>
      <c r="H259" s="477" t="s">
        <v>984</v>
      </c>
      <c r="I259" s="478"/>
    </row>
    <row r="260" spans="1:9" ht="14.25">
      <c r="A260" s="434">
        <v>260</v>
      </c>
      <c r="B260" s="426" t="s">
        <v>638</v>
      </c>
      <c r="C260" s="476"/>
      <c r="D260" s="514"/>
      <c r="E260" s="476" t="s">
        <v>464</v>
      </c>
      <c r="F260" s="515"/>
      <c r="G260" s="477"/>
      <c r="H260" s="477"/>
      <c r="I260" s="478"/>
    </row>
    <row r="261" spans="1:9" ht="140.25">
      <c r="A261" s="426">
        <v>261</v>
      </c>
      <c r="B261" s="426" t="s">
        <v>638</v>
      </c>
      <c r="C261" s="476"/>
      <c r="D261" s="514"/>
      <c r="E261" s="476" t="str">
        <f>E$77</f>
        <v>RA</v>
      </c>
      <c r="F261" s="515" t="s">
        <v>1908</v>
      </c>
      <c r="G261" s="477"/>
      <c r="H261" s="477"/>
      <c r="I261" s="478"/>
    </row>
    <row r="262" spans="1:9" ht="14.25">
      <c r="A262" s="434">
        <v>262</v>
      </c>
      <c r="B262" s="426" t="s">
        <v>638</v>
      </c>
      <c r="C262" s="476"/>
      <c r="D262" s="514"/>
      <c r="E262" s="476" t="str">
        <f>E$78</f>
        <v>S1</v>
      </c>
      <c r="F262" s="467"/>
      <c r="G262" s="477"/>
      <c r="H262" s="477"/>
      <c r="I262" s="478"/>
    </row>
    <row r="263" spans="1:9" ht="14.25">
      <c r="A263" s="434">
        <v>263</v>
      </c>
      <c r="B263" s="426" t="s">
        <v>638</v>
      </c>
      <c r="C263" s="476"/>
      <c r="D263" s="514"/>
      <c r="E263" s="476" t="str">
        <f>E$79</f>
        <v>S2</v>
      </c>
      <c r="F263" s="467"/>
      <c r="G263" s="477"/>
      <c r="H263" s="477"/>
      <c r="I263" s="478"/>
    </row>
    <row r="264" spans="1:9" ht="14.25">
      <c r="A264" s="434">
        <v>264</v>
      </c>
      <c r="B264" s="426" t="s">
        <v>638</v>
      </c>
      <c r="C264" s="476"/>
      <c r="D264" s="514"/>
      <c r="E264" s="476" t="str">
        <f>E$80</f>
        <v>S3</v>
      </c>
      <c r="F264" s="467"/>
      <c r="G264" s="477"/>
      <c r="H264" s="477"/>
      <c r="I264" s="478"/>
    </row>
    <row r="265" spans="1:9">
      <c r="A265" s="426">
        <v>265</v>
      </c>
      <c r="B265" s="426" t="s">
        <v>638</v>
      </c>
      <c r="C265" s="476"/>
      <c r="D265" s="514"/>
      <c r="E265" s="476" t="str">
        <f>E$81</f>
        <v>S4</v>
      </c>
      <c r="F265" s="467"/>
      <c r="G265" s="477"/>
      <c r="H265" s="477"/>
      <c r="I265" s="478"/>
    </row>
    <row r="266" spans="1:9" ht="14.25">
      <c r="A266" s="434">
        <v>266</v>
      </c>
      <c r="H266" s="446"/>
    </row>
    <row r="267" spans="1:9" ht="63.75">
      <c r="A267" s="434">
        <v>267</v>
      </c>
      <c r="B267" s="426" t="s">
        <v>638</v>
      </c>
      <c r="C267" s="476" t="s">
        <v>985</v>
      </c>
      <c r="D267" s="514"/>
      <c r="E267" s="476"/>
      <c r="F267" s="515" t="s">
        <v>986</v>
      </c>
      <c r="G267" s="477" t="s">
        <v>987</v>
      </c>
      <c r="H267" s="477"/>
      <c r="I267" s="478"/>
    </row>
    <row r="268" spans="1:9" ht="14.25">
      <c r="A268" s="434">
        <v>268</v>
      </c>
      <c r="B268" s="426" t="s">
        <v>638</v>
      </c>
      <c r="C268" s="476"/>
      <c r="D268" s="514"/>
      <c r="E268" s="476" t="s">
        <v>464</v>
      </c>
      <c r="F268" s="515"/>
      <c r="G268" s="477"/>
      <c r="H268" s="477"/>
      <c r="I268" s="478"/>
    </row>
    <row r="269" spans="1:9" ht="25.5">
      <c r="A269" s="426">
        <v>269</v>
      </c>
      <c r="B269" s="426" t="s">
        <v>638</v>
      </c>
      <c r="C269" s="476"/>
      <c r="D269" s="514"/>
      <c r="E269" s="476" t="str">
        <f>E$77</f>
        <v>RA</v>
      </c>
      <c r="F269" s="467" t="s">
        <v>1909</v>
      </c>
      <c r="G269" s="477"/>
      <c r="H269" s="477"/>
      <c r="I269" s="478"/>
    </row>
    <row r="270" spans="1:9" ht="14.25">
      <c r="A270" s="434">
        <v>270</v>
      </c>
      <c r="B270" s="426" t="s">
        <v>638</v>
      </c>
      <c r="C270" s="476"/>
      <c r="D270" s="514"/>
      <c r="E270" s="476" t="str">
        <f>E$78</f>
        <v>S1</v>
      </c>
      <c r="F270" s="467"/>
      <c r="G270" s="477"/>
      <c r="H270" s="477"/>
      <c r="I270" s="478"/>
    </row>
    <row r="271" spans="1:9" ht="14.25">
      <c r="A271" s="434">
        <v>271</v>
      </c>
      <c r="B271" s="426" t="s">
        <v>638</v>
      </c>
      <c r="C271" s="476"/>
      <c r="D271" s="514"/>
      <c r="E271" s="476" t="str">
        <f>E$79</f>
        <v>S2</v>
      </c>
      <c r="F271" s="467"/>
      <c r="G271" s="477"/>
      <c r="H271" s="477"/>
      <c r="I271" s="478"/>
    </row>
    <row r="272" spans="1:9" ht="14.25">
      <c r="A272" s="434">
        <v>272</v>
      </c>
      <c r="B272" s="426" t="s">
        <v>638</v>
      </c>
      <c r="C272" s="476"/>
      <c r="D272" s="514"/>
      <c r="E272" s="476" t="str">
        <f>E$80</f>
        <v>S3</v>
      </c>
      <c r="F272" s="467"/>
      <c r="G272" s="477"/>
      <c r="H272" s="477"/>
      <c r="I272" s="478"/>
    </row>
    <row r="273" spans="1:9">
      <c r="A273" s="426">
        <v>273</v>
      </c>
      <c r="B273" s="426" t="s">
        <v>638</v>
      </c>
      <c r="C273" s="476"/>
      <c r="D273" s="514"/>
      <c r="E273" s="476" t="str">
        <f>E$81</f>
        <v>S4</v>
      </c>
      <c r="F273" s="467"/>
      <c r="G273" s="477"/>
      <c r="H273" s="477"/>
      <c r="I273" s="478"/>
    </row>
    <row r="274" spans="1:9" ht="14.25">
      <c r="A274" s="434">
        <v>274</v>
      </c>
      <c r="H274" s="446"/>
    </row>
    <row r="275" spans="1:9" ht="38.25">
      <c r="A275" s="434">
        <v>275</v>
      </c>
      <c r="B275" s="426" t="s">
        <v>638</v>
      </c>
      <c r="C275" s="443">
        <v>3</v>
      </c>
      <c r="D275" s="510"/>
      <c r="E275" s="443"/>
      <c r="F275" s="441" t="s">
        <v>988</v>
      </c>
      <c r="G275" s="534"/>
      <c r="H275" s="534"/>
      <c r="I275" s="511"/>
    </row>
    <row r="276" spans="1:9" ht="301.5" customHeight="1">
      <c r="A276" s="434">
        <v>276</v>
      </c>
      <c r="B276" s="426" t="s">
        <v>638</v>
      </c>
      <c r="C276" s="443">
        <v>3</v>
      </c>
      <c r="D276" s="510"/>
      <c r="E276" s="443"/>
      <c r="F276" s="550" t="s">
        <v>989</v>
      </c>
      <c r="G276" s="551"/>
      <c r="H276" s="534"/>
      <c r="I276" s="511"/>
    </row>
    <row r="277" spans="1:9">
      <c r="A277" s="426">
        <v>277</v>
      </c>
      <c r="H277" s="446"/>
    </row>
    <row r="278" spans="1:9" ht="51">
      <c r="A278" s="434">
        <v>278</v>
      </c>
      <c r="B278" s="426" t="s">
        <v>638</v>
      </c>
      <c r="C278" s="443">
        <v>4</v>
      </c>
      <c r="D278" s="510"/>
      <c r="E278" s="443"/>
      <c r="F278" s="441" t="s">
        <v>990</v>
      </c>
      <c r="G278" s="534"/>
      <c r="H278" s="534"/>
      <c r="I278" s="511"/>
    </row>
    <row r="279" spans="1:9" ht="25.5">
      <c r="A279" s="434">
        <v>279</v>
      </c>
      <c r="B279" s="426" t="s">
        <v>638</v>
      </c>
      <c r="C279" s="443" t="s">
        <v>991</v>
      </c>
      <c r="D279" s="510"/>
      <c r="E279" s="443"/>
      <c r="F279" s="441" t="s">
        <v>992</v>
      </c>
      <c r="G279" s="534"/>
      <c r="H279" s="534"/>
      <c r="I279" s="511"/>
    </row>
    <row r="280" spans="1:9" ht="38.25">
      <c r="A280" s="434">
        <v>280</v>
      </c>
      <c r="B280" s="426" t="s">
        <v>638</v>
      </c>
      <c r="C280" s="476" t="s">
        <v>993</v>
      </c>
      <c r="D280" s="514"/>
      <c r="E280" s="476"/>
      <c r="F280" s="515" t="s">
        <v>994</v>
      </c>
      <c r="G280" s="477" t="s">
        <v>952</v>
      </c>
      <c r="H280" s="477"/>
      <c r="I280" s="478"/>
    </row>
    <row r="281" spans="1:9">
      <c r="A281" s="426">
        <v>281</v>
      </c>
      <c r="B281" s="426" t="s">
        <v>638</v>
      </c>
      <c r="C281" s="476"/>
      <c r="D281" s="514"/>
      <c r="E281" s="476" t="s">
        <v>464</v>
      </c>
      <c r="F281" s="515"/>
      <c r="G281" s="477"/>
      <c r="H281" s="477"/>
      <c r="I281" s="478"/>
    </row>
    <row r="282" spans="1:9" ht="229.5">
      <c r="A282" s="434">
        <v>282</v>
      </c>
      <c r="B282" s="426" t="s">
        <v>638</v>
      </c>
      <c r="C282" s="476"/>
      <c r="D282" s="514"/>
      <c r="E282" s="476" t="str">
        <f>E$77</f>
        <v>RA</v>
      </c>
      <c r="F282" s="467" t="s">
        <v>2203</v>
      </c>
      <c r="G282" s="477"/>
      <c r="H282" s="477"/>
      <c r="I282" s="478"/>
    </row>
    <row r="283" spans="1:9" ht="14.25">
      <c r="A283" s="434">
        <v>283</v>
      </c>
      <c r="B283" s="426" t="s">
        <v>638</v>
      </c>
      <c r="C283" s="476"/>
      <c r="D283" s="514"/>
      <c r="E283" s="476" t="str">
        <f>E$78</f>
        <v>S1</v>
      </c>
      <c r="F283" s="467"/>
      <c r="G283" s="477"/>
      <c r="H283" s="477"/>
      <c r="I283" s="478"/>
    </row>
    <row r="284" spans="1:9" ht="14.25">
      <c r="A284" s="434">
        <v>284</v>
      </c>
      <c r="B284" s="426" t="s">
        <v>638</v>
      </c>
      <c r="C284" s="476"/>
      <c r="D284" s="514"/>
      <c r="E284" s="476" t="str">
        <f>E$79</f>
        <v>S2</v>
      </c>
      <c r="F284" s="467"/>
      <c r="G284" s="477"/>
      <c r="H284" s="477"/>
      <c r="I284" s="478"/>
    </row>
    <row r="285" spans="1:9">
      <c r="A285" s="426">
        <v>285</v>
      </c>
      <c r="B285" s="426" t="s">
        <v>638</v>
      </c>
      <c r="C285" s="476"/>
      <c r="D285" s="514"/>
      <c r="E285" s="476" t="str">
        <f>E$80</f>
        <v>S3</v>
      </c>
      <c r="F285" s="467"/>
      <c r="G285" s="477"/>
      <c r="H285" s="477"/>
      <c r="I285" s="478"/>
    </row>
    <row r="286" spans="1:9" ht="14.25">
      <c r="A286" s="434">
        <v>286</v>
      </c>
      <c r="B286" s="426" t="s">
        <v>638</v>
      </c>
      <c r="C286" s="476"/>
      <c r="D286" s="514"/>
      <c r="E286" s="476" t="str">
        <f>E$81</f>
        <v>S4</v>
      </c>
      <c r="F286" s="467"/>
      <c r="G286" s="477"/>
      <c r="H286" s="477"/>
      <c r="I286" s="478"/>
    </row>
    <row r="287" spans="1:9" ht="126">
      <c r="A287" s="434">
        <v>287</v>
      </c>
      <c r="B287" s="426" t="s">
        <v>627</v>
      </c>
      <c r="C287" s="476"/>
      <c r="D287" s="514" t="s">
        <v>995</v>
      </c>
      <c r="E287" s="476"/>
      <c r="F287" s="515" t="s">
        <v>996</v>
      </c>
      <c r="G287" s="477" t="s">
        <v>997</v>
      </c>
      <c r="H287" s="477" t="s">
        <v>998</v>
      </c>
      <c r="I287" s="478"/>
    </row>
    <row r="288" spans="1:9" ht="14.25">
      <c r="A288" s="434">
        <v>288</v>
      </c>
      <c r="B288" s="426" t="s">
        <v>627</v>
      </c>
      <c r="C288" s="476"/>
      <c r="D288" s="525" t="s">
        <v>995</v>
      </c>
      <c r="E288" s="476" t="s">
        <v>464</v>
      </c>
      <c r="F288" s="515"/>
      <c r="G288" s="477"/>
      <c r="H288" s="477"/>
      <c r="I288" s="478"/>
    </row>
    <row r="289" spans="1:9" ht="255">
      <c r="A289" s="426">
        <v>289</v>
      </c>
      <c r="B289" s="426" t="s">
        <v>627</v>
      </c>
      <c r="C289" s="476"/>
      <c r="D289" s="525" t="s">
        <v>995</v>
      </c>
      <c r="E289" s="476" t="str">
        <f>E$77</f>
        <v>RA</v>
      </c>
      <c r="F289" s="467" t="s">
        <v>1910</v>
      </c>
      <c r="G289" s="477"/>
      <c r="H289" s="477"/>
      <c r="I289" s="478"/>
    </row>
    <row r="290" spans="1:9" ht="14.25">
      <c r="A290" s="434">
        <v>290</v>
      </c>
      <c r="B290" s="426" t="s">
        <v>627</v>
      </c>
      <c r="C290" s="476"/>
      <c r="D290" s="525" t="s">
        <v>995</v>
      </c>
      <c r="E290" s="476" t="str">
        <f>E$78</f>
        <v>S1</v>
      </c>
      <c r="F290" s="467"/>
      <c r="G290" s="477"/>
      <c r="H290" s="477"/>
      <c r="I290" s="478"/>
    </row>
    <row r="291" spans="1:9" ht="14.25">
      <c r="A291" s="434">
        <v>291</v>
      </c>
      <c r="B291" s="426" t="s">
        <v>627</v>
      </c>
      <c r="C291" s="476"/>
      <c r="D291" s="525" t="s">
        <v>995</v>
      </c>
      <c r="E291" s="476" t="str">
        <f>E$79</f>
        <v>S2</v>
      </c>
      <c r="F291" s="467"/>
      <c r="G291" s="477"/>
      <c r="H291" s="477"/>
      <c r="I291" s="478"/>
    </row>
    <row r="292" spans="1:9" ht="14.25">
      <c r="A292" s="434">
        <v>292</v>
      </c>
      <c r="B292" s="426" t="s">
        <v>627</v>
      </c>
      <c r="C292" s="476"/>
      <c r="D292" s="525" t="s">
        <v>995</v>
      </c>
      <c r="E292" s="476" t="str">
        <f>E$80</f>
        <v>S3</v>
      </c>
      <c r="F292" s="467"/>
      <c r="G292" s="477"/>
      <c r="H292" s="477"/>
      <c r="I292" s="478"/>
    </row>
    <row r="293" spans="1:9">
      <c r="A293" s="426">
        <v>293</v>
      </c>
      <c r="B293" s="426" t="s">
        <v>627</v>
      </c>
      <c r="C293" s="476"/>
      <c r="D293" s="525" t="s">
        <v>995</v>
      </c>
      <c r="E293" s="476" t="str">
        <f>E$81</f>
        <v>S4</v>
      </c>
      <c r="F293" s="467"/>
      <c r="G293" s="477"/>
      <c r="H293" s="477"/>
      <c r="I293" s="478"/>
    </row>
    <row r="294" spans="1:9" ht="14.25">
      <c r="A294" s="434">
        <v>294</v>
      </c>
      <c r="H294" s="446"/>
    </row>
    <row r="295" spans="1:9" ht="63">
      <c r="A295" s="434">
        <v>295</v>
      </c>
      <c r="B295" s="426" t="s">
        <v>638</v>
      </c>
      <c r="C295" s="476" t="s">
        <v>999</v>
      </c>
      <c r="D295" s="514"/>
      <c r="E295" s="476"/>
      <c r="F295" s="515" t="s">
        <v>1000</v>
      </c>
      <c r="G295" s="477" t="s">
        <v>983</v>
      </c>
      <c r="H295" s="477" t="s">
        <v>1001</v>
      </c>
      <c r="I295" s="478"/>
    </row>
    <row r="296" spans="1:9" ht="14.25">
      <c r="A296" s="434">
        <v>296</v>
      </c>
      <c r="B296" s="426" t="s">
        <v>638</v>
      </c>
      <c r="C296" s="476"/>
      <c r="D296" s="514"/>
      <c r="E296" s="476" t="s">
        <v>464</v>
      </c>
      <c r="F296" s="515"/>
      <c r="G296" s="477"/>
      <c r="H296" s="477"/>
      <c r="I296" s="478"/>
    </row>
    <row r="297" spans="1:9" ht="344.25">
      <c r="A297" s="426">
        <v>297</v>
      </c>
      <c r="B297" s="426" t="s">
        <v>638</v>
      </c>
      <c r="C297" s="476"/>
      <c r="D297" s="514"/>
      <c r="E297" s="476" t="str">
        <f>E$77</f>
        <v>RA</v>
      </c>
      <c r="F297" s="467" t="s">
        <v>1911</v>
      </c>
      <c r="G297" s="477"/>
      <c r="H297" s="477"/>
      <c r="I297" s="478"/>
    </row>
    <row r="298" spans="1:9" ht="14.25">
      <c r="A298" s="434">
        <v>298</v>
      </c>
      <c r="B298" s="426" t="s">
        <v>638</v>
      </c>
      <c r="C298" s="476"/>
      <c r="D298" s="514"/>
      <c r="E298" s="476" t="str">
        <f>E$78</f>
        <v>S1</v>
      </c>
      <c r="F298" s="467"/>
      <c r="G298" s="477"/>
      <c r="H298" s="477"/>
      <c r="I298" s="478"/>
    </row>
    <row r="299" spans="1:9" ht="14.25">
      <c r="A299" s="434">
        <v>299</v>
      </c>
      <c r="B299" s="426" t="s">
        <v>638</v>
      </c>
      <c r="C299" s="476"/>
      <c r="D299" s="514"/>
      <c r="E299" s="476" t="str">
        <f>E$79</f>
        <v>S2</v>
      </c>
      <c r="F299" s="467"/>
      <c r="G299" s="477"/>
      <c r="H299" s="477"/>
      <c r="I299" s="478"/>
    </row>
    <row r="300" spans="1:9" ht="14.25">
      <c r="A300" s="434">
        <v>300</v>
      </c>
      <c r="B300" s="426" t="s">
        <v>638</v>
      </c>
      <c r="C300" s="476"/>
      <c r="D300" s="514"/>
      <c r="E300" s="476" t="str">
        <f>E$80</f>
        <v>S3</v>
      </c>
      <c r="F300" s="467"/>
      <c r="G300" s="477"/>
      <c r="H300" s="477"/>
      <c r="I300" s="478"/>
    </row>
    <row r="301" spans="1:9">
      <c r="A301" s="426">
        <v>301</v>
      </c>
      <c r="B301" s="426" t="s">
        <v>638</v>
      </c>
      <c r="C301" s="476"/>
      <c r="D301" s="514"/>
      <c r="E301" s="476" t="str">
        <f>E$81</f>
        <v>S4</v>
      </c>
      <c r="F301" s="467"/>
      <c r="G301" s="477"/>
      <c r="H301" s="477"/>
      <c r="I301" s="478"/>
    </row>
    <row r="302" spans="1:9" ht="14.25">
      <c r="A302" s="434">
        <v>302</v>
      </c>
      <c r="H302" s="446"/>
    </row>
    <row r="303" spans="1:9" ht="51">
      <c r="A303" s="434">
        <v>303</v>
      </c>
      <c r="B303" s="426" t="s">
        <v>638</v>
      </c>
      <c r="C303" s="476" t="s">
        <v>1002</v>
      </c>
      <c r="D303" s="514"/>
      <c r="E303" s="476"/>
      <c r="F303" s="515" t="s">
        <v>1003</v>
      </c>
      <c r="G303" s="477" t="s">
        <v>983</v>
      </c>
      <c r="H303" s="477"/>
      <c r="I303" s="478"/>
    </row>
    <row r="304" spans="1:9" ht="14.25">
      <c r="A304" s="434">
        <v>304</v>
      </c>
      <c r="B304" s="426" t="s">
        <v>638</v>
      </c>
      <c r="C304" s="476"/>
      <c r="D304" s="514"/>
      <c r="E304" s="476" t="s">
        <v>464</v>
      </c>
      <c r="F304" s="515"/>
      <c r="G304" s="477"/>
      <c r="H304" s="477"/>
      <c r="I304" s="478"/>
    </row>
    <row r="305" spans="1:9" ht="127.5">
      <c r="A305" s="426">
        <v>305</v>
      </c>
      <c r="B305" s="426" t="s">
        <v>638</v>
      </c>
      <c r="C305" s="476"/>
      <c r="D305" s="514"/>
      <c r="E305" s="476" t="str">
        <f>E$77</f>
        <v>RA</v>
      </c>
      <c r="F305" s="467" t="s">
        <v>1912</v>
      </c>
      <c r="G305" s="477"/>
      <c r="H305" s="477"/>
      <c r="I305" s="478"/>
    </row>
    <row r="306" spans="1:9" ht="14.25">
      <c r="A306" s="434">
        <v>306</v>
      </c>
      <c r="B306" s="426" t="s">
        <v>638</v>
      </c>
      <c r="C306" s="476"/>
      <c r="D306" s="514"/>
      <c r="E306" s="476" t="str">
        <f>E$78</f>
        <v>S1</v>
      </c>
      <c r="F306" s="467"/>
      <c r="G306" s="477"/>
      <c r="H306" s="477"/>
      <c r="I306" s="478"/>
    </row>
    <row r="307" spans="1:9" ht="14.25">
      <c r="A307" s="434">
        <v>307</v>
      </c>
      <c r="B307" s="426" t="s">
        <v>638</v>
      </c>
      <c r="C307" s="476"/>
      <c r="D307" s="514"/>
      <c r="E307" s="476" t="str">
        <f>E$79</f>
        <v>S2</v>
      </c>
      <c r="F307" s="467"/>
      <c r="G307" s="477"/>
      <c r="H307" s="477"/>
      <c r="I307" s="478"/>
    </row>
    <row r="308" spans="1:9" ht="14.25">
      <c r="A308" s="434">
        <v>308</v>
      </c>
      <c r="B308" s="426" t="s">
        <v>638</v>
      </c>
      <c r="C308" s="476"/>
      <c r="D308" s="514"/>
      <c r="E308" s="476" t="str">
        <f>E$80</f>
        <v>S3</v>
      </c>
      <c r="F308" s="467"/>
      <c r="G308" s="477"/>
      <c r="H308" s="477"/>
      <c r="I308" s="478"/>
    </row>
    <row r="309" spans="1:9">
      <c r="A309" s="426">
        <v>309</v>
      </c>
      <c r="B309" s="426" t="s">
        <v>638</v>
      </c>
      <c r="C309" s="476"/>
      <c r="D309" s="514"/>
      <c r="E309" s="476" t="str">
        <f>E$81</f>
        <v>S4</v>
      </c>
      <c r="F309" s="467"/>
      <c r="G309" s="477"/>
      <c r="H309" s="477"/>
      <c r="I309" s="478"/>
    </row>
    <row r="310" spans="1:9" ht="147">
      <c r="A310" s="434">
        <v>310</v>
      </c>
      <c r="B310" s="426" t="s">
        <v>627</v>
      </c>
      <c r="C310" s="476"/>
      <c r="D310" s="514" t="s">
        <v>1004</v>
      </c>
      <c r="E310" s="476"/>
      <c r="F310" s="515" t="s">
        <v>1005</v>
      </c>
      <c r="G310" s="477" t="s">
        <v>1006</v>
      </c>
      <c r="H310" s="477" t="s">
        <v>1007</v>
      </c>
      <c r="I310" s="478"/>
    </row>
    <row r="311" spans="1:9" ht="14.25">
      <c r="A311" s="434">
        <v>311</v>
      </c>
      <c r="B311" s="426" t="s">
        <v>627</v>
      </c>
      <c r="C311" s="476"/>
      <c r="D311" s="525" t="s">
        <v>1004</v>
      </c>
      <c r="E311" s="476" t="s">
        <v>464</v>
      </c>
      <c r="F311" s="515"/>
      <c r="G311" s="477"/>
      <c r="H311" s="477"/>
      <c r="I311" s="478"/>
    </row>
    <row r="312" spans="1:9" ht="382.5">
      <c r="A312" s="434">
        <v>312</v>
      </c>
      <c r="B312" s="426" t="s">
        <v>627</v>
      </c>
      <c r="C312" s="476"/>
      <c r="D312" s="525" t="s">
        <v>1004</v>
      </c>
      <c r="E312" s="476" t="str">
        <f>E$77</f>
        <v>RA</v>
      </c>
      <c r="F312" s="467" t="s">
        <v>1913</v>
      </c>
      <c r="G312" s="477"/>
      <c r="H312" s="477"/>
      <c r="I312" s="478"/>
    </row>
    <row r="313" spans="1:9">
      <c r="A313" s="426">
        <v>313</v>
      </c>
      <c r="B313" s="426" t="s">
        <v>627</v>
      </c>
      <c r="C313" s="476"/>
      <c r="D313" s="525" t="s">
        <v>1004</v>
      </c>
      <c r="E313" s="476" t="str">
        <f>E$78</f>
        <v>S1</v>
      </c>
      <c r="F313" s="467"/>
      <c r="G313" s="477"/>
      <c r="H313" s="477"/>
      <c r="I313" s="478"/>
    </row>
    <row r="314" spans="1:9" ht="14.25">
      <c r="A314" s="434">
        <v>314</v>
      </c>
      <c r="B314" s="426" t="s">
        <v>627</v>
      </c>
      <c r="C314" s="476"/>
      <c r="D314" s="525" t="s">
        <v>1004</v>
      </c>
      <c r="E314" s="476" t="str">
        <f>E$79</f>
        <v>S2</v>
      </c>
      <c r="F314" s="467"/>
      <c r="G314" s="477"/>
      <c r="H314" s="477"/>
      <c r="I314" s="478"/>
    </row>
    <row r="315" spans="1:9" ht="14.25">
      <c r="A315" s="434">
        <v>315</v>
      </c>
      <c r="B315" s="426" t="s">
        <v>627</v>
      </c>
      <c r="C315" s="476"/>
      <c r="D315" s="525" t="s">
        <v>1004</v>
      </c>
      <c r="E315" s="476" t="str">
        <f>E$80</f>
        <v>S3</v>
      </c>
      <c r="F315" s="467"/>
      <c r="G315" s="477"/>
      <c r="H315" s="477"/>
      <c r="I315" s="478"/>
    </row>
    <row r="316" spans="1:9" ht="14.25">
      <c r="A316" s="434">
        <v>316</v>
      </c>
      <c r="B316" s="426" t="s">
        <v>627</v>
      </c>
      <c r="C316" s="476"/>
      <c r="D316" s="525" t="s">
        <v>1004</v>
      </c>
      <c r="E316" s="476" t="str">
        <f>E$81</f>
        <v>S4</v>
      </c>
      <c r="F316" s="467"/>
      <c r="G316" s="477"/>
      <c r="H316" s="477"/>
      <c r="I316" s="478"/>
    </row>
    <row r="317" spans="1:9">
      <c r="A317" s="426">
        <v>317</v>
      </c>
      <c r="H317" s="446"/>
    </row>
    <row r="318" spans="1:9" ht="25.5">
      <c r="A318" s="434">
        <v>318</v>
      </c>
      <c r="B318" s="426" t="s">
        <v>638</v>
      </c>
      <c r="C318" s="443" t="s">
        <v>1008</v>
      </c>
      <c r="D318" s="510"/>
      <c r="E318" s="443"/>
      <c r="F318" s="441" t="s">
        <v>1009</v>
      </c>
      <c r="G318" s="534"/>
      <c r="H318" s="534"/>
      <c r="I318" s="511"/>
    </row>
    <row r="319" spans="1:9" ht="73.5">
      <c r="A319" s="434">
        <v>319</v>
      </c>
      <c r="B319" s="426" t="s">
        <v>638</v>
      </c>
      <c r="C319" s="476" t="s">
        <v>1010</v>
      </c>
      <c r="D319" s="514"/>
      <c r="E319" s="476"/>
      <c r="F319" s="515" t="s">
        <v>1011</v>
      </c>
      <c r="G319" s="477" t="s">
        <v>1012</v>
      </c>
      <c r="H319" s="477" t="s">
        <v>1013</v>
      </c>
      <c r="I319" s="478"/>
    </row>
    <row r="320" spans="1:9" ht="14.25">
      <c r="A320" s="434">
        <v>320</v>
      </c>
      <c r="B320" s="426" t="s">
        <v>638</v>
      </c>
      <c r="C320" s="476"/>
      <c r="D320" s="514"/>
      <c r="E320" s="476" t="s">
        <v>464</v>
      </c>
      <c r="F320" s="515"/>
      <c r="G320" s="477"/>
      <c r="H320" s="477"/>
      <c r="I320" s="478"/>
    </row>
    <row r="321" spans="1:9" ht="229.5">
      <c r="A321" s="426">
        <v>321</v>
      </c>
      <c r="B321" s="426" t="s">
        <v>638</v>
      </c>
      <c r="C321" s="476"/>
      <c r="D321" s="514"/>
      <c r="E321" s="476" t="str">
        <f>E$77</f>
        <v>RA</v>
      </c>
      <c r="F321" s="467" t="s">
        <v>1914</v>
      </c>
      <c r="G321" s="477"/>
      <c r="H321" s="477"/>
      <c r="I321" s="478"/>
    </row>
    <row r="322" spans="1:9" ht="14.25">
      <c r="A322" s="434">
        <v>322</v>
      </c>
      <c r="B322" s="426" t="s">
        <v>638</v>
      </c>
      <c r="C322" s="476"/>
      <c r="D322" s="514"/>
      <c r="E322" s="476" t="str">
        <f>E$78</f>
        <v>S1</v>
      </c>
      <c r="F322" s="467"/>
      <c r="G322" s="477"/>
      <c r="H322" s="477"/>
      <c r="I322" s="478"/>
    </row>
    <row r="323" spans="1:9" ht="14.25">
      <c r="A323" s="434">
        <v>323</v>
      </c>
      <c r="B323" s="426" t="s">
        <v>638</v>
      </c>
      <c r="C323" s="476"/>
      <c r="D323" s="514"/>
      <c r="E323" s="476" t="str">
        <f>E$79</f>
        <v>S2</v>
      </c>
      <c r="F323" s="467"/>
      <c r="G323" s="477"/>
      <c r="H323" s="477"/>
      <c r="I323" s="478"/>
    </row>
    <row r="324" spans="1:9" ht="14.25">
      <c r="A324" s="434">
        <v>324</v>
      </c>
      <c r="B324" s="426" t="s">
        <v>638</v>
      </c>
      <c r="C324" s="476"/>
      <c r="D324" s="514"/>
      <c r="E324" s="476" t="str">
        <f>E$80</f>
        <v>S3</v>
      </c>
      <c r="F324" s="467"/>
      <c r="G324" s="477"/>
      <c r="H324" s="477"/>
      <c r="I324" s="478"/>
    </row>
    <row r="325" spans="1:9">
      <c r="A325" s="426">
        <v>325</v>
      </c>
      <c r="B325" s="426" t="s">
        <v>638</v>
      </c>
      <c r="C325" s="476"/>
      <c r="D325" s="514"/>
      <c r="E325" s="476" t="str">
        <f>E$81</f>
        <v>S4</v>
      </c>
      <c r="F325" s="467"/>
      <c r="G325" s="477"/>
      <c r="H325" s="477"/>
      <c r="I325" s="478"/>
    </row>
    <row r="326" spans="1:9" ht="14.25">
      <c r="A326" s="434">
        <v>326</v>
      </c>
      <c r="B326" s="426" t="s">
        <v>627</v>
      </c>
      <c r="C326" s="517"/>
      <c r="D326" s="518" t="s">
        <v>1014</v>
      </c>
      <c r="E326" s="517"/>
      <c r="F326" s="519" t="s">
        <v>1015</v>
      </c>
      <c r="G326" s="520"/>
      <c r="H326" s="520"/>
      <c r="I326" s="520"/>
    </row>
    <row r="327" spans="1:9" ht="14.25">
      <c r="A327" s="434">
        <v>327</v>
      </c>
      <c r="B327" s="426" t="s">
        <v>627</v>
      </c>
      <c r="C327" s="521"/>
      <c r="D327" s="522" t="s">
        <v>1016</v>
      </c>
      <c r="E327" s="521"/>
      <c r="F327" s="523" t="s">
        <v>1017</v>
      </c>
      <c r="G327" s="524"/>
      <c r="H327" s="524"/>
      <c r="I327" s="524"/>
    </row>
    <row r="328" spans="1:9" ht="315">
      <c r="A328" s="434">
        <v>328</v>
      </c>
      <c r="B328" s="426" t="s">
        <v>627</v>
      </c>
      <c r="C328" s="476"/>
      <c r="D328" s="514" t="s">
        <v>1018</v>
      </c>
      <c r="E328" s="476"/>
      <c r="F328" s="515" t="s">
        <v>1019</v>
      </c>
      <c r="G328" s="477" t="s">
        <v>1020</v>
      </c>
      <c r="H328" s="477" t="s">
        <v>1021</v>
      </c>
      <c r="I328" s="478"/>
    </row>
    <row r="329" spans="1:9">
      <c r="A329" s="426">
        <v>329</v>
      </c>
      <c r="B329" s="426" t="s">
        <v>627</v>
      </c>
      <c r="C329" s="476"/>
      <c r="D329" s="525" t="s">
        <v>1018</v>
      </c>
      <c r="E329" s="476" t="s">
        <v>464</v>
      </c>
      <c r="F329" s="515"/>
      <c r="G329" s="477"/>
      <c r="H329" s="477"/>
      <c r="I329" s="478"/>
    </row>
    <row r="330" spans="1:9" ht="409.5">
      <c r="A330" s="434">
        <v>330</v>
      </c>
      <c r="B330" s="426" t="s">
        <v>627</v>
      </c>
      <c r="C330" s="476"/>
      <c r="D330" s="525" t="s">
        <v>1018</v>
      </c>
      <c r="E330" s="476" t="str">
        <f>E$77</f>
        <v>RA</v>
      </c>
      <c r="F330" s="467" t="s">
        <v>2173</v>
      </c>
      <c r="G330" s="477"/>
      <c r="H330" s="477"/>
      <c r="I330" s="478"/>
    </row>
    <row r="331" spans="1:9" ht="14.25">
      <c r="A331" s="434">
        <v>331</v>
      </c>
      <c r="B331" s="426" t="s">
        <v>627</v>
      </c>
      <c r="C331" s="476"/>
      <c r="D331" s="525" t="s">
        <v>1018</v>
      </c>
      <c r="E331" s="476" t="str">
        <f>E$78</f>
        <v>S1</v>
      </c>
      <c r="F331" s="467"/>
      <c r="G331" s="477"/>
      <c r="H331" s="477"/>
      <c r="I331" s="478"/>
    </row>
    <row r="332" spans="1:9" ht="14.25">
      <c r="A332" s="434">
        <v>332</v>
      </c>
      <c r="B332" s="426" t="s">
        <v>627</v>
      </c>
      <c r="C332" s="476"/>
      <c r="D332" s="525" t="s">
        <v>1018</v>
      </c>
      <c r="E332" s="476" t="str">
        <f>E$79</f>
        <v>S2</v>
      </c>
      <c r="F332" s="467"/>
      <c r="G332" s="477"/>
      <c r="H332" s="477"/>
      <c r="I332" s="478"/>
    </row>
    <row r="333" spans="1:9">
      <c r="A333" s="426">
        <v>333</v>
      </c>
      <c r="B333" s="426" t="s">
        <v>627</v>
      </c>
      <c r="C333" s="476"/>
      <c r="D333" s="525" t="s">
        <v>1018</v>
      </c>
      <c r="E333" s="476" t="str">
        <f>E$80</f>
        <v>S3</v>
      </c>
      <c r="F333" s="467"/>
      <c r="G333" s="477"/>
      <c r="H333" s="477"/>
      <c r="I333" s="478"/>
    </row>
    <row r="334" spans="1:9" ht="14.25">
      <c r="A334" s="434">
        <v>334</v>
      </c>
      <c r="B334" s="426" t="s">
        <v>627</v>
      </c>
      <c r="C334" s="476"/>
      <c r="D334" s="525" t="s">
        <v>1018</v>
      </c>
      <c r="E334" s="476" t="str">
        <f>E$81</f>
        <v>S4</v>
      </c>
      <c r="F334" s="467"/>
      <c r="G334" s="477"/>
      <c r="H334" s="477"/>
      <c r="I334" s="478"/>
    </row>
    <row r="335" spans="1:9" ht="14.25">
      <c r="A335" s="434">
        <v>335</v>
      </c>
      <c r="H335" s="446"/>
    </row>
    <row r="336" spans="1:9" ht="51">
      <c r="A336" s="434">
        <v>336</v>
      </c>
      <c r="B336" s="426" t="s">
        <v>638</v>
      </c>
      <c r="C336" s="476" t="s">
        <v>1022</v>
      </c>
      <c r="D336" s="514"/>
      <c r="E336" s="476"/>
      <c r="F336" s="515" t="s">
        <v>1023</v>
      </c>
      <c r="G336" s="587" t="s">
        <v>1024</v>
      </c>
      <c r="H336" s="477"/>
      <c r="I336" s="478"/>
    </row>
    <row r="337" spans="1:10">
      <c r="A337" s="426">
        <v>337</v>
      </c>
      <c r="B337" s="426" t="s">
        <v>638</v>
      </c>
      <c r="C337" s="476"/>
      <c r="D337" s="514"/>
      <c r="E337" s="476" t="s">
        <v>464</v>
      </c>
      <c r="F337" s="515"/>
      <c r="G337" s="477"/>
      <c r="H337" s="477"/>
      <c r="I337" s="478"/>
    </row>
    <row r="338" spans="1:10" ht="229.5">
      <c r="A338" s="434">
        <v>338</v>
      </c>
      <c r="B338" s="426" t="s">
        <v>638</v>
      </c>
      <c r="C338" s="476"/>
      <c r="D338" s="514"/>
      <c r="E338" s="476" t="str">
        <f>E$77</f>
        <v>RA</v>
      </c>
      <c r="F338" s="467" t="s">
        <v>1915</v>
      </c>
      <c r="G338" s="477"/>
      <c r="H338" s="477"/>
      <c r="I338" s="478"/>
    </row>
    <row r="339" spans="1:10" ht="14.25">
      <c r="A339" s="434">
        <v>339</v>
      </c>
      <c r="B339" s="426" t="s">
        <v>638</v>
      </c>
      <c r="C339" s="476"/>
      <c r="D339" s="514"/>
      <c r="E339" s="476" t="str">
        <f>E$78</f>
        <v>S1</v>
      </c>
      <c r="F339" s="467"/>
      <c r="G339" s="477"/>
      <c r="H339" s="477"/>
      <c r="I339" s="478"/>
    </row>
    <row r="340" spans="1:10" ht="14.25">
      <c r="A340" s="434">
        <v>340</v>
      </c>
      <c r="B340" s="426" t="s">
        <v>638</v>
      </c>
      <c r="C340" s="476"/>
      <c r="D340" s="514"/>
      <c r="E340" s="476" t="str">
        <f>E$79</f>
        <v>S2</v>
      </c>
      <c r="F340" s="467"/>
      <c r="G340" s="477"/>
      <c r="H340" s="477"/>
      <c r="I340" s="478"/>
    </row>
    <row r="341" spans="1:10">
      <c r="A341" s="426">
        <v>341</v>
      </c>
      <c r="B341" s="426" t="s">
        <v>638</v>
      </c>
      <c r="C341" s="476"/>
      <c r="D341" s="514"/>
      <c r="E341" s="476" t="str">
        <f>E$80</f>
        <v>S3</v>
      </c>
      <c r="F341" s="467"/>
      <c r="G341" s="477"/>
      <c r="H341" s="477"/>
      <c r="I341" s="478"/>
    </row>
    <row r="342" spans="1:10" ht="14.25">
      <c r="A342" s="434">
        <v>342</v>
      </c>
      <c r="B342" s="426" t="s">
        <v>638</v>
      </c>
      <c r="C342" s="476"/>
      <c r="D342" s="514"/>
      <c r="E342" s="476" t="str">
        <f>E$81</f>
        <v>S4</v>
      </c>
      <c r="F342" s="467"/>
      <c r="G342" s="477"/>
      <c r="H342" s="477"/>
      <c r="I342" s="478"/>
    </row>
    <row r="343" spans="1:10" ht="14.25">
      <c r="A343" s="434">
        <v>343</v>
      </c>
      <c r="H343" s="446"/>
    </row>
    <row r="344" spans="1:10" s="553" customFormat="1" ht="51">
      <c r="A344" s="434">
        <v>344</v>
      </c>
      <c r="B344" s="434" t="s">
        <v>638</v>
      </c>
      <c r="C344" s="476" t="s">
        <v>1025</v>
      </c>
      <c r="D344" s="514"/>
      <c r="E344" s="476"/>
      <c r="F344" s="515" t="s">
        <v>1026</v>
      </c>
      <c r="G344" s="477" t="s">
        <v>1027</v>
      </c>
      <c r="H344" s="552"/>
      <c r="I344" s="466"/>
      <c r="J344" s="435"/>
    </row>
    <row r="345" spans="1:10" s="553" customFormat="1" ht="14.25">
      <c r="A345" s="426">
        <v>345</v>
      </c>
      <c r="B345" s="434" t="s">
        <v>638</v>
      </c>
      <c r="C345" s="476"/>
      <c r="D345" s="514"/>
      <c r="E345" s="476" t="s">
        <v>464</v>
      </c>
      <c r="F345" s="515"/>
      <c r="G345" s="552"/>
      <c r="H345" s="552"/>
      <c r="I345" s="466"/>
      <c r="J345" s="435"/>
    </row>
    <row r="346" spans="1:10" ht="76.5">
      <c r="A346" s="434">
        <v>346</v>
      </c>
      <c r="B346" s="434" t="s">
        <v>638</v>
      </c>
      <c r="C346" s="476"/>
      <c r="D346" s="514"/>
      <c r="E346" s="476" t="str">
        <f>E$77</f>
        <v>RA</v>
      </c>
      <c r="F346" s="467" t="s">
        <v>1916</v>
      </c>
      <c r="G346" s="477"/>
      <c r="H346" s="477"/>
      <c r="I346" s="478"/>
    </row>
    <row r="347" spans="1:10" ht="14.25">
      <c r="A347" s="434">
        <v>347</v>
      </c>
      <c r="B347" s="434" t="s">
        <v>638</v>
      </c>
      <c r="C347" s="476"/>
      <c r="D347" s="514"/>
      <c r="E347" s="476" t="str">
        <f>E$78</f>
        <v>S1</v>
      </c>
      <c r="F347" s="467"/>
      <c r="G347" s="477"/>
      <c r="H347" s="477"/>
      <c r="I347" s="478"/>
    </row>
    <row r="348" spans="1:10" ht="14.25">
      <c r="A348" s="434">
        <v>348</v>
      </c>
      <c r="B348" s="434" t="s">
        <v>638</v>
      </c>
      <c r="C348" s="476"/>
      <c r="D348" s="514"/>
      <c r="E348" s="476" t="str">
        <f>E$79</f>
        <v>S2</v>
      </c>
      <c r="F348" s="467"/>
      <c r="G348" s="477"/>
      <c r="H348" s="477"/>
      <c r="I348" s="478"/>
    </row>
    <row r="349" spans="1:10" ht="14.25">
      <c r="A349" s="426">
        <v>349</v>
      </c>
      <c r="B349" s="434" t="s">
        <v>638</v>
      </c>
      <c r="C349" s="476"/>
      <c r="D349" s="514"/>
      <c r="E349" s="476" t="str">
        <f>E$80</f>
        <v>S3</v>
      </c>
      <c r="F349" s="467"/>
      <c r="G349" s="477"/>
      <c r="H349" s="477"/>
      <c r="I349" s="478"/>
    </row>
    <row r="350" spans="1:10" ht="14.25">
      <c r="A350" s="434">
        <v>350</v>
      </c>
      <c r="B350" s="434" t="s">
        <v>638</v>
      </c>
      <c r="C350" s="476"/>
      <c r="D350" s="514"/>
      <c r="E350" s="476" t="str">
        <f>E$81</f>
        <v>S4</v>
      </c>
      <c r="F350" s="467"/>
      <c r="G350" s="477"/>
      <c r="H350" s="477"/>
      <c r="I350" s="478"/>
    </row>
    <row r="351" spans="1:10" ht="14.25">
      <c r="A351" s="434">
        <v>351</v>
      </c>
      <c r="H351" s="446"/>
    </row>
    <row r="352" spans="1:10" ht="42">
      <c r="A352" s="434">
        <v>352</v>
      </c>
      <c r="B352" s="426" t="s">
        <v>638</v>
      </c>
      <c r="C352" s="476" t="s">
        <v>1028</v>
      </c>
      <c r="D352" s="514"/>
      <c r="E352" s="476"/>
      <c r="F352" s="515" t="s">
        <v>1029</v>
      </c>
      <c r="G352" s="477" t="s">
        <v>1030</v>
      </c>
      <c r="H352" s="477"/>
      <c r="I352" s="478"/>
    </row>
    <row r="353" spans="1:9">
      <c r="A353" s="426">
        <v>353</v>
      </c>
      <c r="B353" s="426" t="s">
        <v>638</v>
      </c>
      <c r="C353" s="476"/>
      <c r="D353" s="514"/>
      <c r="E353" s="476" t="s">
        <v>464</v>
      </c>
      <c r="F353" s="515"/>
      <c r="G353" s="477"/>
      <c r="H353" s="477"/>
      <c r="I353" s="478"/>
    </row>
    <row r="354" spans="1:9" ht="140.25">
      <c r="A354" s="434">
        <v>354</v>
      </c>
      <c r="B354" s="426" t="s">
        <v>638</v>
      </c>
      <c r="C354" s="476"/>
      <c r="D354" s="514"/>
      <c r="E354" s="476" t="str">
        <f>E$77</f>
        <v>RA</v>
      </c>
      <c r="F354" s="467" t="s">
        <v>1917</v>
      </c>
      <c r="G354" s="477"/>
      <c r="H354" s="477"/>
      <c r="I354" s="478"/>
    </row>
    <row r="355" spans="1:9" ht="14.25">
      <c r="A355" s="434">
        <v>355</v>
      </c>
      <c r="B355" s="426" t="s">
        <v>638</v>
      </c>
      <c r="C355" s="476"/>
      <c r="D355" s="514"/>
      <c r="E355" s="476" t="str">
        <f>E$78</f>
        <v>S1</v>
      </c>
      <c r="F355" s="467"/>
      <c r="G355" s="477"/>
      <c r="H355" s="477"/>
      <c r="I355" s="478"/>
    </row>
    <row r="356" spans="1:9" ht="14.25">
      <c r="A356" s="434">
        <v>356</v>
      </c>
      <c r="B356" s="426" t="s">
        <v>638</v>
      </c>
      <c r="C356" s="476"/>
      <c r="D356" s="514"/>
      <c r="E356" s="476" t="str">
        <f>E$79</f>
        <v>S2</v>
      </c>
      <c r="F356" s="467"/>
      <c r="G356" s="477"/>
      <c r="H356" s="477"/>
      <c r="I356" s="478"/>
    </row>
    <row r="357" spans="1:9">
      <c r="A357" s="426">
        <v>357</v>
      </c>
      <c r="B357" s="426" t="s">
        <v>638</v>
      </c>
      <c r="C357" s="476"/>
      <c r="D357" s="514"/>
      <c r="E357" s="476" t="str">
        <f>E$80</f>
        <v>S3</v>
      </c>
      <c r="F357" s="467"/>
      <c r="G357" s="477"/>
      <c r="H357" s="477"/>
      <c r="I357" s="478"/>
    </row>
    <row r="358" spans="1:9" ht="14.25">
      <c r="A358" s="434">
        <v>358</v>
      </c>
      <c r="B358" s="426" t="s">
        <v>638</v>
      </c>
      <c r="C358" s="476"/>
      <c r="D358" s="514"/>
      <c r="E358" s="476" t="str">
        <f>E$81</f>
        <v>S4</v>
      </c>
      <c r="F358" s="467"/>
      <c r="G358" s="477"/>
      <c r="H358" s="477"/>
      <c r="I358" s="478"/>
    </row>
    <row r="359" spans="1:9" ht="14.25">
      <c r="A359" s="434">
        <v>359</v>
      </c>
      <c r="H359" s="446"/>
    </row>
    <row r="360" spans="1:9" ht="63.75">
      <c r="A360" s="434">
        <v>360</v>
      </c>
      <c r="B360" s="426" t="s">
        <v>638</v>
      </c>
      <c r="C360" s="476" t="s">
        <v>1031</v>
      </c>
      <c r="D360" s="514"/>
      <c r="E360" s="476"/>
      <c r="F360" s="515" t="s">
        <v>1032</v>
      </c>
      <c r="G360" s="477" t="s">
        <v>1033</v>
      </c>
      <c r="H360" s="477"/>
      <c r="I360" s="478"/>
    </row>
    <row r="361" spans="1:9">
      <c r="A361" s="426">
        <v>361</v>
      </c>
      <c r="B361" s="426" t="s">
        <v>638</v>
      </c>
      <c r="C361" s="476"/>
      <c r="D361" s="514"/>
      <c r="E361" s="476" t="s">
        <v>464</v>
      </c>
      <c r="F361" s="515"/>
      <c r="G361" s="477"/>
      <c r="H361" s="477"/>
      <c r="I361" s="478"/>
    </row>
    <row r="362" spans="1:9" ht="229.5">
      <c r="A362" s="434">
        <v>362</v>
      </c>
      <c r="B362" s="426" t="s">
        <v>638</v>
      </c>
      <c r="C362" s="476"/>
      <c r="D362" s="514"/>
      <c r="E362" s="476" t="str">
        <f>E$77</f>
        <v>RA</v>
      </c>
      <c r="F362" s="467" t="s">
        <v>1918</v>
      </c>
      <c r="G362" s="477"/>
      <c r="H362" s="477"/>
      <c r="I362" s="478"/>
    </row>
    <row r="363" spans="1:9" ht="14.25">
      <c r="A363" s="434">
        <v>363</v>
      </c>
      <c r="B363" s="426" t="s">
        <v>638</v>
      </c>
      <c r="C363" s="476"/>
      <c r="D363" s="514"/>
      <c r="E363" s="476" t="str">
        <f>E$78</f>
        <v>S1</v>
      </c>
      <c r="F363" s="467"/>
      <c r="G363" s="477"/>
      <c r="H363" s="477"/>
      <c r="I363" s="478"/>
    </row>
    <row r="364" spans="1:9" ht="14.25">
      <c r="A364" s="434">
        <v>364</v>
      </c>
      <c r="B364" s="426" t="s">
        <v>638</v>
      </c>
      <c r="C364" s="476"/>
      <c r="D364" s="514"/>
      <c r="E364" s="476" t="str">
        <f>E$79</f>
        <v>S2</v>
      </c>
      <c r="F364" s="467"/>
      <c r="G364" s="477"/>
      <c r="H364" s="477"/>
      <c r="I364" s="478"/>
    </row>
    <row r="365" spans="1:9">
      <c r="A365" s="426">
        <v>365</v>
      </c>
      <c r="B365" s="426" t="s">
        <v>638</v>
      </c>
      <c r="C365" s="476"/>
      <c r="D365" s="514"/>
      <c r="E365" s="476" t="str">
        <f>E$80</f>
        <v>S3</v>
      </c>
      <c r="F365" s="467"/>
      <c r="G365" s="477"/>
      <c r="H365" s="477"/>
      <c r="I365" s="478"/>
    </row>
    <row r="366" spans="1:9" ht="14.25">
      <c r="A366" s="434">
        <v>366</v>
      </c>
      <c r="B366" s="426" t="s">
        <v>638</v>
      </c>
      <c r="C366" s="476"/>
      <c r="D366" s="514"/>
      <c r="E366" s="476" t="str">
        <f>E$81</f>
        <v>S4</v>
      </c>
      <c r="F366" s="467"/>
      <c r="G366" s="477"/>
      <c r="H366" s="477"/>
      <c r="I366" s="478"/>
    </row>
    <row r="367" spans="1:9" ht="14.25">
      <c r="A367" s="434">
        <v>367</v>
      </c>
      <c r="H367" s="446"/>
    </row>
    <row r="368" spans="1:9" ht="25.5">
      <c r="A368" s="434">
        <v>368</v>
      </c>
      <c r="B368" s="426" t="s">
        <v>638</v>
      </c>
      <c r="C368" s="476" t="s">
        <v>1034</v>
      </c>
      <c r="D368" s="514"/>
      <c r="E368" s="476"/>
      <c r="F368" s="515" t="s">
        <v>1035</v>
      </c>
      <c r="G368" s="477" t="s">
        <v>1036</v>
      </c>
      <c r="H368" s="477"/>
      <c r="I368" s="478"/>
    </row>
    <row r="369" spans="1:9">
      <c r="A369" s="426">
        <v>369</v>
      </c>
      <c r="B369" s="426" t="s">
        <v>638</v>
      </c>
      <c r="C369" s="476"/>
      <c r="D369" s="514"/>
      <c r="E369" s="476" t="s">
        <v>464</v>
      </c>
      <c r="F369" s="515"/>
      <c r="G369" s="477"/>
      <c r="H369" s="477"/>
      <c r="I369" s="478"/>
    </row>
    <row r="370" spans="1:9" ht="63.75">
      <c r="A370" s="434">
        <v>370</v>
      </c>
      <c r="B370" s="426" t="s">
        <v>638</v>
      </c>
      <c r="C370" s="476"/>
      <c r="D370" s="514"/>
      <c r="E370" s="476" t="str">
        <f>E$77</f>
        <v>RA</v>
      </c>
      <c r="F370" s="467" t="s">
        <v>1919</v>
      </c>
      <c r="G370" s="477"/>
      <c r="H370" s="477"/>
      <c r="I370" s="478"/>
    </row>
    <row r="371" spans="1:9" ht="14.25">
      <c r="A371" s="434">
        <v>371</v>
      </c>
      <c r="B371" s="426" t="s">
        <v>638</v>
      </c>
      <c r="C371" s="476"/>
      <c r="D371" s="514"/>
      <c r="E371" s="476" t="str">
        <f>E$78</f>
        <v>S1</v>
      </c>
      <c r="F371" s="467"/>
      <c r="G371" s="477"/>
      <c r="H371" s="477"/>
      <c r="I371" s="478"/>
    </row>
    <row r="372" spans="1:9" ht="14.25">
      <c r="A372" s="434">
        <v>372</v>
      </c>
      <c r="B372" s="426" t="s">
        <v>638</v>
      </c>
      <c r="C372" s="476"/>
      <c r="D372" s="514"/>
      <c r="E372" s="476" t="str">
        <f>E$79</f>
        <v>S2</v>
      </c>
      <c r="F372" s="467"/>
      <c r="G372" s="477"/>
      <c r="H372" s="477"/>
      <c r="I372" s="478"/>
    </row>
    <row r="373" spans="1:9">
      <c r="A373" s="426">
        <v>373</v>
      </c>
      <c r="B373" s="426" t="s">
        <v>638</v>
      </c>
      <c r="C373" s="476"/>
      <c r="D373" s="514"/>
      <c r="E373" s="476" t="str">
        <f>E$80</f>
        <v>S3</v>
      </c>
      <c r="F373" s="467"/>
      <c r="G373" s="477"/>
      <c r="H373" s="477"/>
      <c r="I373" s="478"/>
    </row>
    <row r="374" spans="1:9" ht="14.25">
      <c r="A374" s="434">
        <v>374</v>
      </c>
      <c r="B374" s="426" t="s">
        <v>638</v>
      </c>
      <c r="C374" s="476"/>
      <c r="D374" s="514"/>
      <c r="E374" s="476" t="str">
        <f>E$81</f>
        <v>S4</v>
      </c>
      <c r="F374" s="467"/>
      <c r="G374" s="477"/>
      <c r="H374" s="477"/>
      <c r="I374" s="478"/>
    </row>
    <row r="375" spans="1:9" ht="14.25">
      <c r="A375" s="434">
        <v>375</v>
      </c>
      <c r="H375" s="446"/>
    </row>
    <row r="376" spans="1:9" ht="38.25">
      <c r="A376" s="434">
        <v>376</v>
      </c>
      <c r="B376" s="426" t="s">
        <v>638</v>
      </c>
      <c r="C376" s="443" t="s">
        <v>1037</v>
      </c>
      <c r="D376" s="510"/>
      <c r="E376" s="443"/>
      <c r="F376" s="441" t="s">
        <v>1038</v>
      </c>
      <c r="G376" s="534"/>
      <c r="H376" s="534"/>
      <c r="I376" s="511"/>
    </row>
    <row r="377" spans="1:9" ht="25.5">
      <c r="A377" s="426">
        <v>377</v>
      </c>
      <c r="B377" s="426" t="s">
        <v>638</v>
      </c>
      <c r="C377" s="476" t="s">
        <v>1039</v>
      </c>
      <c r="D377" s="514"/>
      <c r="E377" s="476"/>
      <c r="F377" s="515" t="s">
        <v>1040</v>
      </c>
      <c r="G377" s="477" t="s">
        <v>1041</v>
      </c>
      <c r="H377" s="554"/>
      <c r="I377" s="555"/>
    </row>
    <row r="378" spans="1:9" ht="14.25">
      <c r="A378" s="434">
        <v>378</v>
      </c>
      <c r="B378" s="426" t="s">
        <v>638</v>
      </c>
      <c r="C378" s="476"/>
      <c r="D378" s="514"/>
      <c r="E378" s="476" t="s">
        <v>464</v>
      </c>
      <c r="F378" s="515"/>
      <c r="G378" s="554"/>
      <c r="H378" s="554"/>
      <c r="I378" s="555"/>
    </row>
    <row r="379" spans="1:9" ht="102">
      <c r="A379" s="434">
        <v>379</v>
      </c>
      <c r="B379" s="426" t="s">
        <v>638</v>
      </c>
      <c r="C379" s="476"/>
      <c r="D379" s="514"/>
      <c r="E379" s="476" t="str">
        <f>E$77</f>
        <v>RA</v>
      </c>
      <c r="F379" s="467" t="s">
        <v>1920</v>
      </c>
      <c r="G379" s="554"/>
      <c r="H379" s="554"/>
      <c r="I379" s="555"/>
    </row>
    <row r="380" spans="1:9" ht="14.25">
      <c r="A380" s="434">
        <v>380</v>
      </c>
      <c r="B380" s="426" t="s">
        <v>638</v>
      </c>
      <c r="C380" s="476"/>
      <c r="D380" s="514"/>
      <c r="E380" s="476" t="str">
        <f>E$78</f>
        <v>S1</v>
      </c>
      <c r="F380" s="467"/>
      <c r="G380" s="477"/>
      <c r="H380" s="477"/>
      <c r="I380" s="478"/>
    </row>
    <row r="381" spans="1:9">
      <c r="A381" s="426">
        <v>381</v>
      </c>
      <c r="B381" s="426" t="s">
        <v>638</v>
      </c>
      <c r="C381" s="476"/>
      <c r="D381" s="514"/>
      <c r="E381" s="476" t="str">
        <f>E$79</f>
        <v>S2</v>
      </c>
      <c r="F381" s="467"/>
      <c r="G381" s="477"/>
      <c r="H381" s="477"/>
      <c r="I381" s="478"/>
    </row>
    <row r="382" spans="1:9" ht="14.25">
      <c r="A382" s="434">
        <v>382</v>
      </c>
      <c r="B382" s="426" t="s">
        <v>638</v>
      </c>
      <c r="C382" s="476"/>
      <c r="D382" s="514"/>
      <c r="E382" s="476" t="str">
        <f>E$80</f>
        <v>S3</v>
      </c>
      <c r="F382" s="467"/>
      <c r="G382" s="554"/>
      <c r="H382" s="554"/>
      <c r="I382" s="555"/>
    </row>
    <row r="383" spans="1:9" ht="14.25">
      <c r="A383" s="434">
        <v>383</v>
      </c>
      <c r="B383" s="426" t="s">
        <v>638</v>
      </c>
      <c r="C383" s="476"/>
      <c r="D383" s="514"/>
      <c r="E383" s="476" t="str">
        <f>E$81</f>
        <v>S4</v>
      </c>
      <c r="F383" s="467"/>
      <c r="G383" s="477"/>
      <c r="H383" s="477"/>
      <c r="I383" s="478"/>
    </row>
    <row r="384" spans="1:9" ht="14.25">
      <c r="A384" s="434">
        <v>384</v>
      </c>
      <c r="B384" s="426" t="s">
        <v>627</v>
      </c>
      <c r="C384" s="521"/>
      <c r="D384" s="522" t="s">
        <v>1042</v>
      </c>
      <c r="E384" s="521"/>
      <c r="F384" s="523" t="s">
        <v>1043</v>
      </c>
      <c r="G384" s="524"/>
      <c r="H384" s="524"/>
      <c r="I384" s="478"/>
    </row>
    <row r="385" spans="1:9" ht="73.5">
      <c r="A385" s="426">
        <v>385</v>
      </c>
      <c r="B385" s="426" t="s">
        <v>627</v>
      </c>
      <c r="C385" s="476"/>
      <c r="D385" s="514" t="s">
        <v>254</v>
      </c>
      <c r="E385" s="476"/>
      <c r="F385" s="515" t="s">
        <v>1044</v>
      </c>
      <c r="G385" s="477" t="s">
        <v>1045</v>
      </c>
      <c r="H385" s="477" t="s">
        <v>1046</v>
      </c>
      <c r="I385" s="555"/>
    </row>
    <row r="386" spans="1:9" ht="14.25">
      <c r="A386" s="434">
        <v>386</v>
      </c>
      <c r="B386" s="426" t="s">
        <v>627</v>
      </c>
      <c r="C386" s="476"/>
      <c r="D386" s="525" t="s">
        <v>254</v>
      </c>
      <c r="E386" s="476" t="s">
        <v>464</v>
      </c>
      <c r="F386" s="515"/>
      <c r="G386" s="554"/>
      <c r="H386" s="554"/>
      <c r="I386" s="555"/>
    </row>
    <row r="387" spans="1:9" ht="38.25">
      <c r="A387" s="434">
        <v>387</v>
      </c>
      <c r="B387" s="426" t="s">
        <v>627</v>
      </c>
      <c r="C387" s="476"/>
      <c r="D387" s="525" t="s">
        <v>254</v>
      </c>
      <c r="E387" s="476" t="str">
        <f>E$77</f>
        <v>RA</v>
      </c>
      <c r="F387" s="467" t="s">
        <v>1921</v>
      </c>
      <c r="G387" s="554"/>
      <c r="H387" s="554"/>
      <c r="I387" s="555"/>
    </row>
    <row r="388" spans="1:9" ht="14.25">
      <c r="A388" s="434">
        <v>388</v>
      </c>
      <c r="B388" s="426" t="s">
        <v>627</v>
      </c>
      <c r="C388" s="476"/>
      <c r="D388" s="525" t="s">
        <v>254</v>
      </c>
      <c r="E388" s="476" t="str">
        <f>E$78</f>
        <v>S1</v>
      </c>
      <c r="F388" s="467"/>
      <c r="G388" s="477"/>
      <c r="H388" s="477"/>
      <c r="I388" s="478"/>
    </row>
    <row r="389" spans="1:9">
      <c r="A389" s="426">
        <v>389</v>
      </c>
      <c r="B389" s="426" t="s">
        <v>627</v>
      </c>
      <c r="C389" s="476"/>
      <c r="D389" s="525" t="s">
        <v>254</v>
      </c>
      <c r="E389" s="476" t="str">
        <f>E$79</f>
        <v>S2</v>
      </c>
      <c r="F389" s="467"/>
      <c r="G389" s="477"/>
      <c r="H389" s="477"/>
      <c r="I389" s="478"/>
    </row>
    <row r="390" spans="1:9" ht="14.25">
      <c r="A390" s="434">
        <v>390</v>
      </c>
      <c r="B390" s="426" t="s">
        <v>627</v>
      </c>
      <c r="C390" s="476"/>
      <c r="D390" s="525" t="s">
        <v>254</v>
      </c>
      <c r="E390" s="476" t="str">
        <f>E$80</f>
        <v>S3</v>
      </c>
      <c r="F390" s="467"/>
      <c r="G390" s="554"/>
      <c r="H390" s="554"/>
      <c r="I390" s="555"/>
    </row>
    <row r="391" spans="1:9" ht="14.25">
      <c r="A391" s="434">
        <v>391</v>
      </c>
      <c r="B391" s="426" t="s">
        <v>627</v>
      </c>
      <c r="C391" s="476"/>
      <c r="D391" s="525" t="s">
        <v>254</v>
      </c>
      <c r="E391" s="476" t="str">
        <f>E$81</f>
        <v>S4</v>
      </c>
      <c r="F391" s="467"/>
      <c r="G391" s="477"/>
      <c r="H391" s="477"/>
      <c r="I391" s="478"/>
    </row>
    <row r="392" spans="1:9" ht="14.25">
      <c r="A392" s="434">
        <v>392</v>
      </c>
      <c r="H392" s="446"/>
    </row>
    <row r="393" spans="1:9" ht="38.25">
      <c r="A393" s="426">
        <v>393</v>
      </c>
      <c r="B393" s="426" t="s">
        <v>638</v>
      </c>
      <c r="C393" s="476" t="s">
        <v>1047</v>
      </c>
      <c r="D393" s="514"/>
      <c r="E393" s="476"/>
      <c r="F393" s="515" t="s">
        <v>1048</v>
      </c>
      <c r="G393" s="477" t="s">
        <v>1049</v>
      </c>
      <c r="H393" s="477"/>
      <c r="I393" s="478"/>
    </row>
    <row r="394" spans="1:9" ht="14.25">
      <c r="A394" s="434">
        <v>394</v>
      </c>
      <c r="B394" s="426" t="s">
        <v>638</v>
      </c>
      <c r="C394" s="476"/>
      <c r="D394" s="514"/>
      <c r="E394" s="476" t="s">
        <v>464</v>
      </c>
      <c r="F394" s="515"/>
      <c r="G394" s="477"/>
      <c r="H394" s="477"/>
      <c r="I394" s="478"/>
    </row>
    <row r="395" spans="1:9" ht="267.75">
      <c r="A395" s="434">
        <v>395</v>
      </c>
      <c r="B395" s="426" t="s">
        <v>638</v>
      </c>
      <c r="C395" s="476"/>
      <c r="D395" s="514"/>
      <c r="E395" s="476" t="str">
        <f>E$77</f>
        <v>RA</v>
      </c>
      <c r="F395" s="467" t="s">
        <v>1922</v>
      </c>
      <c r="G395" s="477" t="s">
        <v>1923</v>
      </c>
      <c r="H395" s="477"/>
      <c r="I395" s="478"/>
    </row>
    <row r="396" spans="1:9" ht="14.25">
      <c r="A396" s="434">
        <v>396</v>
      </c>
      <c r="B396" s="426" t="s">
        <v>638</v>
      </c>
      <c r="C396" s="476"/>
      <c r="D396" s="514"/>
      <c r="E396" s="476" t="str">
        <f>E$78</f>
        <v>S1</v>
      </c>
      <c r="F396" s="467"/>
      <c r="G396" s="477"/>
      <c r="H396" s="477"/>
      <c r="I396" s="478"/>
    </row>
    <row r="397" spans="1:9">
      <c r="A397" s="426">
        <v>397</v>
      </c>
      <c r="B397" s="426" t="s">
        <v>638</v>
      </c>
      <c r="C397" s="476"/>
      <c r="D397" s="514"/>
      <c r="E397" s="476" t="str">
        <f>E$79</f>
        <v>S2</v>
      </c>
      <c r="F397" s="467"/>
      <c r="G397" s="477"/>
      <c r="H397" s="477"/>
      <c r="I397" s="478"/>
    </row>
    <row r="398" spans="1:9" ht="14.25">
      <c r="A398" s="434">
        <v>398</v>
      </c>
      <c r="B398" s="426" t="s">
        <v>638</v>
      </c>
      <c r="C398" s="476"/>
      <c r="D398" s="514"/>
      <c r="E398" s="476" t="str">
        <f>E$80</f>
        <v>S3</v>
      </c>
      <c r="F398" s="467"/>
      <c r="G398" s="477"/>
      <c r="H398" s="477"/>
      <c r="I398" s="478"/>
    </row>
    <row r="399" spans="1:9" ht="14.25">
      <c r="A399" s="434">
        <v>399</v>
      </c>
      <c r="B399" s="426" t="s">
        <v>638</v>
      </c>
      <c r="C399" s="476"/>
      <c r="D399" s="514"/>
      <c r="E399" s="476" t="str">
        <f>E$81</f>
        <v>S4</v>
      </c>
      <c r="F399" s="467"/>
      <c r="G399" s="477"/>
      <c r="H399" s="477"/>
      <c r="I399" s="478"/>
    </row>
    <row r="400" spans="1:9" ht="14.25">
      <c r="A400" s="434">
        <v>400</v>
      </c>
      <c r="H400" s="446"/>
    </row>
    <row r="401" spans="1:9" ht="63.75">
      <c r="A401" s="426">
        <v>401</v>
      </c>
      <c r="B401" s="426" t="s">
        <v>638</v>
      </c>
      <c r="C401" s="476" t="s">
        <v>1050</v>
      </c>
      <c r="D401" s="514"/>
      <c r="E401" s="476"/>
      <c r="F401" s="515" t="s">
        <v>1051</v>
      </c>
      <c r="G401" s="477" t="s">
        <v>1052</v>
      </c>
      <c r="H401" s="477"/>
      <c r="I401" s="478"/>
    </row>
    <row r="402" spans="1:9" ht="14.25">
      <c r="A402" s="434">
        <v>402</v>
      </c>
      <c r="B402" s="426" t="s">
        <v>638</v>
      </c>
      <c r="C402" s="476"/>
      <c r="D402" s="514"/>
      <c r="E402" s="476" t="s">
        <v>464</v>
      </c>
      <c r="F402" s="515"/>
      <c r="G402" s="477"/>
      <c r="H402" s="477"/>
      <c r="I402" s="478"/>
    </row>
    <row r="403" spans="1:9" ht="153">
      <c r="A403" s="434">
        <v>403</v>
      </c>
      <c r="B403" s="426" t="s">
        <v>638</v>
      </c>
      <c r="C403" s="476"/>
      <c r="D403" s="514"/>
      <c r="E403" s="476" t="str">
        <f>E$77</f>
        <v>RA</v>
      </c>
      <c r="F403" s="467" t="s">
        <v>1924</v>
      </c>
      <c r="G403" s="477"/>
      <c r="H403" s="477"/>
      <c r="I403" s="478"/>
    </row>
    <row r="404" spans="1:9" ht="14.25">
      <c r="A404" s="434">
        <v>404</v>
      </c>
      <c r="B404" s="426" t="s">
        <v>638</v>
      </c>
      <c r="C404" s="476"/>
      <c r="D404" s="514"/>
      <c r="E404" s="476" t="str">
        <f>E$78</f>
        <v>S1</v>
      </c>
      <c r="F404" s="467"/>
      <c r="G404" s="477"/>
      <c r="H404" s="477"/>
      <c r="I404" s="478"/>
    </row>
    <row r="405" spans="1:9">
      <c r="A405" s="426">
        <v>405</v>
      </c>
      <c r="B405" s="426" t="s">
        <v>638</v>
      </c>
      <c r="C405" s="476"/>
      <c r="D405" s="514"/>
      <c r="E405" s="476" t="str">
        <f>E$79</f>
        <v>S2</v>
      </c>
      <c r="F405" s="467"/>
      <c r="G405" s="477"/>
      <c r="H405" s="477"/>
      <c r="I405" s="478"/>
    </row>
    <row r="406" spans="1:9" ht="14.25">
      <c r="A406" s="434">
        <v>406</v>
      </c>
      <c r="B406" s="426" t="s">
        <v>638</v>
      </c>
      <c r="C406" s="476"/>
      <c r="D406" s="514"/>
      <c r="E406" s="476" t="str">
        <f>E$80</f>
        <v>S3</v>
      </c>
      <c r="F406" s="467"/>
      <c r="G406" s="477"/>
      <c r="H406" s="477"/>
      <c r="I406" s="478"/>
    </row>
    <row r="407" spans="1:9" ht="14.25">
      <c r="A407" s="434">
        <v>407</v>
      </c>
      <c r="B407" s="426" t="s">
        <v>638</v>
      </c>
      <c r="C407" s="476"/>
      <c r="D407" s="514"/>
      <c r="E407" s="476" t="str">
        <f>E$81</f>
        <v>S4</v>
      </c>
      <c r="F407" s="467"/>
      <c r="G407" s="477"/>
      <c r="H407" s="477"/>
      <c r="I407" s="478"/>
    </row>
    <row r="408" spans="1:9" ht="14.25">
      <c r="A408" s="434">
        <v>408</v>
      </c>
      <c r="H408" s="446"/>
    </row>
    <row r="409" spans="1:9" ht="25.5">
      <c r="A409" s="426">
        <v>409</v>
      </c>
      <c r="B409" s="426" t="s">
        <v>638</v>
      </c>
      <c r="C409" s="476" t="s">
        <v>1053</v>
      </c>
      <c r="D409" s="514"/>
      <c r="E409" s="476"/>
      <c r="F409" s="515" t="s">
        <v>1054</v>
      </c>
      <c r="G409" s="477" t="s">
        <v>1055</v>
      </c>
      <c r="H409" s="477"/>
      <c r="I409" s="478"/>
    </row>
    <row r="410" spans="1:9" ht="14.25">
      <c r="A410" s="434">
        <v>410</v>
      </c>
      <c r="B410" s="426" t="s">
        <v>638</v>
      </c>
      <c r="C410" s="476"/>
      <c r="D410" s="514"/>
      <c r="E410" s="476" t="s">
        <v>464</v>
      </c>
      <c r="F410" s="515"/>
      <c r="G410" s="477"/>
      <c r="H410" s="477"/>
      <c r="I410" s="478"/>
    </row>
    <row r="411" spans="1:9" ht="216.75">
      <c r="A411" s="434">
        <v>411</v>
      </c>
      <c r="B411" s="426" t="s">
        <v>638</v>
      </c>
      <c r="C411" s="476"/>
      <c r="D411" s="514"/>
      <c r="E411" s="476" t="str">
        <f>E$77</f>
        <v>RA</v>
      </c>
      <c r="F411" s="467" t="s">
        <v>1925</v>
      </c>
      <c r="G411" s="477"/>
      <c r="H411" s="477"/>
      <c r="I411" s="478"/>
    </row>
    <row r="412" spans="1:9" ht="14.25">
      <c r="A412" s="434">
        <v>412</v>
      </c>
      <c r="B412" s="426" t="s">
        <v>638</v>
      </c>
      <c r="C412" s="476"/>
      <c r="D412" s="514"/>
      <c r="E412" s="476" t="str">
        <f>E$78</f>
        <v>S1</v>
      </c>
      <c r="F412" s="467"/>
      <c r="G412" s="477"/>
      <c r="H412" s="477"/>
      <c r="I412" s="478"/>
    </row>
    <row r="413" spans="1:9">
      <c r="A413" s="426">
        <v>413</v>
      </c>
      <c r="B413" s="426" t="s">
        <v>638</v>
      </c>
      <c r="C413" s="476"/>
      <c r="D413" s="514"/>
      <c r="E413" s="476" t="str">
        <f>E$79</f>
        <v>S2</v>
      </c>
      <c r="F413" s="467"/>
      <c r="G413" s="477"/>
      <c r="H413" s="477"/>
      <c r="I413" s="478"/>
    </row>
    <row r="414" spans="1:9" ht="14.25">
      <c r="A414" s="434">
        <v>414</v>
      </c>
      <c r="B414" s="426" t="s">
        <v>638</v>
      </c>
      <c r="C414" s="476"/>
      <c r="D414" s="514"/>
      <c r="E414" s="476" t="str">
        <f>E$80</f>
        <v>S3</v>
      </c>
      <c r="F414" s="467"/>
      <c r="G414" s="477"/>
      <c r="H414" s="477"/>
      <c r="I414" s="478"/>
    </row>
    <row r="415" spans="1:9" ht="14.25">
      <c r="A415" s="434">
        <v>415</v>
      </c>
      <c r="B415" s="426" t="s">
        <v>638</v>
      </c>
      <c r="C415" s="476"/>
      <c r="D415" s="514"/>
      <c r="E415" s="476" t="str">
        <f>E$81</f>
        <v>S4</v>
      </c>
      <c r="F415" s="467"/>
      <c r="G415" s="477"/>
      <c r="H415" s="477"/>
      <c r="I415" s="478"/>
    </row>
    <row r="416" spans="1:9" ht="14.25">
      <c r="A416" s="434">
        <v>416</v>
      </c>
      <c r="H416" s="446"/>
    </row>
    <row r="417" spans="1:9" ht="38.25">
      <c r="A417" s="426">
        <v>417</v>
      </c>
      <c r="B417" s="426" t="s">
        <v>638</v>
      </c>
      <c r="C417" s="443" t="s">
        <v>1056</v>
      </c>
      <c r="D417" s="510"/>
      <c r="E417" s="443"/>
      <c r="F417" s="441" t="s">
        <v>1057</v>
      </c>
      <c r="G417" s="534"/>
      <c r="H417" s="534"/>
      <c r="I417" s="511"/>
    </row>
    <row r="418" spans="1:9" ht="51">
      <c r="A418" s="434">
        <v>418</v>
      </c>
      <c r="B418" s="426" t="s">
        <v>638</v>
      </c>
      <c r="C418" s="476" t="s">
        <v>1058</v>
      </c>
      <c r="D418" s="514"/>
      <c r="E418" s="476"/>
      <c r="F418" s="515" t="s">
        <v>1059</v>
      </c>
      <c r="G418" s="477" t="s">
        <v>1060</v>
      </c>
      <c r="H418" s="477"/>
      <c r="I418" s="478"/>
    </row>
    <row r="419" spans="1:9" ht="14.25">
      <c r="A419" s="434">
        <v>419</v>
      </c>
      <c r="B419" s="426" t="s">
        <v>638</v>
      </c>
      <c r="C419" s="476"/>
      <c r="D419" s="514"/>
      <c r="E419" s="476" t="s">
        <v>464</v>
      </c>
      <c r="F419" s="515"/>
      <c r="G419" s="477"/>
      <c r="H419" s="477"/>
      <c r="I419" s="478"/>
    </row>
    <row r="420" spans="1:9" ht="306">
      <c r="A420" s="434">
        <v>420</v>
      </c>
      <c r="B420" s="426" t="s">
        <v>638</v>
      </c>
      <c r="C420" s="596"/>
      <c r="D420" s="597"/>
      <c r="E420" s="596" t="str">
        <f>E$77</f>
        <v>RA</v>
      </c>
      <c r="F420" s="601" t="s">
        <v>2174</v>
      </c>
      <c r="G420" s="599"/>
      <c r="H420" s="599"/>
      <c r="I420" s="600" t="s">
        <v>1927</v>
      </c>
    </row>
    <row r="421" spans="1:9">
      <c r="A421" s="426">
        <v>421</v>
      </c>
      <c r="B421" s="426" t="s">
        <v>638</v>
      </c>
      <c r="C421" s="476"/>
      <c r="D421" s="514"/>
      <c r="E421" s="476" t="str">
        <f>E$78</f>
        <v>S1</v>
      </c>
      <c r="F421" s="467"/>
      <c r="G421" s="477"/>
      <c r="H421" s="477"/>
      <c r="I421" s="478"/>
    </row>
    <row r="422" spans="1:9" ht="14.25">
      <c r="A422" s="434">
        <v>422</v>
      </c>
      <c r="B422" s="426" t="s">
        <v>638</v>
      </c>
      <c r="C422" s="476"/>
      <c r="D422" s="514"/>
      <c r="E422" s="476" t="str">
        <f>E$79</f>
        <v>S2</v>
      </c>
      <c r="F422" s="467"/>
      <c r="G422" s="477"/>
      <c r="H422" s="477"/>
      <c r="I422" s="478"/>
    </row>
    <row r="423" spans="1:9" ht="14.25">
      <c r="A423" s="434">
        <v>423</v>
      </c>
      <c r="B423" s="426" t="s">
        <v>638</v>
      </c>
      <c r="C423" s="476"/>
      <c r="D423" s="514"/>
      <c r="E423" s="476" t="str">
        <f>E$80</f>
        <v>S3</v>
      </c>
      <c r="F423" s="467"/>
      <c r="G423" s="477"/>
      <c r="H423" s="477"/>
      <c r="I423" s="478"/>
    </row>
    <row r="424" spans="1:9" ht="14.25">
      <c r="A424" s="434">
        <v>424</v>
      </c>
      <c r="B424" s="426" t="s">
        <v>638</v>
      </c>
      <c r="C424" s="476"/>
      <c r="D424" s="514"/>
      <c r="E424" s="476" t="str">
        <f>E$81</f>
        <v>S4</v>
      </c>
      <c r="F424" s="467"/>
      <c r="G424" s="477"/>
      <c r="H424" s="477"/>
      <c r="I424" s="478"/>
    </row>
    <row r="425" spans="1:9">
      <c r="A425" s="426">
        <v>425</v>
      </c>
      <c r="B425" s="426" t="s">
        <v>627</v>
      </c>
      <c r="C425" s="517"/>
      <c r="D425" s="518" t="s">
        <v>1061</v>
      </c>
      <c r="E425" s="517"/>
      <c r="F425" s="519" t="s">
        <v>1062</v>
      </c>
      <c r="G425" s="520"/>
      <c r="H425" s="520"/>
      <c r="I425" s="520"/>
    </row>
    <row r="426" spans="1:9" ht="14.25">
      <c r="A426" s="434">
        <v>426</v>
      </c>
      <c r="B426" s="426" t="s">
        <v>627</v>
      </c>
      <c r="C426" s="521"/>
      <c r="D426" s="522" t="s">
        <v>1063</v>
      </c>
      <c r="E426" s="521"/>
      <c r="F426" s="523" t="s">
        <v>1064</v>
      </c>
      <c r="G426" s="524"/>
      <c r="H426" s="524"/>
      <c r="I426" s="524"/>
    </row>
    <row r="427" spans="1:9" ht="231">
      <c r="A427" s="434">
        <v>427</v>
      </c>
      <c r="B427" s="426" t="s">
        <v>627</v>
      </c>
      <c r="C427" s="476"/>
      <c r="D427" s="514" t="s">
        <v>1065</v>
      </c>
      <c r="E427" s="476"/>
      <c r="F427" s="515" t="s">
        <v>1066</v>
      </c>
      <c r="G427" s="477" t="s">
        <v>1067</v>
      </c>
      <c r="H427" s="477" t="s">
        <v>1068</v>
      </c>
      <c r="I427" s="478"/>
    </row>
    <row r="428" spans="1:9" ht="14.25">
      <c r="A428" s="434">
        <v>428</v>
      </c>
      <c r="B428" s="426" t="s">
        <v>627</v>
      </c>
      <c r="C428" s="476"/>
      <c r="D428" s="525" t="s">
        <v>1065</v>
      </c>
      <c r="E428" s="476" t="s">
        <v>464</v>
      </c>
      <c r="F428" s="515"/>
      <c r="G428" s="477"/>
      <c r="H428" s="477"/>
      <c r="I428" s="478"/>
    </row>
    <row r="429" spans="1:9" ht="409.5">
      <c r="A429" s="426">
        <v>429</v>
      </c>
      <c r="B429" s="426" t="s">
        <v>627</v>
      </c>
      <c r="C429" s="596"/>
      <c r="D429" s="628" t="s">
        <v>1065</v>
      </c>
      <c r="E429" s="596" t="str">
        <f>E$77</f>
        <v>RA</v>
      </c>
      <c r="F429" s="601" t="s">
        <v>1926</v>
      </c>
      <c r="G429" s="599"/>
      <c r="H429" s="599"/>
      <c r="I429" s="600" t="s">
        <v>1927</v>
      </c>
    </row>
    <row r="430" spans="1:9" ht="14.25">
      <c r="A430" s="434">
        <v>430</v>
      </c>
      <c r="B430" s="426" t="s">
        <v>627</v>
      </c>
      <c r="C430" s="476"/>
      <c r="D430" s="525" t="s">
        <v>1065</v>
      </c>
      <c r="E430" s="476" t="str">
        <f>E$78</f>
        <v>S1</v>
      </c>
      <c r="F430" s="467"/>
      <c r="G430" s="477"/>
      <c r="H430" s="477"/>
      <c r="I430" s="478"/>
    </row>
    <row r="431" spans="1:9" ht="14.25">
      <c r="A431" s="434">
        <v>431</v>
      </c>
      <c r="B431" s="426" t="s">
        <v>627</v>
      </c>
      <c r="C431" s="476"/>
      <c r="D431" s="525" t="s">
        <v>1065</v>
      </c>
      <c r="E431" s="476" t="str">
        <f>E$79</f>
        <v>S2</v>
      </c>
      <c r="F431" s="467"/>
      <c r="G431" s="477"/>
      <c r="H431" s="477"/>
      <c r="I431" s="478"/>
    </row>
    <row r="432" spans="1:9" ht="14.25">
      <c r="A432" s="434">
        <v>432</v>
      </c>
      <c r="B432" s="426" t="s">
        <v>627</v>
      </c>
      <c r="C432" s="476"/>
      <c r="D432" s="525" t="s">
        <v>1065</v>
      </c>
      <c r="E432" s="476" t="str">
        <f>E$80</f>
        <v>S3</v>
      </c>
      <c r="F432" s="467"/>
      <c r="G432" s="477"/>
      <c r="H432" s="477"/>
      <c r="I432" s="478"/>
    </row>
    <row r="433" spans="1:9">
      <c r="A433" s="426">
        <v>433</v>
      </c>
      <c r="B433" s="426" t="s">
        <v>627</v>
      </c>
      <c r="C433" s="476"/>
      <c r="D433" s="525" t="s">
        <v>1065</v>
      </c>
      <c r="E433" s="476" t="str">
        <f>E$81</f>
        <v>S4</v>
      </c>
      <c r="F433" s="467"/>
      <c r="G433" s="477"/>
      <c r="H433" s="477"/>
      <c r="I433" s="478"/>
    </row>
    <row r="434" spans="1:9" ht="14.25">
      <c r="A434" s="434">
        <v>434</v>
      </c>
      <c r="H434" s="446"/>
    </row>
    <row r="435" spans="1:9" ht="63">
      <c r="A435" s="434">
        <v>435</v>
      </c>
      <c r="B435" s="426" t="s">
        <v>638</v>
      </c>
      <c r="C435" s="476" t="s">
        <v>1069</v>
      </c>
      <c r="D435" s="514"/>
      <c r="E435" s="476"/>
      <c r="F435" s="515" t="s">
        <v>1070</v>
      </c>
      <c r="G435" s="477" t="s">
        <v>1071</v>
      </c>
      <c r="H435" s="477"/>
      <c r="I435" s="478"/>
    </row>
    <row r="436" spans="1:9" ht="14.25">
      <c r="A436" s="434">
        <v>436</v>
      </c>
      <c r="B436" s="426" t="s">
        <v>638</v>
      </c>
      <c r="C436" s="476"/>
      <c r="D436" s="514"/>
      <c r="E436" s="476" t="s">
        <v>464</v>
      </c>
      <c r="F436" s="515"/>
      <c r="G436" s="477"/>
      <c r="H436" s="477"/>
      <c r="I436" s="478"/>
    </row>
    <row r="437" spans="1:9" ht="293.25">
      <c r="A437" s="426">
        <v>437</v>
      </c>
      <c r="B437" s="426" t="s">
        <v>638</v>
      </c>
      <c r="C437" s="596"/>
      <c r="D437" s="597"/>
      <c r="E437" s="596" t="str">
        <f>E$77</f>
        <v>RA</v>
      </c>
      <c r="F437" s="601" t="s">
        <v>2175</v>
      </c>
      <c r="G437" s="599"/>
      <c r="H437" s="599"/>
      <c r="I437" s="600" t="s">
        <v>1928</v>
      </c>
    </row>
    <row r="438" spans="1:9" ht="14.25">
      <c r="A438" s="434">
        <v>438</v>
      </c>
      <c r="B438" s="426" t="s">
        <v>638</v>
      </c>
      <c r="C438" s="476"/>
      <c r="D438" s="514"/>
      <c r="E438" s="476" t="str">
        <f>E$78</f>
        <v>S1</v>
      </c>
      <c r="F438" s="467"/>
      <c r="G438" s="477"/>
      <c r="H438" s="477"/>
      <c r="I438" s="478"/>
    </row>
    <row r="439" spans="1:9" ht="14.25">
      <c r="A439" s="434">
        <v>439</v>
      </c>
      <c r="B439" s="426" t="s">
        <v>638</v>
      </c>
      <c r="C439" s="476"/>
      <c r="D439" s="514"/>
      <c r="E439" s="476" t="str">
        <f>E$79</f>
        <v>S2</v>
      </c>
      <c r="F439" s="467"/>
      <c r="G439" s="477"/>
      <c r="H439" s="477"/>
      <c r="I439" s="478"/>
    </row>
    <row r="440" spans="1:9" ht="14.25">
      <c r="A440" s="434">
        <v>440</v>
      </c>
      <c r="B440" s="426" t="s">
        <v>638</v>
      </c>
      <c r="C440" s="476"/>
      <c r="D440" s="514"/>
      <c r="E440" s="476" t="str">
        <f>E$80</f>
        <v>S3</v>
      </c>
      <c r="F440" s="467"/>
      <c r="G440" s="477"/>
      <c r="H440" s="477"/>
      <c r="I440" s="478"/>
    </row>
    <row r="441" spans="1:9">
      <c r="A441" s="426">
        <v>441</v>
      </c>
      <c r="B441" s="426" t="s">
        <v>638</v>
      </c>
      <c r="C441" s="476"/>
      <c r="D441" s="514"/>
      <c r="E441" s="476" t="str">
        <f>E$81</f>
        <v>S4</v>
      </c>
      <c r="F441" s="467"/>
      <c r="G441" s="477"/>
      <c r="H441" s="477"/>
      <c r="I441" s="478"/>
    </row>
    <row r="442" spans="1:9" ht="63">
      <c r="A442" s="434">
        <v>442</v>
      </c>
      <c r="B442" s="426" t="s">
        <v>627</v>
      </c>
      <c r="C442" s="476"/>
      <c r="D442" s="514" t="s">
        <v>1072</v>
      </c>
      <c r="E442" s="476"/>
      <c r="F442" s="515" t="s">
        <v>1073</v>
      </c>
      <c r="G442" s="477" t="s">
        <v>1074</v>
      </c>
      <c r="H442" s="477" t="s">
        <v>1075</v>
      </c>
      <c r="I442" s="478"/>
    </row>
    <row r="443" spans="1:9" ht="14.25">
      <c r="A443" s="434">
        <v>443</v>
      </c>
      <c r="B443" s="426" t="s">
        <v>627</v>
      </c>
      <c r="C443" s="476"/>
      <c r="D443" s="525" t="s">
        <v>1072</v>
      </c>
      <c r="E443" s="476" t="s">
        <v>464</v>
      </c>
      <c r="F443" s="515"/>
      <c r="G443" s="477"/>
      <c r="H443" s="477"/>
      <c r="I443" s="478"/>
    </row>
    <row r="444" spans="1:9" ht="89.25">
      <c r="A444" s="434">
        <v>444</v>
      </c>
      <c r="B444" s="426" t="s">
        <v>627</v>
      </c>
      <c r="C444" s="476"/>
      <c r="D444" s="525" t="s">
        <v>1072</v>
      </c>
      <c r="E444" s="476" t="str">
        <f>E$77</f>
        <v>RA</v>
      </c>
      <c r="F444" s="467" t="s">
        <v>1929</v>
      </c>
      <c r="G444" s="477"/>
      <c r="H444" s="477"/>
      <c r="I444" s="478"/>
    </row>
    <row r="445" spans="1:9">
      <c r="A445" s="426">
        <v>445</v>
      </c>
      <c r="B445" s="426" t="s">
        <v>627</v>
      </c>
      <c r="C445" s="476"/>
      <c r="D445" s="525" t="s">
        <v>1072</v>
      </c>
      <c r="E445" s="476" t="str">
        <f>E$78</f>
        <v>S1</v>
      </c>
      <c r="F445" s="467"/>
      <c r="G445" s="477"/>
      <c r="H445" s="477"/>
      <c r="I445" s="478"/>
    </row>
    <row r="446" spans="1:9" ht="14.25">
      <c r="A446" s="434">
        <v>446</v>
      </c>
      <c r="B446" s="426" t="s">
        <v>627</v>
      </c>
      <c r="C446" s="476"/>
      <c r="D446" s="525" t="s">
        <v>1072</v>
      </c>
      <c r="E446" s="476" t="str">
        <f>E$79</f>
        <v>S2</v>
      </c>
      <c r="F446" s="467"/>
      <c r="G446" s="477"/>
      <c r="H446" s="477"/>
      <c r="I446" s="478"/>
    </row>
    <row r="447" spans="1:9" ht="14.25">
      <c r="A447" s="434">
        <v>447</v>
      </c>
      <c r="B447" s="426" t="s">
        <v>627</v>
      </c>
      <c r="C447" s="476"/>
      <c r="D447" s="525" t="s">
        <v>1072</v>
      </c>
      <c r="E447" s="476" t="str">
        <f>E$80</f>
        <v>S3</v>
      </c>
      <c r="F447" s="467"/>
      <c r="G447" s="477"/>
      <c r="H447" s="477"/>
      <c r="I447" s="478"/>
    </row>
    <row r="448" spans="1:9" ht="14.25">
      <c r="A448" s="434">
        <v>448</v>
      </c>
      <c r="B448" s="426" t="s">
        <v>627</v>
      </c>
      <c r="C448" s="476"/>
      <c r="D448" s="525" t="s">
        <v>1072</v>
      </c>
      <c r="E448" s="476" t="str">
        <f>E$81</f>
        <v>S4</v>
      </c>
      <c r="F448" s="467"/>
      <c r="G448" s="477"/>
      <c r="H448" s="477"/>
      <c r="I448" s="478"/>
    </row>
    <row r="449" spans="1:9">
      <c r="A449" s="426">
        <v>449</v>
      </c>
      <c r="H449" s="446"/>
    </row>
    <row r="450" spans="1:9" ht="51">
      <c r="A450" s="434">
        <v>450</v>
      </c>
      <c r="B450" s="426" t="s">
        <v>638</v>
      </c>
      <c r="C450" s="443" t="s">
        <v>1076</v>
      </c>
      <c r="D450" s="510"/>
      <c r="E450" s="443"/>
      <c r="F450" s="441" t="s">
        <v>1077</v>
      </c>
      <c r="G450" s="534"/>
      <c r="H450" s="534"/>
      <c r="I450" s="511"/>
    </row>
    <row r="451" spans="1:9" ht="51">
      <c r="A451" s="434">
        <v>451</v>
      </c>
      <c r="B451" s="426" t="s">
        <v>638</v>
      </c>
      <c r="C451" s="476" t="s">
        <v>1078</v>
      </c>
      <c r="D451" s="514"/>
      <c r="E451" s="476"/>
      <c r="F451" s="515" t="s">
        <v>1079</v>
      </c>
      <c r="G451" s="477" t="s">
        <v>1080</v>
      </c>
      <c r="H451" s="477"/>
      <c r="I451" s="478"/>
    </row>
    <row r="452" spans="1:9" ht="14.25">
      <c r="A452" s="434">
        <v>452</v>
      </c>
      <c r="B452" s="426" t="s">
        <v>638</v>
      </c>
      <c r="C452" s="476"/>
      <c r="D452" s="514"/>
      <c r="E452" s="476" t="s">
        <v>464</v>
      </c>
      <c r="F452" s="515"/>
      <c r="G452" s="477"/>
      <c r="H452" s="477"/>
      <c r="I452" s="478"/>
    </row>
    <row r="453" spans="1:9" ht="153">
      <c r="A453" s="426">
        <v>453</v>
      </c>
      <c r="B453" s="426" t="s">
        <v>638</v>
      </c>
      <c r="C453" s="476"/>
      <c r="D453" s="514"/>
      <c r="E453" s="476" t="str">
        <f>E$77</f>
        <v>RA</v>
      </c>
      <c r="F453" s="467" t="s">
        <v>1930</v>
      </c>
      <c r="G453" s="477"/>
      <c r="H453" s="477"/>
      <c r="I453" s="478"/>
    </row>
    <row r="454" spans="1:9" ht="14.25">
      <c r="A454" s="434">
        <v>454</v>
      </c>
      <c r="B454" s="426" t="s">
        <v>638</v>
      </c>
      <c r="C454" s="476"/>
      <c r="D454" s="514"/>
      <c r="E454" s="476" t="str">
        <f>E$78</f>
        <v>S1</v>
      </c>
      <c r="F454" s="467"/>
      <c r="G454" s="477"/>
      <c r="H454" s="477"/>
      <c r="I454" s="478"/>
    </row>
    <row r="455" spans="1:9" ht="14.25">
      <c r="A455" s="434">
        <v>455</v>
      </c>
      <c r="B455" s="426" t="s">
        <v>638</v>
      </c>
      <c r="C455" s="476"/>
      <c r="D455" s="514"/>
      <c r="E455" s="476" t="str">
        <f>E$79</f>
        <v>S2</v>
      </c>
      <c r="F455" s="467"/>
      <c r="G455" s="477"/>
      <c r="H455" s="477"/>
      <c r="I455" s="478"/>
    </row>
    <row r="456" spans="1:9" ht="14.25">
      <c r="A456" s="434">
        <v>456</v>
      </c>
      <c r="B456" s="426" t="s">
        <v>638</v>
      </c>
      <c r="C456" s="476"/>
      <c r="D456" s="514"/>
      <c r="E456" s="476" t="str">
        <f>E$80</f>
        <v>S3</v>
      </c>
      <c r="F456" s="467"/>
      <c r="G456" s="477"/>
      <c r="H456" s="477"/>
      <c r="I456" s="478"/>
    </row>
    <row r="457" spans="1:9">
      <c r="A457" s="426">
        <v>457</v>
      </c>
      <c r="B457" s="426" t="s">
        <v>638</v>
      </c>
      <c r="C457" s="476"/>
      <c r="D457" s="514"/>
      <c r="E457" s="476" t="str">
        <f>E$81</f>
        <v>S4</v>
      </c>
      <c r="F457" s="467"/>
      <c r="G457" s="477"/>
      <c r="H457" s="477"/>
      <c r="I457" s="478"/>
    </row>
    <row r="458" spans="1:9" ht="14.25">
      <c r="A458" s="434">
        <v>458</v>
      </c>
      <c r="B458" s="426" t="s">
        <v>627</v>
      </c>
      <c r="C458" s="521"/>
      <c r="D458" s="522" t="s">
        <v>1081</v>
      </c>
      <c r="E458" s="521"/>
      <c r="F458" s="523" t="s">
        <v>1082</v>
      </c>
      <c r="G458" s="524"/>
      <c r="H458" s="524"/>
      <c r="I458" s="524"/>
    </row>
    <row r="459" spans="1:9" ht="25.5">
      <c r="A459" s="434">
        <v>459</v>
      </c>
      <c r="B459" s="426" t="s">
        <v>627</v>
      </c>
      <c r="C459" s="476"/>
      <c r="D459" s="514" t="s">
        <v>206</v>
      </c>
      <c r="E459" s="476"/>
      <c r="F459" s="467" t="s">
        <v>1083</v>
      </c>
      <c r="G459" s="477" t="s">
        <v>1084</v>
      </c>
      <c r="H459" s="477"/>
      <c r="I459" s="478"/>
    </row>
    <row r="460" spans="1:9" ht="14.25">
      <c r="A460" s="434">
        <v>460</v>
      </c>
      <c r="B460" s="426" t="s">
        <v>627</v>
      </c>
      <c r="C460" s="476"/>
      <c r="D460" s="525" t="s">
        <v>206</v>
      </c>
      <c r="E460" s="476" t="s">
        <v>464</v>
      </c>
      <c r="F460" s="467"/>
      <c r="G460" s="477"/>
      <c r="H460" s="477"/>
      <c r="I460" s="478"/>
    </row>
    <row r="461" spans="1:9" ht="51">
      <c r="A461" s="426">
        <v>461</v>
      </c>
      <c r="B461" s="426" t="s">
        <v>627</v>
      </c>
      <c r="C461" s="476"/>
      <c r="D461" s="525" t="s">
        <v>206</v>
      </c>
      <c r="E461" s="476" t="str">
        <f>E$77</f>
        <v>RA</v>
      </c>
      <c r="F461" s="467" t="s">
        <v>1931</v>
      </c>
      <c r="G461" s="477"/>
      <c r="H461" s="477"/>
      <c r="I461" s="478"/>
    </row>
    <row r="462" spans="1:9" ht="14.25">
      <c r="A462" s="434">
        <v>462</v>
      </c>
      <c r="B462" s="426" t="s">
        <v>627</v>
      </c>
      <c r="C462" s="476"/>
      <c r="D462" s="525" t="s">
        <v>206</v>
      </c>
      <c r="E462" s="476" t="str">
        <f>E$78</f>
        <v>S1</v>
      </c>
      <c r="F462" s="467"/>
      <c r="G462" s="477"/>
      <c r="H462" s="477"/>
      <c r="I462" s="478"/>
    </row>
    <row r="463" spans="1:9" ht="14.25">
      <c r="A463" s="434">
        <v>463</v>
      </c>
      <c r="B463" s="426" t="s">
        <v>627</v>
      </c>
      <c r="C463" s="476"/>
      <c r="D463" s="525" t="s">
        <v>206</v>
      </c>
      <c r="E463" s="476" t="str">
        <f>E$79</f>
        <v>S2</v>
      </c>
      <c r="F463" s="467"/>
      <c r="G463" s="477"/>
      <c r="H463" s="477"/>
      <c r="I463" s="478"/>
    </row>
    <row r="464" spans="1:9" ht="14.25">
      <c r="A464" s="434">
        <v>464</v>
      </c>
      <c r="B464" s="426" t="s">
        <v>627</v>
      </c>
      <c r="C464" s="476"/>
      <c r="D464" s="525" t="s">
        <v>206</v>
      </c>
      <c r="E464" s="476" t="str">
        <f>E$80</f>
        <v>S3</v>
      </c>
      <c r="F464" s="467"/>
      <c r="G464" s="477"/>
      <c r="H464" s="477"/>
      <c r="I464" s="478"/>
    </row>
    <row r="465" spans="1:9">
      <c r="A465" s="426">
        <v>465</v>
      </c>
      <c r="B465" s="426" t="s">
        <v>627</v>
      </c>
      <c r="C465" s="476"/>
      <c r="D465" s="525" t="s">
        <v>206</v>
      </c>
      <c r="E465" s="476" t="str">
        <f>E$81</f>
        <v>S4</v>
      </c>
      <c r="F465" s="467"/>
      <c r="G465" s="477"/>
      <c r="H465" s="477"/>
      <c r="I465" s="478"/>
    </row>
    <row r="466" spans="1:9" ht="14.25">
      <c r="A466" s="434">
        <v>466</v>
      </c>
      <c r="H466" s="446"/>
    </row>
    <row r="467" spans="1:9" ht="25.5">
      <c r="A467" s="434">
        <v>467</v>
      </c>
      <c r="B467" s="426" t="s">
        <v>638</v>
      </c>
      <c r="C467" s="476" t="s">
        <v>1085</v>
      </c>
      <c r="D467" s="514"/>
      <c r="E467" s="476"/>
      <c r="F467" s="515" t="s">
        <v>1086</v>
      </c>
      <c r="G467" s="477" t="s">
        <v>1087</v>
      </c>
      <c r="H467" s="477"/>
      <c r="I467" s="478"/>
    </row>
    <row r="468" spans="1:9" ht="14.25">
      <c r="A468" s="434">
        <v>468</v>
      </c>
      <c r="B468" s="426" t="s">
        <v>638</v>
      </c>
      <c r="C468" s="476"/>
      <c r="D468" s="514"/>
      <c r="E468" s="476" t="s">
        <v>464</v>
      </c>
      <c r="F468" s="515"/>
      <c r="G468" s="477"/>
      <c r="H468" s="477"/>
      <c r="I468" s="478"/>
    </row>
    <row r="469" spans="1:9" ht="306">
      <c r="A469" s="426">
        <v>469</v>
      </c>
      <c r="B469" s="426" t="s">
        <v>638</v>
      </c>
      <c r="C469" s="476"/>
      <c r="D469" s="514"/>
      <c r="E469" s="476" t="str">
        <f>E$77</f>
        <v>RA</v>
      </c>
      <c r="F469" s="467" t="s">
        <v>1932</v>
      </c>
      <c r="G469" s="477"/>
      <c r="H469" s="477"/>
      <c r="I469" s="478"/>
    </row>
    <row r="470" spans="1:9" ht="14.25">
      <c r="A470" s="434">
        <v>470</v>
      </c>
      <c r="B470" s="426" t="s">
        <v>638</v>
      </c>
      <c r="C470" s="476"/>
      <c r="D470" s="514"/>
      <c r="E470" s="476" t="str">
        <f>E$78</f>
        <v>S1</v>
      </c>
      <c r="F470" s="467"/>
      <c r="G470" s="477"/>
      <c r="H470" s="477"/>
      <c r="I470" s="478"/>
    </row>
    <row r="471" spans="1:9" ht="14.25">
      <c r="A471" s="434">
        <v>471</v>
      </c>
      <c r="B471" s="426" t="s">
        <v>638</v>
      </c>
      <c r="C471" s="476"/>
      <c r="D471" s="514"/>
      <c r="E471" s="476" t="str">
        <f>E$79</f>
        <v>S2</v>
      </c>
      <c r="F471" s="467"/>
      <c r="G471" s="477"/>
      <c r="H471" s="477"/>
      <c r="I471" s="478"/>
    </row>
    <row r="472" spans="1:9" ht="14.25">
      <c r="A472" s="434">
        <v>472</v>
      </c>
      <c r="B472" s="426" t="s">
        <v>638</v>
      </c>
      <c r="C472" s="476"/>
      <c r="D472" s="514"/>
      <c r="E472" s="476" t="str">
        <f>E$80</f>
        <v>S3</v>
      </c>
      <c r="F472" s="467"/>
      <c r="G472" s="477"/>
      <c r="H472" s="477"/>
      <c r="I472" s="478"/>
    </row>
    <row r="473" spans="1:9">
      <c r="A473" s="426">
        <v>473</v>
      </c>
      <c r="B473" s="426" t="s">
        <v>638</v>
      </c>
      <c r="C473" s="476"/>
      <c r="D473" s="514"/>
      <c r="E473" s="476" t="str">
        <f>E$81</f>
        <v>S4</v>
      </c>
      <c r="F473" s="467"/>
      <c r="G473" s="477"/>
      <c r="H473" s="477"/>
      <c r="I473" s="478"/>
    </row>
    <row r="474" spans="1:9" ht="14.25">
      <c r="A474" s="434">
        <v>474</v>
      </c>
      <c r="H474" s="446"/>
    </row>
    <row r="475" spans="1:9" ht="51">
      <c r="A475" s="434">
        <v>475</v>
      </c>
      <c r="B475" s="426" t="s">
        <v>638</v>
      </c>
      <c r="C475" s="476" t="s">
        <v>1088</v>
      </c>
      <c r="D475" s="514"/>
      <c r="E475" s="476"/>
      <c r="F475" s="515" t="s">
        <v>1089</v>
      </c>
      <c r="G475" s="477" t="s">
        <v>1090</v>
      </c>
      <c r="H475" s="477"/>
      <c r="I475" s="478"/>
    </row>
    <row r="476" spans="1:9" ht="14.25">
      <c r="A476" s="434">
        <v>476</v>
      </c>
      <c r="B476" s="426" t="s">
        <v>638</v>
      </c>
      <c r="C476" s="476"/>
      <c r="D476" s="514"/>
      <c r="E476" s="476" t="s">
        <v>464</v>
      </c>
      <c r="F476" s="515"/>
      <c r="G476" s="477"/>
      <c r="H476" s="477"/>
      <c r="I476" s="478"/>
    </row>
    <row r="477" spans="1:9" ht="140.25">
      <c r="A477" s="426">
        <v>477</v>
      </c>
      <c r="B477" s="426" t="s">
        <v>638</v>
      </c>
      <c r="C477" s="476"/>
      <c r="D477" s="514"/>
      <c r="E477" s="476" t="str">
        <f>E$77</f>
        <v>RA</v>
      </c>
      <c r="F477" s="467" t="s">
        <v>2176</v>
      </c>
      <c r="G477" s="613"/>
      <c r="H477" s="477"/>
      <c r="I477" s="478"/>
    </row>
    <row r="478" spans="1:9" ht="14.25">
      <c r="A478" s="434">
        <v>478</v>
      </c>
      <c r="B478" s="426" t="s">
        <v>638</v>
      </c>
      <c r="C478" s="476"/>
      <c r="D478" s="514"/>
      <c r="E478" s="476" t="str">
        <f>E$78</f>
        <v>S1</v>
      </c>
      <c r="F478" s="467"/>
      <c r="G478" s="477"/>
      <c r="H478" s="477"/>
      <c r="I478" s="478"/>
    </row>
    <row r="479" spans="1:9" ht="14.25">
      <c r="A479" s="434">
        <v>479</v>
      </c>
      <c r="B479" s="426" t="s">
        <v>638</v>
      </c>
      <c r="C479" s="476"/>
      <c r="D479" s="514"/>
      <c r="E479" s="476" t="str">
        <f>E$79</f>
        <v>S2</v>
      </c>
      <c r="F479" s="467"/>
      <c r="G479" s="477"/>
      <c r="H479" s="477"/>
      <c r="I479" s="478"/>
    </row>
    <row r="480" spans="1:9" ht="14.25">
      <c r="A480" s="434">
        <v>480</v>
      </c>
      <c r="B480" s="426" t="s">
        <v>638</v>
      </c>
      <c r="C480" s="476"/>
      <c r="D480" s="514"/>
      <c r="E480" s="476" t="str">
        <f>E$80</f>
        <v>S3</v>
      </c>
      <c r="F480" s="467"/>
      <c r="G480" s="477"/>
      <c r="H480" s="477"/>
      <c r="I480" s="478"/>
    </row>
    <row r="481" spans="1:9">
      <c r="A481" s="426">
        <v>481</v>
      </c>
      <c r="B481" s="426" t="s">
        <v>638</v>
      </c>
      <c r="C481" s="476"/>
      <c r="D481" s="514"/>
      <c r="E481" s="476" t="str">
        <f>E$81</f>
        <v>S4</v>
      </c>
      <c r="F481" s="467"/>
      <c r="G481" s="477"/>
      <c r="H481" s="477"/>
      <c r="I481" s="478"/>
    </row>
    <row r="482" spans="1:9" ht="14.25">
      <c r="A482" s="434">
        <v>482</v>
      </c>
      <c r="H482" s="446"/>
    </row>
    <row r="483" spans="1:9" ht="51">
      <c r="A483" s="434">
        <v>483</v>
      </c>
      <c r="B483" s="426" t="s">
        <v>638</v>
      </c>
      <c r="C483" s="443">
        <v>5</v>
      </c>
      <c r="D483" s="510"/>
      <c r="E483" s="443"/>
      <c r="F483" s="441" t="s">
        <v>1091</v>
      </c>
      <c r="G483" s="534"/>
      <c r="H483" s="534"/>
      <c r="I483" s="511"/>
    </row>
    <row r="484" spans="1:9" ht="38.25">
      <c r="A484" s="434">
        <v>484</v>
      </c>
      <c r="B484" s="426" t="s">
        <v>638</v>
      </c>
      <c r="C484" s="443" t="s">
        <v>1092</v>
      </c>
      <c r="D484" s="510"/>
      <c r="E484" s="443"/>
      <c r="F484" s="441" t="s">
        <v>1093</v>
      </c>
      <c r="G484" s="534"/>
      <c r="H484" s="534"/>
      <c r="I484" s="511"/>
    </row>
    <row r="485" spans="1:9" ht="42">
      <c r="A485" s="426">
        <v>485</v>
      </c>
      <c r="B485" s="426" t="s">
        <v>638</v>
      </c>
      <c r="C485" s="476" t="s">
        <v>1094</v>
      </c>
      <c r="D485" s="514"/>
      <c r="E485" s="476"/>
      <c r="F485" s="515" t="s">
        <v>1095</v>
      </c>
      <c r="G485" s="477" t="s">
        <v>1096</v>
      </c>
      <c r="H485" s="477"/>
      <c r="I485" s="478"/>
    </row>
    <row r="486" spans="1:9" ht="14.25">
      <c r="A486" s="434">
        <v>486</v>
      </c>
      <c r="B486" s="426" t="s">
        <v>638</v>
      </c>
      <c r="C486" s="476"/>
      <c r="D486" s="514"/>
      <c r="E486" s="476" t="s">
        <v>464</v>
      </c>
      <c r="F486" s="515"/>
      <c r="G486" s="477"/>
      <c r="H486" s="477"/>
      <c r="I486" s="478"/>
    </row>
    <row r="487" spans="1:9" ht="127.5">
      <c r="A487" s="434">
        <v>487</v>
      </c>
      <c r="B487" s="426" t="s">
        <v>638</v>
      </c>
      <c r="C487" s="476"/>
      <c r="D487" s="514"/>
      <c r="E487" s="476" t="str">
        <f>E$77</f>
        <v>RA</v>
      </c>
      <c r="F487" s="467" t="s">
        <v>1933</v>
      </c>
      <c r="G487" s="477"/>
      <c r="H487" s="477"/>
      <c r="I487" s="478"/>
    </row>
    <row r="488" spans="1:9" ht="14.25">
      <c r="A488" s="434">
        <v>488</v>
      </c>
      <c r="B488" s="426" t="s">
        <v>638</v>
      </c>
      <c r="C488" s="476"/>
      <c r="D488" s="514"/>
      <c r="E488" s="476" t="str">
        <f>E$78</f>
        <v>S1</v>
      </c>
      <c r="F488" s="467"/>
      <c r="G488" s="477"/>
      <c r="H488" s="477"/>
      <c r="I488" s="478"/>
    </row>
    <row r="489" spans="1:9">
      <c r="A489" s="426">
        <v>489</v>
      </c>
      <c r="B489" s="426" t="s">
        <v>638</v>
      </c>
      <c r="C489" s="476"/>
      <c r="D489" s="514"/>
      <c r="E489" s="476" t="str">
        <f>E$79</f>
        <v>S2</v>
      </c>
      <c r="F489" s="467"/>
      <c r="G489" s="477"/>
      <c r="H489" s="477"/>
      <c r="I489" s="478"/>
    </row>
    <row r="490" spans="1:9" ht="14.25">
      <c r="A490" s="434">
        <v>490</v>
      </c>
      <c r="B490" s="426" t="s">
        <v>638</v>
      </c>
      <c r="C490" s="476"/>
      <c r="D490" s="514"/>
      <c r="E490" s="476" t="str">
        <f>E$80</f>
        <v>S3</v>
      </c>
      <c r="F490" s="467"/>
      <c r="G490" s="477"/>
      <c r="H490" s="477"/>
      <c r="I490" s="478"/>
    </row>
    <row r="491" spans="1:9" ht="14.25">
      <c r="A491" s="434">
        <v>491</v>
      </c>
      <c r="B491" s="426" t="s">
        <v>638</v>
      </c>
      <c r="C491" s="476"/>
      <c r="D491" s="514"/>
      <c r="E491" s="476" t="str">
        <f>E$81</f>
        <v>S4</v>
      </c>
      <c r="F491" s="467"/>
      <c r="G491" s="477"/>
      <c r="H491" s="477"/>
      <c r="I491" s="478"/>
    </row>
    <row r="492" spans="1:9" ht="14.25">
      <c r="A492" s="434">
        <v>492</v>
      </c>
      <c r="B492" s="426" t="s">
        <v>627</v>
      </c>
      <c r="C492" s="521"/>
      <c r="D492" s="522" t="s">
        <v>1097</v>
      </c>
      <c r="E492" s="521"/>
      <c r="F492" s="523" t="s">
        <v>1098</v>
      </c>
      <c r="G492" s="524"/>
      <c r="H492" s="524"/>
      <c r="I492" s="524"/>
    </row>
    <row r="493" spans="1:9" ht="115.5">
      <c r="A493" s="426">
        <v>493</v>
      </c>
      <c r="B493" s="426" t="s">
        <v>627</v>
      </c>
      <c r="C493" s="476"/>
      <c r="D493" s="514" t="s">
        <v>1099</v>
      </c>
      <c r="E493" s="476"/>
      <c r="F493" s="515" t="s">
        <v>1100</v>
      </c>
      <c r="G493" s="477" t="s">
        <v>1101</v>
      </c>
      <c r="H493" s="477" t="s">
        <v>1102</v>
      </c>
      <c r="I493" s="478"/>
    </row>
    <row r="494" spans="1:9" ht="14.25">
      <c r="A494" s="434">
        <v>494</v>
      </c>
      <c r="B494" s="426" t="s">
        <v>627</v>
      </c>
      <c r="C494" s="476"/>
      <c r="D494" s="525" t="s">
        <v>1099</v>
      </c>
      <c r="E494" s="476" t="s">
        <v>464</v>
      </c>
      <c r="F494" s="515"/>
      <c r="G494" s="477"/>
      <c r="H494" s="477"/>
      <c r="I494" s="478"/>
    </row>
    <row r="495" spans="1:9" ht="127.5">
      <c r="A495" s="434">
        <v>495</v>
      </c>
      <c r="B495" s="426" t="s">
        <v>627</v>
      </c>
      <c r="C495" s="476"/>
      <c r="D495" s="525" t="s">
        <v>1099</v>
      </c>
      <c r="E495" s="476" t="str">
        <f>E$77</f>
        <v>RA</v>
      </c>
      <c r="F495" s="467" t="s">
        <v>1934</v>
      </c>
      <c r="G495" s="477"/>
      <c r="H495" s="477"/>
      <c r="I495" s="478"/>
    </row>
    <row r="496" spans="1:9" ht="14.25">
      <c r="A496" s="434">
        <v>496</v>
      </c>
      <c r="B496" s="426" t="s">
        <v>627</v>
      </c>
      <c r="C496" s="476"/>
      <c r="D496" s="525" t="s">
        <v>1099</v>
      </c>
      <c r="E496" s="476" t="str">
        <f>E$78</f>
        <v>S1</v>
      </c>
      <c r="F496" s="467"/>
      <c r="G496" s="477"/>
      <c r="H496" s="477"/>
      <c r="I496" s="478"/>
    </row>
    <row r="497" spans="1:9">
      <c r="A497" s="426">
        <v>497</v>
      </c>
      <c r="B497" s="426" t="s">
        <v>627</v>
      </c>
      <c r="C497" s="476"/>
      <c r="D497" s="525" t="s">
        <v>1099</v>
      </c>
      <c r="E497" s="476" t="str">
        <f>E$79</f>
        <v>S2</v>
      </c>
      <c r="F497" s="467"/>
      <c r="G497" s="477"/>
      <c r="H497" s="477"/>
      <c r="I497" s="478"/>
    </row>
    <row r="498" spans="1:9" ht="14.25">
      <c r="A498" s="434">
        <v>498</v>
      </c>
      <c r="B498" s="426" t="s">
        <v>627</v>
      </c>
      <c r="C498" s="476"/>
      <c r="D498" s="525" t="s">
        <v>1099</v>
      </c>
      <c r="E498" s="476" t="str">
        <f>E$80</f>
        <v>S3</v>
      </c>
      <c r="F498" s="467"/>
      <c r="G498" s="477"/>
      <c r="H498" s="477"/>
      <c r="I498" s="478"/>
    </row>
    <row r="499" spans="1:9" ht="14.25">
      <c r="A499" s="434">
        <v>499</v>
      </c>
      <c r="B499" s="426" t="s">
        <v>627</v>
      </c>
      <c r="C499" s="476"/>
      <c r="D499" s="525" t="s">
        <v>1099</v>
      </c>
      <c r="E499" s="476" t="str">
        <f>E$81</f>
        <v>S4</v>
      </c>
      <c r="F499" s="467"/>
      <c r="G499" s="477"/>
      <c r="H499" s="477"/>
      <c r="I499" s="478"/>
    </row>
    <row r="500" spans="1:9" ht="14.25">
      <c r="A500" s="434">
        <v>500</v>
      </c>
      <c r="H500" s="446"/>
    </row>
    <row r="501" spans="1:9">
      <c r="A501" s="426">
        <v>501</v>
      </c>
      <c r="B501" s="426" t="s">
        <v>638</v>
      </c>
      <c r="C501" s="476" t="s">
        <v>1103</v>
      </c>
      <c r="D501" s="514"/>
      <c r="E501" s="476"/>
      <c r="F501" s="515" t="s">
        <v>1104</v>
      </c>
      <c r="G501" s="477" t="s">
        <v>952</v>
      </c>
      <c r="H501" s="477"/>
      <c r="I501" s="478"/>
    </row>
    <row r="502" spans="1:9" ht="14.25">
      <c r="A502" s="434">
        <v>502</v>
      </c>
      <c r="B502" s="426" t="s">
        <v>638</v>
      </c>
      <c r="C502" s="476"/>
      <c r="D502" s="514"/>
      <c r="E502" s="476" t="s">
        <v>464</v>
      </c>
      <c r="F502" s="515"/>
      <c r="G502" s="477"/>
      <c r="H502" s="477"/>
      <c r="I502" s="478"/>
    </row>
    <row r="503" spans="1:9" ht="25.5">
      <c r="A503" s="434">
        <v>503</v>
      </c>
      <c r="B503" s="426" t="s">
        <v>638</v>
      </c>
      <c r="C503" s="476"/>
      <c r="D503" s="514"/>
      <c r="E503" s="476" t="str">
        <f>E$77</f>
        <v>RA</v>
      </c>
      <c r="F503" s="467" t="s">
        <v>1935</v>
      </c>
      <c r="G503" s="477"/>
      <c r="H503" s="477"/>
      <c r="I503" s="478"/>
    </row>
    <row r="504" spans="1:9" ht="14.25">
      <c r="A504" s="434">
        <v>504</v>
      </c>
      <c r="B504" s="426" t="s">
        <v>638</v>
      </c>
      <c r="C504" s="476"/>
      <c r="D504" s="514"/>
      <c r="E504" s="476" t="str">
        <f>E$78</f>
        <v>S1</v>
      </c>
      <c r="F504" s="467"/>
      <c r="G504" s="477"/>
      <c r="H504" s="477"/>
      <c r="I504" s="478"/>
    </row>
    <row r="505" spans="1:9">
      <c r="A505" s="426">
        <v>505</v>
      </c>
      <c r="B505" s="426" t="s">
        <v>638</v>
      </c>
      <c r="C505" s="476"/>
      <c r="D505" s="514"/>
      <c r="E505" s="476" t="str">
        <f>E$79</f>
        <v>S2</v>
      </c>
      <c r="F505" s="467"/>
      <c r="G505" s="477"/>
      <c r="H505" s="477"/>
      <c r="I505" s="478"/>
    </row>
    <row r="506" spans="1:9" ht="14.25">
      <c r="A506" s="434">
        <v>506</v>
      </c>
      <c r="B506" s="426" t="s">
        <v>638</v>
      </c>
      <c r="C506" s="476"/>
      <c r="D506" s="514"/>
      <c r="E506" s="476" t="str">
        <f>E$80</f>
        <v>S3</v>
      </c>
      <c r="F506" s="467"/>
      <c r="G506" s="477"/>
      <c r="H506" s="477"/>
      <c r="I506" s="478"/>
    </row>
    <row r="507" spans="1:9" ht="14.25">
      <c r="A507" s="434">
        <v>507</v>
      </c>
      <c r="B507" s="426" t="s">
        <v>638</v>
      </c>
      <c r="C507" s="476"/>
      <c r="D507" s="514"/>
      <c r="E507" s="476" t="str">
        <f>E$81</f>
        <v>S4</v>
      </c>
      <c r="F507" s="467"/>
      <c r="G507" s="477"/>
      <c r="H507" s="477"/>
      <c r="I507" s="478"/>
    </row>
    <row r="508" spans="1:9" ht="14.25">
      <c r="A508" s="434">
        <v>508</v>
      </c>
      <c r="H508" s="446"/>
    </row>
    <row r="509" spans="1:9" ht="25.5">
      <c r="A509" s="426">
        <v>509</v>
      </c>
      <c r="B509" s="426" t="s">
        <v>638</v>
      </c>
      <c r="C509" s="443" t="s">
        <v>1105</v>
      </c>
      <c r="D509" s="510"/>
      <c r="E509" s="443"/>
      <c r="F509" s="441" t="s">
        <v>1106</v>
      </c>
      <c r="G509" s="512"/>
      <c r="H509" s="512"/>
      <c r="I509" s="513"/>
    </row>
    <row r="510" spans="1:9" ht="51" customHeight="1">
      <c r="A510" s="434">
        <v>510</v>
      </c>
      <c r="B510" s="426" t="s">
        <v>638</v>
      </c>
      <c r="C510" s="476" t="s">
        <v>1107</v>
      </c>
      <c r="D510" s="514"/>
      <c r="E510" s="476"/>
      <c r="F510" s="515" t="s">
        <v>1108</v>
      </c>
      <c r="G510" s="477" t="s">
        <v>1109</v>
      </c>
      <c r="H510" s="477"/>
      <c r="I510" s="478"/>
    </row>
    <row r="511" spans="1:9" ht="14.25">
      <c r="A511" s="434">
        <v>511</v>
      </c>
      <c r="B511" s="426" t="s">
        <v>638</v>
      </c>
      <c r="C511" s="476"/>
      <c r="D511" s="514"/>
      <c r="E511" s="476" t="s">
        <v>464</v>
      </c>
      <c r="F511" s="515"/>
      <c r="G511" s="477"/>
      <c r="H511" s="477"/>
      <c r="I511" s="478"/>
    </row>
    <row r="512" spans="1:9" ht="63.75">
      <c r="A512" s="434">
        <v>512</v>
      </c>
      <c r="B512" s="426" t="s">
        <v>638</v>
      </c>
      <c r="C512" s="476"/>
      <c r="D512" s="514"/>
      <c r="E512" s="476" t="str">
        <f>E$77</f>
        <v>RA</v>
      </c>
      <c r="F512" s="467" t="s">
        <v>1936</v>
      </c>
      <c r="G512" s="477"/>
      <c r="H512" s="477"/>
      <c r="I512" s="478"/>
    </row>
    <row r="513" spans="1:9">
      <c r="A513" s="426">
        <v>513</v>
      </c>
      <c r="B513" s="426" t="s">
        <v>638</v>
      </c>
      <c r="C513" s="476"/>
      <c r="D513" s="514"/>
      <c r="E513" s="476" t="str">
        <f>E$78</f>
        <v>S1</v>
      </c>
      <c r="F513" s="467"/>
      <c r="G513" s="477"/>
      <c r="H513" s="477"/>
      <c r="I513" s="478"/>
    </row>
    <row r="514" spans="1:9" ht="14.25">
      <c r="A514" s="434">
        <v>514</v>
      </c>
      <c r="B514" s="426" t="s">
        <v>638</v>
      </c>
      <c r="C514" s="476"/>
      <c r="D514" s="514"/>
      <c r="E514" s="476" t="str">
        <f>E$79</f>
        <v>S2</v>
      </c>
      <c r="F514" s="467"/>
      <c r="G514" s="477"/>
      <c r="H514" s="477"/>
      <c r="I514" s="478"/>
    </row>
    <row r="515" spans="1:9" ht="14.25">
      <c r="A515" s="434">
        <v>515</v>
      </c>
      <c r="B515" s="426" t="s">
        <v>638</v>
      </c>
      <c r="C515" s="476"/>
      <c r="D515" s="514"/>
      <c r="E515" s="476" t="str">
        <f>E$80</f>
        <v>S3</v>
      </c>
      <c r="F515" s="467"/>
      <c r="G515" s="477"/>
      <c r="H515" s="477"/>
      <c r="I515" s="478"/>
    </row>
    <row r="516" spans="1:9" ht="14.25">
      <c r="A516" s="434">
        <v>516</v>
      </c>
      <c r="B516" s="426" t="s">
        <v>638</v>
      </c>
      <c r="C516" s="476"/>
      <c r="D516" s="514"/>
      <c r="E516" s="476" t="str">
        <f>E$81</f>
        <v>S4</v>
      </c>
      <c r="F516" s="467"/>
      <c r="G516" s="477"/>
      <c r="H516" s="477"/>
      <c r="I516" s="478"/>
    </row>
    <row r="517" spans="1:9">
      <c r="A517" s="426">
        <v>517</v>
      </c>
      <c r="H517" s="446"/>
    </row>
    <row r="518" spans="1:9" ht="25.5">
      <c r="A518" s="434">
        <v>518</v>
      </c>
      <c r="B518" s="426" t="s">
        <v>638</v>
      </c>
      <c r="C518" s="443" t="s">
        <v>1110</v>
      </c>
      <c r="D518" s="510"/>
      <c r="E518" s="443"/>
      <c r="F518" s="441" t="s">
        <v>1111</v>
      </c>
      <c r="G518" s="512"/>
      <c r="H518" s="512"/>
      <c r="I518" s="513"/>
    </row>
    <row r="519" spans="1:9" ht="51">
      <c r="A519" s="434">
        <v>519</v>
      </c>
      <c r="B519" s="426" t="s">
        <v>638</v>
      </c>
      <c r="C519" s="476" t="s">
        <v>477</v>
      </c>
      <c r="D519" s="514"/>
      <c r="E519" s="476"/>
      <c r="F519" s="515" t="s">
        <v>1112</v>
      </c>
      <c r="G519" s="477" t="s">
        <v>1113</v>
      </c>
      <c r="H519" s="477"/>
      <c r="I519" s="478"/>
    </row>
    <row r="520" spans="1:9" ht="14.25">
      <c r="A520" s="434">
        <v>520</v>
      </c>
      <c r="B520" s="426" t="s">
        <v>638</v>
      </c>
      <c r="C520" s="476"/>
      <c r="D520" s="514"/>
      <c r="E520" s="476" t="s">
        <v>464</v>
      </c>
      <c r="F520" s="515"/>
      <c r="G520" s="477"/>
      <c r="H520" s="477"/>
      <c r="I520" s="478"/>
    </row>
    <row r="521" spans="1:9" ht="89.25">
      <c r="A521" s="426">
        <v>521</v>
      </c>
      <c r="B521" s="426" t="s">
        <v>638</v>
      </c>
      <c r="C521" s="476"/>
      <c r="D521" s="514"/>
      <c r="E521" s="476" t="str">
        <f>E$77</f>
        <v>RA</v>
      </c>
      <c r="F521" s="467" t="s">
        <v>1937</v>
      </c>
      <c r="G521" s="477"/>
      <c r="H521" s="477"/>
      <c r="I521" s="478"/>
    </row>
    <row r="522" spans="1:9" ht="14.25">
      <c r="A522" s="434">
        <v>522</v>
      </c>
      <c r="B522" s="426" t="s">
        <v>638</v>
      </c>
      <c r="C522" s="476"/>
      <c r="D522" s="514"/>
      <c r="E522" s="476" t="str">
        <f>E$78</f>
        <v>S1</v>
      </c>
      <c r="F522" s="467"/>
      <c r="G522" s="477"/>
      <c r="H522" s="477"/>
      <c r="I522" s="478"/>
    </row>
    <row r="523" spans="1:9" ht="14.25">
      <c r="A523" s="434">
        <v>523</v>
      </c>
      <c r="B523" s="426" t="s">
        <v>638</v>
      </c>
      <c r="C523" s="476"/>
      <c r="D523" s="514"/>
      <c r="E523" s="476" t="str">
        <f>E$79</f>
        <v>S2</v>
      </c>
      <c r="F523" s="467"/>
      <c r="G523" s="477"/>
      <c r="H523" s="477"/>
      <c r="I523" s="478"/>
    </row>
    <row r="524" spans="1:9" ht="14.25">
      <c r="A524" s="434">
        <v>524</v>
      </c>
      <c r="B524" s="426" t="s">
        <v>638</v>
      </c>
      <c r="C524" s="476"/>
      <c r="D524" s="514"/>
      <c r="E524" s="476" t="str">
        <f>E$80</f>
        <v>S3</v>
      </c>
      <c r="F524" s="467"/>
      <c r="G524" s="477"/>
      <c r="H524" s="477"/>
      <c r="I524" s="478"/>
    </row>
    <row r="525" spans="1:9">
      <c r="A525" s="426">
        <v>525</v>
      </c>
      <c r="B525" s="426" t="s">
        <v>638</v>
      </c>
      <c r="C525" s="476"/>
      <c r="D525" s="514"/>
      <c r="E525" s="476" t="str">
        <f>E$81</f>
        <v>S4</v>
      </c>
      <c r="F525" s="467"/>
      <c r="G525" s="477"/>
      <c r="H525" s="477"/>
      <c r="I525" s="478"/>
    </row>
    <row r="526" spans="1:9" ht="94.5">
      <c r="A526" s="434">
        <v>526</v>
      </c>
      <c r="B526" s="426" t="s">
        <v>627</v>
      </c>
      <c r="C526" s="476"/>
      <c r="D526" s="514" t="s">
        <v>1114</v>
      </c>
      <c r="E526" s="476"/>
      <c r="F526" s="515" t="s">
        <v>1115</v>
      </c>
      <c r="G526" s="477" t="s">
        <v>1116</v>
      </c>
      <c r="H526" s="477" t="s">
        <v>1117</v>
      </c>
      <c r="I526" s="478"/>
    </row>
    <row r="527" spans="1:9" ht="14.25">
      <c r="A527" s="434">
        <v>527</v>
      </c>
      <c r="B527" s="426" t="s">
        <v>627</v>
      </c>
      <c r="C527" s="476"/>
      <c r="D527" s="525" t="s">
        <v>1114</v>
      </c>
      <c r="E527" s="476" t="s">
        <v>464</v>
      </c>
      <c r="F527" s="515"/>
      <c r="G527" s="477"/>
      <c r="H527" s="477"/>
      <c r="I527" s="478"/>
    </row>
    <row r="528" spans="1:9" ht="25.5">
      <c r="A528" s="434">
        <v>528</v>
      </c>
      <c r="B528" s="426" t="s">
        <v>627</v>
      </c>
      <c r="C528" s="476"/>
      <c r="D528" s="525" t="s">
        <v>1114</v>
      </c>
      <c r="E528" s="476" t="str">
        <f>E$77</f>
        <v>RA</v>
      </c>
      <c r="F528" s="467" t="s">
        <v>1938</v>
      </c>
      <c r="G528" s="477"/>
      <c r="H528" s="477"/>
      <c r="I528" s="478"/>
    </row>
    <row r="529" spans="1:9">
      <c r="A529" s="426">
        <v>529</v>
      </c>
      <c r="B529" s="426" t="s">
        <v>627</v>
      </c>
      <c r="C529" s="476"/>
      <c r="D529" s="525" t="s">
        <v>1114</v>
      </c>
      <c r="E529" s="476" t="str">
        <f>E$78</f>
        <v>S1</v>
      </c>
      <c r="F529" s="467"/>
      <c r="G529" s="477"/>
      <c r="H529" s="477"/>
      <c r="I529" s="478"/>
    </row>
    <row r="530" spans="1:9" ht="14.25">
      <c r="A530" s="434">
        <v>530</v>
      </c>
      <c r="B530" s="426" t="s">
        <v>627</v>
      </c>
      <c r="C530" s="476"/>
      <c r="D530" s="525" t="s">
        <v>1114</v>
      </c>
      <c r="E530" s="476" t="str">
        <f>E$79</f>
        <v>S2</v>
      </c>
      <c r="F530" s="467"/>
      <c r="G530" s="477"/>
      <c r="H530" s="477"/>
      <c r="I530" s="478"/>
    </row>
    <row r="531" spans="1:9" ht="14.25">
      <c r="A531" s="434">
        <v>531</v>
      </c>
      <c r="B531" s="426" t="s">
        <v>627</v>
      </c>
      <c r="C531" s="476"/>
      <c r="D531" s="525" t="s">
        <v>1114</v>
      </c>
      <c r="E531" s="476" t="str">
        <f>E$80</f>
        <v>S3</v>
      </c>
      <c r="F531" s="467"/>
      <c r="G531" s="477"/>
      <c r="H531" s="477"/>
      <c r="I531" s="478"/>
    </row>
    <row r="532" spans="1:9" ht="14.25">
      <c r="A532" s="434">
        <v>532</v>
      </c>
      <c r="B532" s="426" t="s">
        <v>627</v>
      </c>
      <c r="C532" s="476"/>
      <c r="D532" s="525" t="s">
        <v>1114</v>
      </c>
      <c r="E532" s="476" t="str">
        <f>E$81</f>
        <v>S4</v>
      </c>
      <c r="F532" s="467"/>
      <c r="G532" s="477"/>
      <c r="H532" s="477"/>
      <c r="I532" s="478"/>
    </row>
    <row r="533" spans="1:9">
      <c r="A533" s="426">
        <v>533</v>
      </c>
      <c r="H533" s="446"/>
    </row>
    <row r="534" spans="1:9" ht="14.25">
      <c r="A534" s="434">
        <v>534</v>
      </c>
      <c r="B534" s="426" t="s">
        <v>638</v>
      </c>
      <c r="C534" s="476" t="s">
        <v>460</v>
      </c>
      <c r="D534" s="514"/>
      <c r="E534" s="476"/>
      <c r="F534" s="515" t="s">
        <v>1118</v>
      </c>
      <c r="G534" s="477" t="s">
        <v>1119</v>
      </c>
      <c r="H534" s="477"/>
      <c r="I534" s="478"/>
    </row>
    <row r="535" spans="1:9" ht="14.25">
      <c r="A535" s="434">
        <v>535</v>
      </c>
      <c r="B535" s="426" t="s">
        <v>638</v>
      </c>
      <c r="C535" s="476"/>
      <c r="D535" s="514"/>
      <c r="E535" s="476" t="s">
        <v>464</v>
      </c>
      <c r="F535" s="515"/>
      <c r="G535" s="477"/>
      <c r="H535" s="477"/>
      <c r="I535" s="478"/>
    </row>
    <row r="536" spans="1:9" ht="38.25">
      <c r="A536" s="434">
        <v>536</v>
      </c>
      <c r="B536" s="426" t="s">
        <v>638</v>
      </c>
      <c r="C536" s="476"/>
      <c r="D536" s="514"/>
      <c r="E536" s="476" t="str">
        <f>E$77</f>
        <v>RA</v>
      </c>
      <c r="F536" s="467" t="s">
        <v>1939</v>
      </c>
      <c r="G536" s="477"/>
      <c r="H536" s="477"/>
      <c r="I536" s="478"/>
    </row>
    <row r="537" spans="1:9">
      <c r="A537" s="426">
        <v>537</v>
      </c>
      <c r="B537" s="426" t="s">
        <v>638</v>
      </c>
      <c r="C537" s="476"/>
      <c r="D537" s="514"/>
      <c r="E537" s="476" t="str">
        <f>E$78</f>
        <v>S1</v>
      </c>
      <c r="F537" s="467"/>
      <c r="G537" s="477"/>
      <c r="H537" s="477"/>
      <c r="I537" s="478"/>
    </row>
    <row r="538" spans="1:9" ht="14.25">
      <c r="A538" s="434">
        <v>538</v>
      </c>
      <c r="B538" s="426" t="s">
        <v>638</v>
      </c>
      <c r="C538" s="476"/>
      <c r="D538" s="514"/>
      <c r="E538" s="476" t="str">
        <f>E$79</f>
        <v>S2</v>
      </c>
      <c r="F538" s="467"/>
      <c r="G538" s="477"/>
      <c r="H538" s="477"/>
      <c r="I538" s="478"/>
    </row>
    <row r="539" spans="1:9" ht="14.25">
      <c r="A539" s="434">
        <v>539</v>
      </c>
      <c r="B539" s="426" t="s">
        <v>638</v>
      </c>
      <c r="C539" s="476"/>
      <c r="D539" s="514"/>
      <c r="E539" s="476" t="str">
        <f>E$80</f>
        <v>S3</v>
      </c>
      <c r="F539" s="467"/>
      <c r="G539" s="477"/>
      <c r="H539" s="477"/>
      <c r="I539" s="478"/>
    </row>
    <row r="540" spans="1:9" ht="14.25">
      <c r="A540" s="434">
        <v>540</v>
      </c>
      <c r="B540" s="426" t="s">
        <v>638</v>
      </c>
      <c r="C540" s="476"/>
      <c r="D540" s="514"/>
      <c r="E540" s="476" t="str">
        <f>E$81</f>
        <v>S4</v>
      </c>
      <c r="F540" s="467"/>
      <c r="G540" s="477"/>
      <c r="H540" s="477"/>
      <c r="I540" s="478"/>
    </row>
    <row r="541" spans="1:9" ht="31.5">
      <c r="A541" s="426">
        <v>541</v>
      </c>
      <c r="B541" s="426" t="s">
        <v>627</v>
      </c>
      <c r="C541" s="476"/>
      <c r="D541" s="514" t="s">
        <v>1120</v>
      </c>
      <c r="E541" s="476"/>
      <c r="F541" s="515" t="s">
        <v>1121</v>
      </c>
      <c r="G541" s="477" t="s">
        <v>1122</v>
      </c>
      <c r="H541" s="477"/>
      <c r="I541" s="478"/>
    </row>
    <row r="542" spans="1:9" ht="14.25">
      <c r="A542" s="434">
        <v>542</v>
      </c>
      <c r="B542" s="426" t="s">
        <v>627</v>
      </c>
      <c r="C542" s="476"/>
      <c r="D542" s="525" t="s">
        <v>1120</v>
      </c>
      <c r="E542" s="476" t="s">
        <v>464</v>
      </c>
      <c r="F542" s="515"/>
      <c r="G542" s="477"/>
      <c r="H542" s="477"/>
      <c r="I542" s="478"/>
    </row>
    <row r="543" spans="1:9" ht="14.25">
      <c r="A543" s="434">
        <v>543</v>
      </c>
      <c r="B543" s="426" t="s">
        <v>627</v>
      </c>
      <c r="C543" s="476"/>
      <c r="D543" s="525" t="s">
        <v>1120</v>
      </c>
      <c r="E543" s="476" t="str">
        <f>E$77</f>
        <v>RA</v>
      </c>
      <c r="F543" s="467" t="s">
        <v>1940</v>
      </c>
      <c r="G543" s="477"/>
      <c r="H543" s="477"/>
      <c r="I543" s="478"/>
    </row>
    <row r="544" spans="1:9" ht="14.25">
      <c r="A544" s="434">
        <v>544</v>
      </c>
      <c r="B544" s="426" t="s">
        <v>627</v>
      </c>
      <c r="C544" s="476"/>
      <c r="D544" s="525" t="s">
        <v>1120</v>
      </c>
      <c r="E544" s="476" t="str">
        <f>E$78</f>
        <v>S1</v>
      </c>
      <c r="F544" s="467"/>
      <c r="G544" s="477"/>
      <c r="H544" s="477"/>
      <c r="I544" s="478"/>
    </row>
    <row r="545" spans="1:9">
      <c r="A545" s="426">
        <v>545</v>
      </c>
      <c r="B545" s="426" t="s">
        <v>627</v>
      </c>
      <c r="C545" s="476"/>
      <c r="D545" s="525" t="s">
        <v>1120</v>
      </c>
      <c r="E545" s="476" t="str">
        <f>E$79</f>
        <v>S2</v>
      </c>
      <c r="F545" s="467"/>
      <c r="G545" s="477"/>
      <c r="H545" s="477"/>
      <c r="I545" s="478"/>
    </row>
    <row r="546" spans="1:9" ht="14.25">
      <c r="A546" s="434">
        <v>546</v>
      </c>
      <c r="B546" s="426" t="s">
        <v>627</v>
      </c>
      <c r="C546" s="476"/>
      <c r="D546" s="525" t="s">
        <v>1120</v>
      </c>
      <c r="E546" s="476" t="str">
        <f>E$80</f>
        <v>S3</v>
      </c>
      <c r="F546" s="467"/>
      <c r="G546" s="477"/>
      <c r="H546" s="477"/>
      <c r="I546" s="478"/>
    </row>
    <row r="547" spans="1:9" ht="14.25">
      <c r="A547" s="434">
        <v>547</v>
      </c>
      <c r="B547" s="426" t="s">
        <v>627</v>
      </c>
      <c r="C547" s="476"/>
      <c r="D547" s="525" t="s">
        <v>1120</v>
      </c>
      <c r="E547" s="476" t="str">
        <f>E$81</f>
        <v>S4</v>
      </c>
      <c r="F547" s="467"/>
      <c r="G547" s="477"/>
      <c r="H547" s="477"/>
      <c r="I547" s="478"/>
    </row>
    <row r="548" spans="1:9" ht="14.25">
      <c r="A548" s="434">
        <v>548</v>
      </c>
      <c r="H548" s="446"/>
    </row>
    <row r="549" spans="1:9" ht="38.25">
      <c r="A549" s="426">
        <v>549</v>
      </c>
      <c r="B549" s="426" t="s">
        <v>638</v>
      </c>
      <c r="C549" s="476" t="s">
        <v>1123</v>
      </c>
      <c r="D549" s="514"/>
      <c r="E549" s="476"/>
      <c r="F549" s="515" t="s">
        <v>1124</v>
      </c>
      <c r="G549" s="477" t="s">
        <v>1125</v>
      </c>
      <c r="H549" s="477"/>
      <c r="I549" s="478"/>
    </row>
    <row r="550" spans="1:9" ht="28.5" customHeight="1">
      <c r="A550" s="434">
        <v>550</v>
      </c>
      <c r="B550" s="426" t="s">
        <v>638</v>
      </c>
      <c r="C550" s="476"/>
      <c r="D550" s="514"/>
      <c r="E550" s="476"/>
      <c r="F550" s="515"/>
      <c r="G550" s="477"/>
      <c r="H550" s="477"/>
      <c r="I550" s="478"/>
    </row>
    <row r="551" spans="1:9" ht="38.25">
      <c r="A551" s="434">
        <v>551</v>
      </c>
      <c r="B551" s="426" t="s">
        <v>638</v>
      </c>
      <c r="C551" s="476"/>
      <c r="D551" s="514"/>
      <c r="E551" s="476" t="str">
        <f>E$77</f>
        <v>RA</v>
      </c>
      <c r="F551" s="467" t="s">
        <v>1941</v>
      </c>
      <c r="G551" s="477"/>
      <c r="H551" s="477"/>
      <c r="I551" s="478"/>
    </row>
    <row r="552" spans="1:9" ht="14.25">
      <c r="A552" s="434">
        <v>552</v>
      </c>
      <c r="B552" s="426" t="s">
        <v>638</v>
      </c>
      <c r="C552" s="476"/>
      <c r="D552" s="514"/>
      <c r="E552" s="476" t="str">
        <f>E$78</f>
        <v>S1</v>
      </c>
      <c r="F552" s="467"/>
      <c r="G552" s="477"/>
      <c r="H552" s="477"/>
      <c r="I552" s="478"/>
    </row>
    <row r="553" spans="1:9">
      <c r="A553" s="426">
        <v>553</v>
      </c>
      <c r="B553" s="426" t="s">
        <v>638</v>
      </c>
      <c r="C553" s="476"/>
      <c r="D553" s="514"/>
      <c r="E553" s="476" t="str">
        <f>E$79</f>
        <v>S2</v>
      </c>
      <c r="F553" s="467"/>
      <c r="G553" s="477"/>
      <c r="H553" s="477"/>
      <c r="I553" s="478"/>
    </row>
    <row r="554" spans="1:9" ht="14.25">
      <c r="A554" s="434">
        <v>554</v>
      </c>
      <c r="B554" s="426" t="s">
        <v>638</v>
      </c>
      <c r="C554" s="476"/>
      <c r="D554" s="514"/>
      <c r="E554" s="476" t="str">
        <f>E$80</f>
        <v>S3</v>
      </c>
      <c r="F554" s="467"/>
      <c r="G554" s="477"/>
      <c r="H554" s="477"/>
      <c r="I554" s="478"/>
    </row>
    <row r="555" spans="1:9" ht="14.25">
      <c r="A555" s="434">
        <v>555</v>
      </c>
      <c r="B555" s="426" t="s">
        <v>638</v>
      </c>
      <c r="C555" s="476"/>
      <c r="D555" s="514"/>
      <c r="E555" s="476" t="str">
        <f>E$81</f>
        <v>S4</v>
      </c>
      <c r="F555" s="467"/>
      <c r="G555" s="477"/>
      <c r="H555" s="477"/>
      <c r="I555" s="478"/>
    </row>
    <row r="556" spans="1:9" ht="94.5">
      <c r="A556" s="434">
        <v>556</v>
      </c>
      <c r="B556" s="426" t="s">
        <v>627</v>
      </c>
      <c r="C556" s="476"/>
      <c r="D556" s="514" t="s">
        <v>1028</v>
      </c>
      <c r="E556" s="476"/>
      <c r="F556" s="515" t="s">
        <v>1126</v>
      </c>
      <c r="G556" s="477" t="s">
        <v>1127</v>
      </c>
      <c r="H556" s="477" t="s">
        <v>1128</v>
      </c>
      <c r="I556" s="478"/>
    </row>
    <row r="557" spans="1:9" ht="28.5" customHeight="1">
      <c r="A557" s="426">
        <v>557</v>
      </c>
      <c r="B557" s="426" t="s">
        <v>627</v>
      </c>
      <c r="C557" s="476"/>
      <c r="D557" s="525" t="s">
        <v>1028</v>
      </c>
      <c r="E557" s="476" t="s">
        <v>464</v>
      </c>
      <c r="F557" s="515"/>
      <c r="G557" s="477"/>
      <c r="H557" s="477"/>
      <c r="I557" s="478"/>
    </row>
    <row r="558" spans="1:9" ht="63.75">
      <c r="A558" s="434">
        <v>558</v>
      </c>
      <c r="B558" s="426" t="s">
        <v>627</v>
      </c>
      <c r="C558" s="476"/>
      <c r="D558" s="525" t="s">
        <v>1028</v>
      </c>
      <c r="E558" s="476" t="str">
        <f>E$77</f>
        <v>RA</v>
      </c>
      <c r="F558" s="467" t="s">
        <v>1942</v>
      </c>
      <c r="G558" s="477"/>
      <c r="H558" s="477"/>
      <c r="I558" s="478"/>
    </row>
    <row r="559" spans="1:9" ht="14.25">
      <c r="A559" s="434">
        <v>559</v>
      </c>
      <c r="B559" s="426" t="s">
        <v>627</v>
      </c>
      <c r="C559" s="476"/>
      <c r="D559" s="525" t="s">
        <v>1028</v>
      </c>
      <c r="E559" s="476" t="str">
        <f>E$78</f>
        <v>S1</v>
      </c>
      <c r="F559" s="467"/>
      <c r="G559" s="477"/>
      <c r="H559" s="477"/>
      <c r="I559" s="478"/>
    </row>
    <row r="560" spans="1:9" ht="14.25">
      <c r="A560" s="434">
        <v>560</v>
      </c>
      <c r="B560" s="426" t="s">
        <v>627</v>
      </c>
      <c r="C560" s="476"/>
      <c r="D560" s="525" t="s">
        <v>1028</v>
      </c>
      <c r="E560" s="476" t="str">
        <f>E$79</f>
        <v>S2</v>
      </c>
      <c r="F560" s="467"/>
      <c r="G560" s="477"/>
      <c r="H560" s="477"/>
      <c r="I560" s="478"/>
    </row>
    <row r="561" spans="1:9">
      <c r="A561" s="426">
        <v>561</v>
      </c>
      <c r="B561" s="426" t="s">
        <v>627</v>
      </c>
      <c r="C561" s="476"/>
      <c r="D561" s="525" t="s">
        <v>1028</v>
      </c>
      <c r="E561" s="476" t="str">
        <f>E$80</f>
        <v>S3</v>
      </c>
      <c r="F561" s="467"/>
      <c r="G561" s="477"/>
      <c r="H561" s="477"/>
      <c r="I561" s="478"/>
    </row>
    <row r="562" spans="1:9" ht="14.25">
      <c r="A562" s="434">
        <v>562</v>
      </c>
      <c r="B562" s="426" t="s">
        <v>627</v>
      </c>
      <c r="C562" s="476"/>
      <c r="D562" s="525" t="s">
        <v>1028</v>
      </c>
      <c r="E562" s="476" t="str">
        <f>E$81</f>
        <v>S4</v>
      </c>
      <c r="F562" s="467"/>
      <c r="G562" s="477"/>
      <c r="H562" s="477"/>
      <c r="I562" s="478"/>
    </row>
    <row r="563" spans="1:9" ht="14.25">
      <c r="A563" s="434">
        <v>563</v>
      </c>
      <c r="H563" s="446"/>
    </row>
    <row r="564" spans="1:9" ht="42">
      <c r="A564" s="434">
        <v>564</v>
      </c>
      <c r="B564" s="426" t="s">
        <v>638</v>
      </c>
      <c r="C564" s="476" t="s">
        <v>1129</v>
      </c>
      <c r="D564" s="514"/>
      <c r="E564" s="476"/>
      <c r="F564" s="515" t="s">
        <v>1130</v>
      </c>
      <c r="G564" s="477" t="s">
        <v>1131</v>
      </c>
      <c r="H564" s="477"/>
      <c r="I564" s="478"/>
    </row>
    <row r="565" spans="1:9" ht="28.5" customHeight="1">
      <c r="A565" s="426">
        <v>565</v>
      </c>
      <c r="B565" s="426" t="s">
        <v>638</v>
      </c>
      <c r="C565" s="476"/>
      <c r="D565" s="514"/>
      <c r="E565" s="476"/>
      <c r="F565" s="515"/>
      <c r="G565" s="477"/>
      <c r="H565" s="477"/>
      <c r="I565" s="478"/>
    </row>
    <row r="566" spans="1:9" ht="14.25">
      <c r="A566" s="434">
        <v>566</v>
      </c>
      <c r="B566" s="426" t="s">
        <v>638</v>
      </c>
      <c r="C566" s="476"/>
      <c r="D566" s="514"/>
      <c r="E566" s="476" t="str">
        <f>E$77</f>
        <v>RA</v>
      </c>
      <c r="F566" s="467" t="s">
        <v>1943</v>
      </c>
      <c r="G566" s="477"/>
      <c r="H566" s="477"/>
      <c r="I566" s="478"/>
    </row>
    <row r="567" spans="1:9" ht="14.25">
      <c r="A567" s="434">
        <v>567</v>
      </c>
      <c r="B567" s="426" t="s">
        <v>638</v>
      </c>
      <c r="C567" s="476"/>
      <c r="D567" s="514"/>
      <c r="E567" s="476" t="str">
        <f>E$78</f>
        <v>S1</v>
      </c>
      <c r="F567" s="467"/>
      <c r="G567" s="477"/>
      <c r="H567" s="477"/>
      <c r="I567" s="478"/>
    </row>
    <row r="568" spans="1:9" ht="14.25">
      <c r="A568" s="434">
        <v>568</v>
      </c>
      <c r="B568" s="426" t="s">
        <v>638</v>
      </c>
      <c r="C568" s="476"/>
      <c r="D568" s="514"/>
      <c r="E568" s="476" t="str">
        <f>E$79</f>
        <v>S2</v>
      </c>
      <c r="F568" s="467"/>
      <c r="G568" s="477"/>
      <c r="H568" s="477"/>
      <c r="I568" s="478"/>
    </row>
    <row r="569" spans="1:9">
      <c r="A569" s="426">
        <v>569</v>
      </c>
      <c r="B569" s="426" t="s">
        <v>638</v>
      </c>
      <c r="C569" s="476"/>
      <c r="D569" s="514"/>
      <c r="E569" s="476" t="str">
        <f>E$80</f>
        <v>S3</v>
      </c>
      <c r="F569" s="467"/>
      <c r="G569" s="477"/>
      <c r="H569" s="477"/>
      <c r="I569" s="478"/>
    </row>
    <row r="570" spans="1:9" ht="14.25">
      <c r="A570" s="434">
        <v>570</v>
      </c>
      <c r="B570" s="426" t="s">
        <v>638</v>
      </c>
      <c r="C570" s="476"/>
      <c r="D570" s="514"/>
      <c r="E570" s="476" t="str">
        <f>E$81</f>
        <v>S4</v>
      </c>
      <c r="F570" s="467"/>
      <c r="G570" s="477"/>
      <c r="H570" s="477"/>
      <c r="I570" s="478"/>
    </row>
    <row r="571" spans="1:9" ht="14.25">
      <c r="A571" s="434">
        <v>571</v>
      </c>
      <c r="H571" s="446"/>
    </row>
    <row r="572" spans="1:9" ht="51">
      <c r="A572" s="434">
        <v>572</v>
      </c>
      <c r="B572" s="426" t="s">
        <v>638</v>
      </c>
      <c r="C572" s="476" t="s">
        <v>1132</v>
      </c>
      <c r="D572" s="514"/>
      <c r="E572" s="476"/>
      <c r="F572" s="515" t="s">
        <v>1133</v>
      </c>
      <c r="G572" s="477" t="s">
        <v>1134</v>
      </c>
      <c r="H572" s="477"/>
      <c r="I572" s="478"/>
    </row>
    <row r="573" spans="1:9" ht="28.5" customHeight="1">
      <c r="A573" s="426">
        <v>573</v>
      </c>
      <c r="B573" s="426" t="s">
        <v>638</v>
      </c>
      <c r="C573" s="476"/>
      <c r="D573" s="514"/>
      <c r="E573" s="476"/>
      <c r="F573" s="515"/>
      <c r="G573" s="477"/>
      <c r="H573" s="477"/>
      <c r="I573" s="478"/>
    </row>
    <row r="574" spans="1:9" ht="153">
      <c r="A574" s="434">
        <v>574</v>
      </c>
      <c r="B574" s="426" t="s">
        <v>638</v>
      </c>
      <c r="C574" s="476"/>
      <c r="D574" s="514"/>
      <c r="E574" s="476" t="str">
        <f>E$77</f>
        <v>RA</v>
      </c>
      <c r="F574" s="467" t="s">
        <v>1944</v>
      </c>
      <c r="G574" s="477"/>
      <c r="H574" s="477"/>
      <c r="I574" s="478"/>
    </row>
    <row r="575" spans="1:9" ht="14.25">
      <c r="A575" s="434">
        <v>575</v>
      </c>
      <c r="B575" s="426" t="s">
        <v>638</v>
      </c>
      <c r="C575" s="476"/>
      <c r="D575" s="514"/>
      <c r="E575" s="476" t="str">
        <f>E$78</f>
        <v>S1</v>
      </c>
      <c r="F575" s="467"/>
      <c r="G575" s="477"/>
      <c r="H575" s="477"/>
      <c r="I575" s="478"/>
    </row>
    <row r="576" spans="1:9" ht="14.25">
      <c r="A576" s="434">
        <v>576</v>
      </c>
      <c r="B576" s="426" t="s">
        <v>638</v>
      </c>
      <c r="C576" s="476"/>
      <c r="D576" s="514"/>
      <c r="E576" s="476" t="str">
        <f>E$79</f>
        <v>S2</v>
      </c>
      <c r="F576" s="467"/>
      <c r="G576" s="477"/>
      <c r="H576" s="477"/>
      <c r="I576" s="478"/>
    </row>
    <row r="577" spans="1:9">
      <c r="A577" s="426">
        <v>577</v>
      </c>
      <c r="B577" s="426" t="s">
        <v>638</v>
      </c>
      <c r="C577" s="476"/>
      <c r="D577" s="514"/>
      <c r="E577" s="476" t="str">
        <f>E$80</f>
        <v>S3</v>
      </c>
      <c r="F577" s="467"/>
      <c r="G577" s="477"/>
      <c r="H577" s="477"/>
      <c r="I577" s="478"/>
    </row>
    <row r="578" spans="1:9" ht="14.25">
      <c r="A578" s="434">
        <v>578</v>
      </c>
      <c r="B578" s="426" t="s">
        <v>638</v>
      </c>
      <c r="C578" s="476"/>
      <c r="D578" s="514"/>
      <c r="E578" s="476" t="str">
        <f>E$81</f>
        <v>S4</v>
      </c>
      <c r="F578" s="467"/>
      <c r="G578" s="477"/>
      <c r="H578" s="477"/>
      <c r="I578" s="478"/>
    </row>
    <row r="579" spans="1:9" ht="14.25">
      <c r="A579" s="434">
        <v>579</v>
      </c>
      <c r="H579" s="446"/>
    </row>
    <row r="580" spans="1:9" ht="25.5">
      <c r="A580" s="434">
        <v>580</v>
      </c>
      <c r="B580" s="426" t="s">
        <v>638</v>
      </c>
      <c r="C580" s="443" t="s">
        <v>1135</v>
      </c>
      <c r="D580" s="510"/>
      <c r="E580" s="443"/>
      <c r="F580" s="441" t="s">
        <v>1136</v>
      </c>
      <c r="G580" s="534"/>
      <c r="H580" s="534"/>
      <c r="I580" s="511"/>
    </row>
    <row r="581" spans="1:9" ht="36.75" customHeight="1">
      <c r="A581" s="426">
        <v>581</v>
      </c>
      <c r="B581" s="426" t="s">
        <v>638</v>
      </c>
      <c r="C581" s="476" t="s">
        <v>474</v>
      </c>
      <c r="D581" s="514"/>
      <c r="E581" s="476"/>
      <c r="F581" s="515" t="s">
        <v>1137</v>
      </c>
      <c r="G581" s="477" t="s">
        <v>1080</v>
      </c>
      <c r="H581" s="477"/>
      <c r="I581" s="478"/>
    </row>
    <row r="582" spans="1:9" ht="14.25">
      <c r="A582" s="434">
        <v>582</v>
      </c>
      <c r="B582" s="426" t="s">
        <v>638</v>
      </c>
      <c r="C582" s="476"/>
      <c r="D582" s="514"/>
      <c r="E582" s="476" t="s">
        <v>464</v>
      </c>
      <c r="F582" s="515"/>
      <c r="G582" s="477"/>
      <c r="H582" s="477"/>
      <c r="I582" s="478"/>
    </row>
    <row r="583" spans="1:9" ht="51">
      <c r="A583" s="434">
        <v>583</v>
      </c>
      <c r="B583" s="426" t="s">
        <v>638</v>
      </c>
      <c r="C583" s="476"/>
      <c r="D583" s="514"/>
      <c r="E583" s="476" t="str">
        <f>E$77</f>
        <v>RA</v>
      </c>
      <c r="F583" s="467" t="s">
        <v>1945</v>
      </c>
      <c r="G583" s="477"/>
      <c r="H583" s="477"/>
      <c r="I583" s="478"/>
    </row>
    <row r="584" spans="1:9" ht="14.25">
      <c r="A584" s="434">
        <v>584</v>
      </c>
      <c r="B584" s="426" t="s">
        <v>638</v>
      </c>
      <c r="C584" s="476"/>
      <c r="D584" s="514"/>
      <c r="E584" s="476" t="str">
        <f>E$78</f>
        <v>S1</v>
      </c>
      <c r="F584" s="467"/>
      <c r="G584" s="477"/>
      <c r="H584" s="477"/>
      <c r="I584" s="478"/>
    </row>
    <row r="585" spans="1:9">
      <c r="A585" s="426">
        <v>585</v>
      </c>
      <c r="B585" s="426" t="s">
        <v>638</v>
      </c>
      <c r="C585" s="476"/>
      <c r="D585" s="514"/>
      <c r="E585" s="476" t="str">
        <f>E$79</f>
        <v>S2</v>
      </c>
      <c r="F585" s="467"/>
      <c r="G585" s="477"/>
      <c r="H585" s="477"/>
      <c r="I585" s="478"/>
    </row>
    <row r="586" spans="1:9" ht="14.25">
      <c r="A586" s="434">
        <v>586</v>
      </c>
      <c r="B586" s="426" t="s">
        <v>638</v>
      </c>
      <c r="C586" s="476"/>
      <c r="D586" s="514"/>
      <c r="E586" s="476" t="str">
        <f>E$80</f>
        <v>S3</v>
      </c>
      <c r="F586" s="467"/>
      <c r="G586" s="477"/>
      <c r="H586" s="477"/>
      <c r="I586" s="478"/>
    </row>
    <row r="587" spans="1:9" ht="14.25">
      <c r="A587" s="434">
        <v>587</v>
      </c>
      <c r="B587" s="426" t="s">
        <v>638</v>
      </c>
      <c r="C587" s="476"/>
      <c r="D587" s="514"/>
      <c r="E587" s="476" t="str">
        <f>E$81</f>
        <v>S4</v>
      </c>
      <c r="F587" s="467"/>
      <c r="G587" s="477"/>
      <c r="H587" s="477"/>
      <c r="I587" s="478"/>
    </row>
    <row r="588" spans="1:9" ht="14.25">
      <c r="A588" s="434">
        <v>588</v>
      </c>
      <c r="B588" s="426" t="s">
        <v>627</v>
      </c>
      <c r="C588" s="521"/>
      <c r="D588" s="522" t="s">
        <v>1138</v>
      </c>
      <c r="E588" s="521"/>
      <c r="F588" s="523" t="s">
        <v>1139</v>
      </c>
      <c r="G588" s="524"/>
      <c r="H588" s="524"/>
      <c r="I588" s="548"/>
    </row>
    <row r="589" spans="1:9" ht="36.75" customHeight="1">
      <c r="A589" s="426">
        <v>589</v>
      </c>
      <c r="B589" s="426" t="s">
        <v>627</v>
      </c>
      <c r="C589" s="476"/>
      <c r="D589" s="514" t="s">
        <v>194</v>
      </c>
      <c r="E589" s="476"/>
      <c r="F589" s="515" t="s">
        <v>1140</v>
      </c>
      <c r="G589" s="477" t="s">
        <v>1141</v>
      </c>
      <c r="H589" s="477" t="s">
        <v>1142</v>
      </c>
      <c r="I589" s="478"/>
    </row>
    <row r="590" spans="1:9" ht="14.25">
      <c r="A590" s="434">
        <v>590</v>
      </c>
      <c r="B590" s="426" t="s">
        <v>627</v>
      </c>
      <c r="C590" s="476"/>
      <c r="D590" s="525" t="s">
        <v>194</v>
      </c>
      <c r="E590" s="476" t="s">
        <v>464</v>
      </c>
      <c r="F590" s="515"/>
      <c r="G590" s="477"/>
      <c r="H590" s="477"/>
      <c r="I590" s="478"/>
    </row>
    <row r="591" spans="1:9" ht="255">
      <c r="A591" s="434">
        <v>591</v>
      </c>
      <c r="B591" s="426" t="s">
        <v>627</v>
      </c>
      <c r="C591" s="476"/>
      <c r="D591" s="525" t="s">
        <v>194</v>
      </c>
      <c r="E591" s="476" t="str">
        <f>E$77</f>
        <v>RA</v>
      </c>
      <c r="F591" s="467" t="s">
        <v>1946</v>
      </c>
      <c r="G591" s="477"/>
      <c r="H591" s="477"/>
      <c r="I591" s="478"/>
    </row>
    <row r="592" spans="1:9" ht="14.25">
      <c r="A592" s="434">
        <v>592</v>
      </c>
      <c r="B592" s="426" t="s">
        <v>627</v>
      </c>
      <c r="C592" s="476"/>
      <c r="D592" s="525" t="s">
        <v>194</v>
      </c>
      <c r="E592" s="476" t="str">
        <f>E$78</f>
        <v>S1</v>
      </c>
      <c r="F592" s="467"/>
      <c r="G592" s="477"/>
      <c r="H592" s="477"/>
      <c r="I592" s="478"/>
    </row>
    <row r="593" spans="1:9">
      <c r="A593" s="426">
        <v>593</v>
      </c>
      <c r="B593" s="426" t="s">
        <v>627</v>
      </c>
      <c r="C593" s="476"/>
      <c r="D593" s="525" t="s">
        <v>194</v>
      </c>
      <c r="E593" s="476" t="str">
        <f>E$79</f>
        <v>S2</v>
      </c>
      <c r="F593" s="467"/>
      <c r="G593" s="477"/>
      <c r="H593" s="477"/>
      <c r="I593" s="478"/>
    </row>
    <row r="594" spans="1:9" ht="14.25">
      <c r="A594" s="434">
        <v>594</v>
      </c>
      <c r="B594" s="426" t="s">
        <v>627</v>
      </c>
      <c r="C594" s="476"/>
      <c r="D594" s="525" t="s">
        <v>194</v>
      </c>
      <c r="E594" s="476" t="str">
        <f>E$80</f>
        <v>S3</v>
      </c>
      <c r="F594" s="467"/>
      <c r="G594" s="477"/>
      <c r="H594" s="477"/>
      <c r="I594" s="478"/>
    </row>
    <row r="595" spans="1:9" ht="14.25">
      <c r="A595" s="434">
        <v>595</v>
      </c>
      <c r="B595" s="426" t="s">
        <v>627</v>
      </c>
      <c r="C595" s="476"/>
      <c r="D595" s="525" t="s">
        <v>194</v>
      </c>
      <c r="E595" s="476" t="str">
        <f>E$81</f>
        <v>S4</v>
      </c>
      <c r="F595" s="467"/>
      <c r="G595" s="477"/>
      <c r="H595" s="477"/>
      <c r="I595" s="478"/>
    </row>
    <row r="596" spans="1:9" ht="14.25">
      <c r="A596" s="434">
        <v>596</v>
      </c>
      <c r="H596" s="446"/>
    </row>
    <row r="597" spans="1:9" ht="25.5">
      <c r="A597" s="426">
        <v>597</v>
      </c>
      <c r="B597" s="426" t="s">
        <v>638</v>
      </c>
      <c r="C597" s="443" t="s">
        <v>475</v>
      </c>
      <c r="D597" s="510"/>
      <c r="E597" s="443"/>
      <c r="F597" s="441" t="s">
        <v>1143</v>
      </c>
      <c r="G597" s="534"/>
      <c r="H597" s="534"/>
      <c r="I597" s="511"/>
    </row>
    <row r="598" spans="1:9" ht="31.5">
      <c r="A598" s="434">
        <v>598</v>
      </c>
      <c r="B598" s="426" t="s">
        <v>638</v>
      </c>
      <c r="C598" s="476" t="s">
        <v>1144</v>
      </c>
      <c r="D598" s="514"/>
      <c r="E598" s="476"/>
      <c r="F598" s="515" t="s">
        <v>1143</v>
      </c>
      <c r="G598" s="477" t="s">
        <v>1145</v>
      </c>
      <c r="H598" s="477"/>
      <c r="I598" s="478"/>
    </row>
    <row r="599" spans="1:9" ht="51">
      <c r="A599" s="434">
        <v>599</v>
      </c>
      <c r="B599" s="426" t="s">
        <v>638</v>
      </c>
      <c r="C599" s="476"/>
      <c r="D599" s="514"/>
      <c r="E599" s="476"/>
      <c r="F599" s="467" t="s">
        <v>1947</v>
      </c>
      <c r="G599" s="477"/>
      <c r="H599" s="477"/>
      <c r="I599" s="478"/>
    </row>
    <row r="600" spans="1:9" ht="14.25">
      <c r="A600" s="434">
        <v>600</v>
      </c>
      <c r="B600" s="426" t="s">
        <v>638</v>
      </c>
      <c r="C600" s="476"/>
      <c r="D600" s="514"/>
      <c r="E600" s="476" t="str">
        <f>E$77</f>
        <v>RA</v>
      </c>
      <c r="F600" s="467"/>
      <c r="G600" s="477"/>
      <c r="H600" s="477"/>
      <c r="I600" s="478"/>
    </row>
    <row r="601" spans="1:9">
      <c r="A601" s="426">
        <v>601</v>
      </c>
      <c r="B601" s="426" t="s">
        <v>638</v>
      </c>
      <c r="C601" s="476"/>
      <c r="D601" s="514"/>
      <c r="E601" s="476" t="str">
        <f>E$78</f>
        <v>S1</v>
      </c>
      <c r="F601" s="467"/>
      <c r="G601" s="477"/>
      <c r="H601" s="477"/>
      <c r="I601" s="478"/>
    </row>
    <row r="602" spans="1:9" ht="14.25">
      <c r="A602" s="434">
        <v>602</v>
      </c>
      <c r="B602" s="426" t="s">
        <v>638</v>
      </c>
      <c r="C602" s="476"/>
      <c r="D602" s="514"/>
      <c r="E602" s="476" t="str">
        <f>E$79</f>
        <v>S2</v>
      </c>
      <c r="F602" s="467"/>
      <c r="G602" s="477"/>
      <c r="H602" s="477"/>
      <c r="I602" s="478"/>
    </row>
    <row r="603" spans="1:9" ht="14.25">
      <c r="A603" s="434">
        <v>603</v>
      </c>
      <c r="B603" s="426" t="s">
        <v>638</v>
      </c>
      <c r="C603" s="476"/>
      <c r="D603" s="514"/>
      <c r="E603" s="476" t="str">
        <f>E$80</f>
        <v>S3</v>
      </c>
      <c r="F603" s="467"/>
      <c r="G603" s="477"/>
      <c r="H603" s="477"/>
      <c r="I603" s="478"/>
    </row>
    <row r="604" spans="1:9" ht="14.25">
      <c r="A604" s="434">
        <v>604</v>
      </c>
      <c r="B604" s="426" t="s">
        <v>638</v>
      </c>
      <c r="C604" s="476"/>
      <c r="D604" s="514"/>
      <c r="E604" s="476" t="str">
        <f>E$81</f>
        <v>S4</v>
      </c>
      <c r="F604" s="467"/>
      <c r="G604" s="477"/>
      <c r="H604" s="477"/>
      <c r="I604" s="478"/>
    </row>
    <row r="605" spans="1:9">
      <c r="A605" s="426">
        <v>605</v>
      </c>
      <c r="B605" s="426" t="s">
        <v>627</v>
      </c>
      <c r="C605" s="517"/>
      <c r="D605" s="518" t="s">
        <v>1146</v>
      </c>
      <c r="E605" s="517"/>
      <c r="F605" s="545" t="s">
        <v>1147</v>
      </c>
      <c r="G605" s="520"/>
      <c r="H605" s="520"/>
      <c r="I605" s="520"/>
    </row>
    <row r="606" spans="1:9" ht="14.25">
      <c r="A606" s="434">
        <v>606</v>
      </c>
      <c r="B606" s="426" t="s">
        <v>627</v>
      </c>
      <c r="C606" s="521"/>
      <c r="D606" s="522" t="s">
        <v>1148</v>
      </c>
      <c r="E606" s="521"/>
      <c r="F606" s="547" t="s">
        <v>1149</v>
      </c>
      <c r="G606" s="524"/>
      <c r="H606" s="524"/>
      <c r="I606" s="524"/>
    </row>
    <row r="607" spans="1:9" ht="168">
      <c r="A607" s="434">
        <v>607</v>
      </c>
      <c r="B607" s="426" t="s">
        <v>627</v>
      </c>
      <c r="C607" s="476"/>
      <c r="D607" s="514" t="s">
        <v>1150</v>
      </c>
      <c r="E607" s="476"/>
      <c r="F607" s="515" t="s">
        <v>1151</v>
      </c>
      <c r="G607" s="477" t="s">
        <v>1152</v>
      </c>
      <c r="H607" s="477" t="s">
        <v>1153</v>
      </c>
      <c r="I607" s="478"/>
    </row>
    <row r="608" spans="1:9" ht="14.25">
      <c r="A608" s="434">
        <v>608</v>
      </c>
      <c r="B608" s="426" t="s">
        <v>627</v>
      </c>
      <c r="C608" s="476"/>
      <c r="D608" s="525" t="s">
        <v>1150</v>
      </c>
      <c r="E608" s="476" t="s">
        <v>464</v>
      </c>
      <c r="F608" s="515"/>
      <c r="G608" s="477"/>
      <c r="H608" s="477"/>
      <c r="I608" s="478"/>
    </row>
    <row r="609" spans="1:9" ht="229.5">
      <c r="A609" s="426">
        <v>609</v>
      </c>
      <c r="B609" s="426" t="s">
        <v>627</v>
      </c>
      <c r="C609" s="476"/>
      <c r="D609" s="525" t="s">
        <v>1150</v>
      </c>
      <c r="E609" s="476" t="str">
        <f>E$77</f>
        <v>RA</v>
      </c>
      <c r="F609" s="467" t="s">
        <v>1948</v>
      </c>
      <c r="G609" s="477"/>
      <c r="H609" s="477"/>
      <c r="I609" s="478"/>
    </row>
    <row r="610" spans="1:9" ht="14.25">
      <c r="A610" s="434">
        <v>610</v>
      </c>
      <c r="B610" s="426" t="s">
        <v>627</v>
      </c>
      <c r="C610" s="476"/>
      <c r="D610" s="525" t="s">
        <v>1150</v>
      </c>
      <c r="E610" s="476" t="str">
        <f>E$78</f>
        <v>S1</v>
      </c>
      <c r="F610" s="467"/>
      <c r="G610" s="477"/>
      <c r="H610" s="477"/>
      <c r="I610" s="478"/>
    </row>
    <row r="611" spans="1:9" ht="14.25">
      <c r="A611" s="434">
        <v>611</v>
      </c>
      <c r="B611" s="426" t="s">
        <v>627</v>
      </c>
      <c r="C611" s="476"/>
      <c r="D611" s="525" t="s">
        <v>1150</v>
      </c>
      <c r="E611" s="476" t="str">
        <f>E$79</f>
        <v>S2</v>
      </c>
      <c r="F611" s="467"/>
      <c r="G611" s="477"/>
      <c r="H611" s="477"/>
      <c r="I611" s="478"/>
    </row>
    <row r="612" spans="1:9" ht="14.25">
      <c r="A612" s="434">
        <v>612</v>
      </c>
      <c r="B612" s="426" t="s">
        <v>627</v>
      </c>
      <c r="C612" s="476"/>
      <c r="D612" s="525" t="s">
        <v>1150</v>
      </c>
      <c r="E612" s="476" t="str">
        <f>E$80</f>
        <v>S3</v>
      </c>
      <c r="F612" s="467"/>
      <c r="G612" s="477"/>
      <c r="H612" s="477"/>
      <c r="I612" s="478"/>
    </row>
    <row r="613" spans="1:9">
      <c r="A613" s="426">
        <v>613</v>
      </c>
      <c r="B613" s="426" t="s">
        <v>627</v>
      </c>
      <c r="C613" s="476"/>
      <c r="D613" s="525" t="s">
        <v>1150</v>
      </c>
      <c r="E613" s="476" t="str">
        <f>E$81</f>
        <v>S4</v>
      </c>
      <c r="F613" s="467"/>
      <c r="G613" s="477"/>
      <c r="H613" s="477"/>
      <c r="I613" s="478"/>
    </row>
    <row r="614" spans="1:9" ht="14.25">
      <c r="A614" s="434">
        <v>614</v>
      </c>
      <c r="E614" s="444"/>
      <c r="H614" s="446"/>
    </row>
    <row r="615" spans="1:9" ht="25.5">
      <c r="A615" s="434">
        <v>615</v>
      </c>
      <c r="B615" s="426" t="s">
        <v>638</v>
      </c>
      <c r="C615" s="443" t="s">
        <v>1154</v>
      </c>
      <c r="D615" s="510"/>
      <c r="E615" s="443"/>
      <c r="F615" s="441" t="s">
        <v>1155</v>
      </c>
      <c r="G615" s="534"/>
      <c r="H615" s="534"/>
      <c r="I615" s="511"/>
    </row>
    <row r="616" spans="1:9" ht="63.75">
      <c r="A616" s="434">
        <v>616</v>
      </c>
      <c r="B616" s="426" t="s">
        <v>638</v>
      </c>
      <c r="C616" s="476" t="s">
        <v>1156</v>
      </c>
      <c r="D616" s="514"/>
      <c r="E616" s="476"/>
      <c r="F616" s="515" t="s">
        <v>1157</v>
      </c>
      <c r="G616" s="477" t="s">
        <v>1158</v>
      </c>
      <c r="H616" s="477"/>
      <c r="I616" s="478"/>
    </row>
    <row r="617" spans="1:9">
      <c r="A617" s="426">
        <v>617</v>
      </c>
      <c r="B617" s="426" t="s">
        <v>638</v>
      </c>
      <c r="C617" s="476"/>
      <c r="D617" s="514"/>
      <c r="E617" s="476" t="s">
        <v>464</v>
      </c>
      <c r="F617" s="515"/>
      <c r="G617" s="477"/>
      <c r="H617" s="477"/>
      <c r="I617" s="478"/>
    </row>
    <row r="618" spans="1:9" ht="178.5">
      <c r="A618" s="434">
        <v>618</v>
      </c>
      <c r="B618" s="426" t="s">
        <v>638</v>
      </c>
      <c r="C618" s="476"/>
      <c r="D618" s="514"/>
      <c r="E618" s="476" t="str">
        <f>E$77</f>
        <v>RA</v>
      </c>
      <c r="F618" s="467" t="s">
        <v>2177</v>
      </c>
      <c r="G618" s="477"/>
      <c r="H618" s="477"/>
      <c r="I618" s="478"/>
    </row>
    <row r="619" spans="1:9" ht="14.25">
      <c r="A619" s="434">
        <v>619</v>
      </c>
      <c r="B619" s="426" t="s">
        <v>638</v>
      </c>
      <c r="C619" s="476"/>
      <c r="D619" s="514"/>
      <c r="E619" s="476" t="str">
        <f>E$78</f>
        <v>S1</v>
      </c>
      <c r="F619" s="467"/>
      <c r="G619" s="477"/>
      <c r="H619" s="477"/>
      <c r="I619" s="478"/>
    </row>
    <row r="620" spans="1:9" ht="14.25">
      <c r="A620" s="434">
        <v>620</v>
      </c>
      <c r="B620" s="426" t="s">
        <v>638</v>
      </c>
      <c r="C620" s="476"/>
      <c r="D620" s="514"/>
      <c r="E620" s="476" t="str">
        <f>E$79</f>
        <v>S2</v>
      </c>
      <c r="F620" s="467"/>
      <c r="G620" s="477"/>
      <c r="H620" s="477"/>
      <c r="I620" s="478"/>
    </row>
    <row r="621" spans="1:9">
      <c r="A621" s="426">
        <v>621</v>
      </c>
      <c r="B621" s="426" t="s">
        <v>638</v>
      </c>
      <c r="C621" s="476"/>
      <c r="D621" s="514"/>
      <c r="E621" s="476" t="str">
        <f>E$80</f>
        <v>S3</v>
      </c>
      <c r="F621" s="467"/>
      <c r="G621" s="477"/>
      <c r="H621" s="477"/>
      <c r="I621" s="478"/>
    </row>
    <row r="622" spans="1:9" ht="14.25">
      <c r="A622" s="434">
        <v>622</v>
      </c>
      <c r="B622" s="426" t="s">
        <v>638</v>
      </c>
      <c r="C622" s="476"/>
      <c r="D622" s="514"/>
      <c r="E622" s="476" t="str">
        <f>E$81</f>
        <v>S4</v>
      </c>
      <c r="F622" s="467"/>
      <c r="G622" s="477"/>
      <c r="H622" s="477"/>
      <c r="I622" s="478"/>
    </row>
    <row r="623" spans="1:9" ht="157.5">
      <c r="A623" s="434">
        <v>623</v>
      </c>
      <c r="B623" s="426" t="s">
        <v>627</v>
      </c>
      <c r="C623" s="476"/>
      <c r="D623" s="514" t="s">
        <v>971</v>
      </c>
      <c r="E623" s="476"/>
      <c r="F623" s="467" t="s">
        <v>1159</v>
      </c>
      <c r="G623" s="477" t="s">
        <v>1160</v>
      </c>
      <c r="H623" s="477" t="s">
        <v>1161</v>
      </c>
      <c r="I623" s="478"/>
    </row>
    <row r="624" spans="1:9" ht="14.25">
      <c r="A624" s="434">
        <v>624</v>
      </c>
      <c r="B624" s="426" t="s">
        <v>627</v>
      </c>
      <c r="C624" s="476"/>
      <c r="D624" s="556" t="s">
        <v>971</v>
      </c>
      <c r="E624" s="476" t="s">
        <v>464</v>
      </c>
      <c r="F624" s="467"/>
      <c r="G624" s="477"/>
      <c r="H624" s="477"/>
      <c r="I624" s="478"/>
    </row>
    <row r="625" spans="1:9" ht="178.5">
      <c r="A625" s="426">
        <v>625</v>
      </c>
      <c r="B625" s="426" t="s">
        <v>627</v>
      </c>
      <c r="C625" s="476"/>
      <c r="D625" s="556" t="s">
        <v>971</v>
      </c>
      <c r="E625" s="515" t="str">
        <f>E$77</f>
        <v>RA</v>
      </c>
      <c r="F625" s="467" t="s">
        <v>2177</v>
      </c>
      <c r="G625" s="477"/>
      <c r="H625" s="477"/>
      <c r="I625" s="478"/>
    </row>
    <row r="626" spans="1:9" ht="14.25">
      <c r="A626" s="434">
        <v>626</v>
      </c>
      <c r="B626" s="426" t="s">
        <v>627</v>
      </c>
      <c r="C626" s="476"/>
      <c r="D626" s="556" t="s">
        <v>971</v>
      </c>
      <c r="E626" s="476" t="s">
        <v>205</v>
      </c>
      <c r="F626" s="467"/>
      <c r="G626" s="477"/>
      <c r="H626" s="477"/>
      <c r="I626" s="478"/>
    </row>
    <row r="627" spans="1:9" ht="14.25">
      <c r="A627" s="434">
        <v>627</v>
      </c>
      <c r="B627" s="426" t="s">
        <v>627</v>
      </c>
      <c r="C627" s="476"/>
      <c r="D627" s="556" t="s">
        <v>971</v>
      </c>
      <c r="E627" s="476" t="s">
        <v>10</v>
      </c>
      <c r="F627" s="467"/>
      <c r="G627" s="477"/>
      <c r="H627" s="477"/>
      <c r="I627" s="478"/>
    </row>
    <row r="628" spans="1:9" ht="14.25">
      <c r="A628" s="434">
        <v>628</v>
      </c>
      <c r="B628" s="426" t="s">
        <v>627</v>
      </c>
      <c r="C628" s="476"/>
      <c r="D628" s="556" t="s">
        <v>971</v>
      </c>
      <c r="E628" s="476" t="s">
        <v>11</v>
      </c>
      <c r="F628" s="467"/>
      <c r="G628" s="477"/>
      <c r="H628" s="477"/>
      <c r="I628" s="478"/>
    </row>
    <row r="629" spans="1:9">
      <c r="A629" s="426">
        <v>629</v>
      </c>
      <c r="B629" s="426" t="s">
        <v>627</v>
      </c>
      <c r="C629" s="476"/>
      <c r="D629" s="556" t="s">
        <v>971</v>
      </c>
      <c r="E629" s="476" t="s">
        <v>12</v>
      </c>
      <c r="F629" s="467"/>
      <c r="G629" s="477"/>
      <c r="H629" s="477"/>
      <c r="I629" s="478"/>
    </row>
    <row r="630" spans="1:9" ht="14.25">
      <c r="A630" s="434">
        <v>630</v>
      </c>
      <c r="F630" s="557"/>
      <c r="H630" s="446"/>
    </row>
    <row r="631" spans="1:9" ht="51">
      <c r="A631" s="434">
        <v>631</v>
      </c>
      <c r="B631" s="426" t="s">
        <v>638</v>
      </c>
      <c r="C631" s="476" t="s">
        <v>1162</v>
      </c>
      <c r="D631" s="514"/>
      <c r="E631" s="476"/>
      <c r="F631" s="515" t="s">
        <v>1163</v>
      </c>
      <c r="G631" s="477" t="s">
        <v>952</v>
      </c>
      <c r="H631" s="477"/>
      <c r="I631" s="478"/>
    </row>
    <row r="632" spans="1:9" ht="14.25">
      <c r="A632" s="434">
        <v>632</v>
      </c>
      <c r="B632" s="426" t="s">
        <v>638</v>
      </c>
      <c r="C632" s="476"/>
      <c r="D632" s="514"/>
      <c r="E632" s="476" t="s">
        <v>464</v>
      </c>
      <c r="F632" s="515"/>
      <c r="G632" s="477"/>
      <c r="H632" s="477"/>
      <c r="I632" s="478"/>
    </row>
    <row r="633" spans="1:9" ht="51">
      <c r="A633" s="426">
        <v>633</v>
      </c>
      <c r="B633" s="426" t="s">
        <v>638</v>
      </c>
      <c r="C633" s="476"/>
      <c r="D633" s="514"/>
      <c r="E633" s="476" t="str">
        <f>E$77</f>
        <v>RA</v>
      </c>
      <c r="F633" s="467" t="s">
        <v>1949</v>
      </c>
      <c r="G633" s="477"/>
      <c r="H633" s="477"/>
      <c r="I633" s="478"/>
    </row>
    <row r="634" spans="1:9" ht="14.25">
      <c r="A634" s="434">
        <v>634</v>
      </c>
      <c r="B634" s="426" t="s">
        <v>638</v>
      </c>
      <c r="C634" s="476"/>
      <c r="D634" s="514"/>
      <c r="E634" s="476" t="str">
        <f>E$78</f>
        <v>S1</v>
      </c>
      <c r="F634" s="467"/>
      <c r="G634" s="477"/>
      <c r="H634" s="477"/>
      <c r="I634" s="478"/>
    </row>
    <row r="635" spans="1:9" ht="14.25">
      <c r="A635" s="434">
        <v>635</v>
      </c>
      <c r="B635" s="426" t="s">
        <v>638</v>
      </c>
      <c r="C635" s="476"/>
      <c r="D635" s="514"/>
      <c r="E635" s="476" t="str">
        <f>E$79</f>
        <v>S2</v>
      </c>
      <c r="F635" s="467"/>
      <c r="G635" s="477"/>
      <c r="H635" s="477"/>
      <c r="I635" s="478"/>
    </row>
    <row r="636" spans="1:9" ht="14.25">
      <c r="A636" s="434">
        <v>636</v>
      </c>
      <c r="B636" s="426" t="s">
        <v>638</v>
      </c>
      <c r="C636" s="476"/>
      <c r="D636" s="514"/>
      <c r="E636" s="476" t="str">
        <f>E$80</f>
        <v>S3</v>
      </c>
      <c r="F636" s="467"/>
      <c r="G636" s="477"/>
      <c r="H636" s="477"/>
      <c r="I636" s="478"/>
    </row>
    <row r="637" spans="1:9">
      <c r="A637" s="426">
        <v>637</v>
      </c>
      <c r="B637" s="426" t="s">
        <v>638</v>
      </c>
      <c r="C637" s="476"/>
      <c r="D637" s="514"/>
      <c r="E637" s="476" t="str">
        <f>E$81</f>
        <v>S4</v>
      </c>
      <c r="F637" s="467"/>
      <c r="G637" s="477"/>
      <c r="H637" s="477"/>
      <c r="I637" s="478"/>
    </row>
    <row r="638" spans="1:9" ht="73.5">
      <c r="A638" s="434">
        <v>638</v>
      </c>
      <c r="B638" s="426" t="s">
        <v>627</v>
      </c>
      <c r="C638" s="531"/>
      <c r="D638" s="514" t="s">
        <v>1164</v>
      </c>
      <c r="E638" s="476"/>
      <c r="F638" s="515" t="s">
        <v>1165</v>
      </c>
      <c r="G638" s="477" t="s">
        <v>1166</v>
      </c>
      <c r="H638" s="477" t="s">
        <v>1167</v>
      </c>
      <c r="I638" s="478"/>
    </row>
    <row r="639" spans="1:9" ht="14.25">
      <c r="A639" s="434">
        <v>639</v>
      </c>
      <c r="B639" s="426" t="s">
        <v>627</v>
      </c>
      <c r="C639" s="476"/>
      <c r="D639" s="525" t="s">
        <v>1164</v>
      </c>
      <c r="E639" s="476" t="s">
        <v>464</v>
      </c>
      <c r="F639" s="515"/>
      <c r="G639" s="477"/>
      <c r="H639" s="477"/>
      <c r="I639" s="478"/>
    </row>
    <row r="640" spans="1:9" ht="25.5">
      <c r="A640" s="434">
        <v>640</v>
      </c>
      <c r="B640" s="426" t="s">
        <v>627</v>
      </c>
      <c r="C640" s="476"/>
      <c r="D640" s="525" t="s">
        <v>1164</v>
      </c>
      <c r="E640" s="476" t="str">
        <f>E$77</f>
        <v>RA</v>
      </c>
      <c r="F640" s="467" t="s">
        <v>1950</v>
      </c>
      <c r="G640" s="477"/>
      <c r="H640" s="477"/>
      <c r="I640" s="478"/>
    </row>
    <row r="641" spans="1:9">
      <c r="A641" s="426">
        <v>641</v>
      </c>
      <c r="B641" s="426" t="s">
        <v>627</v>
      </c>
      <c r="C641" s="476"/>
      <c r="D641" s="525" t="s">
        <v>1164</v>
      </c>
      <c r="E641" s="476" t="str">
        <f>E$78</f>
        <v>S1</v>
      </c>
      <c r="F641" s="467"/>
      <c r="G641" s="477"/>
      <c r="H641" s="477"/>
      <c r="I641" s="478"/>
    </row>
    <row r="642" spans="1:9" ht="14.25">
      <c r="A642" s="434">
        <v>642</v>
      </c>
      <c r="B642" s="426" t="s">
        <v>627</v>
      </c>
      <c r="C642" s="476"/>
      <c r="D642" s="525" t="s">
        <v>1164</v>
      </c>
      <c r="E642" s="476" t="str">
        <f>E$79</f>
        <v>S2</v>
      </c>
      <c r="F642" s="467"/>
      <c r="G642" s="477"/>
      <c r="H642" s="477"/>
      <c r="I642" s="478"/>
    </row>
    <row r="643" spans="1:9" ht="14.25">
      <c r="A643" s="434">
        <v>643</v>
      </c>
      <c r="B643" s="426" t="s">
        <v>627</v>
      </c>
      <c r="C643" s="476"/>
      <c r="D643" s="525" t="s">
        <v>1164</v>
      </c>
      <c r="E643" s="476" t="str">
        <f>E$80</f>
        <v>S3</v>
      </c>
      <c r="F643" s="467"/>
      <c r="G643" s="477"/>
      <c r="H643" s="477"/>
      <c r="I643" s="478"/>
    </row>
    <row r="644" spans="1:9" ht="14.25">
      <c r="A644" s="434">
        <v>644</v>
      </c>
      <c r="B644" s="426" t="s">
        <v>627</v>
      </c>
      <c r="C644" s="476"/>
      <c r="D644" s="525" t="s">
        <v>1164</v>
      </c>
      <c r="E644" s="476" t="str">
        <f>E$81</f>
        <v>S4</v>
      </c>
      <c r="F644" s="467"/>
      <c r="G644" s="477"/>
      <c r="H644" s="477"/>
      <c r="I644" s="478"/>
    </row>
    <row r="645" spans="1:9">
      <c r="A645" s="426">
        <v>645</v>
      </c>
      <c r="F645" s="543"/>
      <c r="H645" s="446"/>
    </row>
    <row r="646" spans="1:9" ht="51">
      <c r="A646" s="434">
        <v>646</v>
      </c>
      <c r="B646" s="426" t="s">
        <v>638</v>
      </c>
      <c r="C646" s="443">
        <v>6</v>
      </c>
      <c r="D646" s="510"/>
      <c r="E646" s="443"/>
      <c r="F646" s="441" t="s">
        <v>1168</v>
      </c>
      <c r="G646" s="534"/>
      <c r="H646" s="534"/>
      <c r="I646" s="511"/>
    </row>
    <row r="647" spans="1:9" ht="73.5">
      <c r="A647" s="434">
        <v>647</v>
      </c>
      <c r="B647" s="426" t="s">
        <v>638</v>
      </c>
      <c r="C647" s="443" t="s">
        <v>1169</v>
      </c>
      <c r="D647" s="510"/>
      <c r="E647" s="443"/>
      <c r="F647" s="441" t="s">
        <v>1170</v>
      </c>
      <c r="G647" s="534"/>
      <c r="H647" s="534" t="s">
        <v>1171</v>
      </c>
      <c r="I647" s="511"/>
    </row>
    <row r="648" spans="1:9" ht="51">
      <c r="A648" s="434">
        <v>648</v>
      </c>
      <c r="B648" s="426" t="s">
        <v>638</v>
      </c>
      <c r="C648" s="476" t="s">
        <v>1172</v>
      </c>
      <c r="D648" s="514"/>
      <c r="E648" s="476"/>
      <c r="F648" s="515" t="s">
        <v>1173</v>
      </c>
      <c r="G648" s="477" t="s">
        <v>1174</v>
      </c>
      <c r="H648" s="477" t="s">
        <v>1175</v>
      </c>
      <c r="I648" s="478"/>
    </row>
    <row r="649" spans="1:9">
      <c r="A649" s="426">
        <v>649</v>
      </c>
      <c r="B649" s="426" t="s">
        <v>638</v>
      </c>
      <c r="C649" s="476"/>
      <c r="D649" s="514"/>
      <c r="E649" s="476" t="s">
        <v>464</v>
      </c>
      <c r="F649" s="515"/>
      <c r="G649" s="477"/>
      <c r="H649" s="477"/>
      <c r="I649" s="478"/>
    </row>
    <row r="650" spans="1:9" ht="63.75">
      <c r="A650" s="434">
        <v>650</v>
      </c>
      <c r="B650" s="426" t="s">
        <v>638</v>
      </c>
      <c r="C650" s="476"/>
      <c r="D650" s="514"/>
      <c r="E650" s="476" t="str">
        <f>E$77</f>
        <v>RA</v>
      </c>
      <c r="F650" s="467" t="s">
        <v>1951</v>
      </c>
      <c r="G650" s="477"/>
      <c r="H650" s="477"/>
      <c r="I650" s="478"/>
    </row>
    <row r="651" spans="1:9" ht="14.25">
      <c r="A651" s="434">
        <v>651</v>
      </c>
      <c r="B651" s="426" t="s">
        <v>638</v>
      </c>
      <c r="C651" s="476"/>
      <c r="D651" s="514"/>
      <c r="E651" s="476" t="str">
        <f>E$78</f>
        <v>S1</v>
      </c>
      <c r="F651" s="467"/>
      <c r="G651" s="477"/>
      <c r="H651" s="477"/>
      <c r="I651" s="478"/>
    </row>
    <row r="652" spans="1:9" ht="14.25">
      <c r="A652" s="434">
        <v>652</v>
      </c>
      <c r="B652" s="426" t="s">
        <v>638</v>
      </c>
      <c r="C652" s="476"/>
      <c r="D652" s="514"/>
      <c r="E652" s="476" t="str">
        <f>E$79</f>
        <v>S2</v>
      </c>
      <c r="F652" s="467"/>
      <c r="G652" s="477"/>
      <c r="H652" s="477"/>
      <c r="I652" s="478"/>
    </row>
    <row r="653" spans="1:9">
      <c r="A653" s="426">
        <v>653</v>
      </c>
      <c r="B653" s="426" t="s">
        <v>638</v>
      </c>
      <c r="C653" s="476"/>
      <c r="D653" s="514"/>
      <c r="E653" s="476" t="str">
        <f>E$80</f>
        <v>S3</v>
      </c>
      <c r="F653" s="467"/>
      <c r="G653" s="477"/>
      <c r="H653" s="477"/>
      <c r="I653" s="478"/>
    </row>
    <row r="654" spans="1:9" ht="14.25">
      <c r="A654" s="434">
        <v>654</v>
      </c>
      <c r="B654" s="426" t="s">
        <v>638</v>
      </c>
      <c r="C654" s="476"/>
      <c r="D654" s="514"/>
      <c r="E654" s="476" t="str">
        <f>E$81</f>
        <v>S4</v>
      </c>
      <c r="F654" s="467"/>
      <c r="G654" s="477"/>
      <c r="H654" s="477"/>
      <c r="I654" s="478"/>
    </row>
    <row r="655" spans="1:9" ht="14.25">
      <c r="A655" s="434">
        <v>655</v>
      </c>
      <c r="B655" s="426" t="s">
        <v>627</v>
      </c>
      <c r="C655" s="517"/>
      <c r="D655" s="518" t="s">
        <v>1176</v>
      </c>
      <c r="E655" s="517"/>
      <c r="F655" s="519" t="s">
        <v>1177</v>
      </c>
      <c r="G655" s="520"/>
      <c r="H655" s="520"/>
      <c r="I655" s="520"/>
    </row>
    <row r="656" spans="1:9" ht="14.25">
      <c r="A656" s="434">
        <v>656</v>
      </c>
      <c r="B656" s="426" t="s">
        <v>627</v>
      </c>
      <c r="C656" s="521"/>
      <c r="D656" s="522" t="s">
        <v>1178</v>
      </c>
      <c r="E656" s="521"/>
      <c r="F656" s="523" t="s">
        <v>1179</v>
      </c>
      <c r="G656" s="524"/>
      <c r="H656" s="524"/>
      <c r="I656" s="524"/>
    </row>
    <row r="657" spans="1:9" ht="346.5">
      <c r="A657" s="426">
        <v>657</v>
      </c>
      <c r="B657" s="426" t="s">
        <v>627</v>
      </c>
      <c r="C657" s="476"/>
      <c r="D657" s="514" t="s">
        <v>1180</v>
      </c>
      <c r="E657" s="476"/>
      <c r="F657" s="515" t="s">
        <v>1181</v>
      </c>
      <c r="G657" s="477" t="s">
        <v>1182</v>
      </c>
      <c r="H657" s="477" t="s">
        <v>1183</v>
      </c>
      <c r="I657" s="478"/>
    </row>
    <row r="658" spans="1:9" ht="14.25">
      <c r="A658" s="434">
        <v>658</v>
      </c>
      <c r="B658" s="426" t="s">
        <v>627</v>
      </c>
      <c r="C658" s="476"/>
      <c r="D658" s="525" t="s">
        <v>1180</v>
      </c>
      <c r="E658" s="476" t="s">
        <v>464</v>
      </c>
      <c r="F658" s="515"/>
      <c r="G658" s="477"/>
      <c r="H658" s="477"/>
      <c r="I658" s="478"/>
    </row>
    <row r="659" spans="1:9" ht="102">
      <c r="A659" s="434">
        <v>659</v>
      </c>
      <c r="B659" s="426" t="s">
        <v>627</v>
      </c>
      <c r="C659" s="476"/>
      <c r="D659" s="525" t="s">
        <v>1180</v>
      </c>
      <c r="E659" s="476" t="str">
        <f>E$77</f>
        <v>RA</v>
      </c>
      <c r="F659" s="467" t="s">
        <v>1952</v>
      </c>
      <c r="G659" s="477"/>
      <c r="H659" s="477"/>
      <c r="I659" s="478"/>
    </row>
    <row r="660" spans="1:9" ht="14.25">
      <c r="A660" s="434">
        <v>660</v>
      </c>
      <c r="B660" s="426" t="s">
        <v>627</v>
      </c>
      <c r="C660" s="476"/>
      <c r="D660" s="525" t="s">
        <v>1180</v>
      </c>
      <c r="E660" s="476" t="str">
        <f>E$78</f>
        <v>S1</v>
      </c>
      <c r="F660" s="467"/>
      <c r="G660" s="477"/>
      <c r="H660" s="477"/>
      <c r="I660" s="478"/>
    </row>
    <row r="661" spans="1:9">
      <c r="A661" s="426">
        <v>661</v>
      </c>
      <c r="B661" s="426" t="s">
        <v>627</v>
      </c>
      <c r="C661" s="476"/>
      <c r="D661" s="525" t="s">
        <v>1180</v>
      </c>
      <c r="E661" s="476" t="str">
        <f>E$79</f>
        <v>S2</v>
      </c>
      <c r="F661" s="467"/>
      <c r="G661" s="477"/>
      <c r="H661" s="477"/>
      <c r="I661" s="478"/>
    </row>
    <row r="662" spans="1:9" ht="14.25">
      <c r="A662" s="434">
        <v>662</v>
      </c>
      <c r="B662" s="426" t="s">
        <v>627</v>
      </c>
      <c r="C662" s="476"/>
      <c r="D662" s="525" t="s">
        <v>1180</v>
      </c>
      <c r="E662" s="476" t="str">
        <f>E$80</f>
        <v>S3</v>
      </c>
      <c r="F662" s="467"/>
      <c r="G662" s="477"/>
      <c r="H662" s="477"/>
      <c r="I662" s="478"/>
    </row>
    <row r="663" spans="1:9" ht="14.25">
      <c r="A663" s="434">
        <v>663</v>
      </c>
      <c r="B663" s="426" t="s">
        <v>627</v>
      </c>
      <c r="C663" s="476"/>
      <c r="D663" s="525" t="s">
        <v>1180</v>
      </c>
      <c r="E663" s="476" t="str">
        <f>E$81</f>
        <v>S4</v>
      </c>
      <c r="F663" s="467"/>
      <c r="G663" s="477"/>
      <c r="H663" s="477"/>
      <c r="I663" s="478"/>
    </row>
    <row r="664" spans="1:9" ht="14.25">
      <c r="A664" s="434">
        <v>664</v>
      </c>
      <c r="H664" s="446"/>
    </row>
    <row r="665" spans="1:9" ht="38.25">
      <c r="A665" s="426">
        <v>665</v>
      </c>
      <c r="B665" s="426" t="s">
        <v>638</v>
      </c>
      <c r="C665" s="476" t="s">
        <v>1184</v>
      </c>
      <c r="D665" s="514"/>
      <c r="E665" s="476"/>
      <c r="F665" s="515" t="s">
        <v>1185</v>
      </c>
      <c r="G665" s="477" t="s">
        <v>1186</v>
      </c>
      <c r="H665" s="477"/>
      <c r="I665" s="478"/>
    </row>
    <row r="666" spans="1:9" ht="14.25">
      <c r="A666" s="434">
        <v>666</v>
      </c>
      <c r="B666" s="426" t="s">
        <v>638</v>
      </c>
      <c r="C666" s="476"/>
      <c r="D666" s="514"/>
      <c r="E666" s="476" t="s">
        <v>464</v>
      </c>
      <c r="F666" s="515"/>
      <c r="G666" s="477"/>
      <c r="H666" s="477"/>
      <c r="I666" s="478"/>
    </row>
    <row r="667" spans="1:9" ht="102">
      <c r="A667" s="434">
        <v>667</v>
      </c>
      <c r="B667" s="426" t="s">
        <v>638</v>
      </c>
      <c r="C667" s="476"/>
      <c r="D667" s="514"/>
      <c r="E667" s="476" t="str">
        <f>E$77</f>
        <v>RA</v>
      </c>
      <c r="F667" s="467" t="s">
        <v>1953</v>
      </c>
      <c r="G667" s="477"/>
      <c r="H667" s="477"/>
      <c r="I667" s="478"/>
    </row>
    <row r="668" spans="1:9" ht="14.25">
      <c r="A668" s="434">
        <v>668</v>
      </c>
      <c r="B668" s="426" t="s">
        <v>638</v>
      </c>
      <c r="C668" s="476"/>
      <c r="D668" s="514"/>
      <c r="E668" s="476" t="str">
        <f>E$78</f>
        <v>S1</v>
      </c>
      <c r="F668" s="467"/>
      <c r="G668" s="477"/>
      <c r="H668" s="477"/>
      <c r="I668" s="478"/>
    </row>
    <row r="669" spans="1:9">
      <c r="A669" s="426">
        <v>669</v>
      </c>
      <c r="B669" s="426" t="s">
        <v>638</v>
      </c>
      <c r="C669" s="476"/>
      <c r="D669" s="514"/>
      <c r="E669" s="476" t="str">
        <f>E$79</f>
        <v>S2</v>
      </c>
      <c r="F669" s="467"/>
      <c r="G669" s="477"/>
      <c r="H669" s="477"/>
      <c r="I669" s="478"/>
    </row>
    <row r="670" spans="1:9" ht="14.25">
      <c r="A670" s="434">
        <v>670</v>
      </c>
      <c r="B670" s="426" t="s">
        <v>638</v>
      </c>
      <c r="C670" s="476"/>
      <c r="D670" s="514"/>
      <c r="E670" s="476" t="str">
        <f>E$80</f>
        <v>S3</v>
      </c>
      <c r="F670" s="467"/>
      <c r="G670" s="477"/>
      <c r="H670" s="477"/>
      <c r="I670" s="478"/>
    </row>
    <row r="671" spans="1:9" ht="14.25">
      <c r="A671" s="434">
        <v>671</v>
      </c>
      <c r="B671" s="426" t="s">
        <v>638</v>
      </c>
      <c r="C671" s="476"/>
      <c r="D671" s="514"/>
      <c r="E671" s="476" t="str">
        <f>E$81</f>
        <v>S4</v>
      </c>
      <c r="F671" s="467"/>
      <c r="G671" s="477"/>
      <c r="H671" s="477"/>
      <c r="I671" s="478"/>
    </row>
    <row r="672" spans="1:9" ht="252">
      <c r="A672" s="434">
        <v>672</v>
      </c>
      <c r="B672" s="426" t="s">
        <v>627</v>
      </c>
      <c r="C672" s="476"/>
      <c r="D672" s="514" t="s">
        <v>1187</v>
      </c>
      <c r="E672" s="476"/>
      <c r="F672" s="558" t="s">
        <v>1188</v>
      </c>
      <c r="G672" s="629" t="s">
        <v>1189</v>
      </c>
      <c r="H672" s="629" t="s">
        <v>1190</v>
      </c>
      <c r="I672" s="478"/>
    </row>
    <row r="673" spans="1:9">
      <c r="A673" s="426">
        <v>673</v>
      </c>
      <c r="B673" s="426" t="s">
        <v>627</v>
      </c>
      <c r="C673" s="476"/>
      <c r="D673" s="525" t="s">
        <v>1187</v>
      </c>
      <c r="E673" s="476" t="s">
        <v>464</v>
      </c>
      <c r="F673" s="515"/>
      <c r="G673" s="477"/>
      <c r="H673" s="477"/>
      <c r="I673" s="478"/>
    </row>
    <row r="674" spans="1:9" ht="114.75">
      <c r="A674" s="434">
        <v>674</v>
      </c>
      <c r="B674" s="426" t="s">
        <v>627</v>
      </c>
      <c r="C674" s="476"/>
      <c r="D674" s="525" t="s">
        <v>1187</v>
      </c>
      <c r="E674" s="476" t="str">
        <f>E$77</f>
        <v>RA</v>
      </c>
      <c r="F674" s="467" t="s">
        <v>1954</v>
      </c>
      <c r="G674" s="477"/>
      <c r="H674" s="477"/>
      <c r="I674" s="478"/>
    </row>
    <row r="675" spans="1:9" ht="14.25">
      <c r="A675" s="434">
        <v>675</v>
      </c>
      <c r="B675" s="426" t="s">
        <v>627</v>
      </c>
      <c r="C675" s="476"/>
      <c r="D675" s="525" t="s">
        <v>1187</v>
      </c>
      <c r="E675" s="476" t="str">
        <f>E$78</f>
        <v>S1</v>
      </c>
      <c r="F675" s="467"/>
      <c r="G675" s="477"/>
      <c r="H675" s="477"/>
      <c r="I675" s="478"/>
    </row>
    <row r="676" spans="1:9" ht="14.25">
      <c r="A676" s="434">
        <v>676</v>
      </c>
      <c r="B676" s="426" t="s">
        <v>627</v>
      </c>
      <c r="C676" s="476"/>
      <c r="D676" s="525" t="s">
        <v>1187</v>
      </c>
      <c r="E676" s="476" t="str">
        <f>E$79</f>
        <v>S2</v>
      </c>
      <c r="F676" s="467"/>
      <c r="G676" s="477"/>
      <c r="H676" s="477"/>
      <c r="I676" s="478"/>
    </row>
    <row r="677" spans="1:9">
      <c r="A677" s="426">
        <v>677</v>
      </c>
      <c r="B677" s="426" t="s">
        <v>627</v>
      </c>
      <c r="C677" s="476"/>
      <c r="D677" s="525" t="s">
        <v>1187</v>
      </c>
      <c r="E677" s="476" t="str">
        <f>E$80</f>
        <v>S3</v>
      </c>
      <c r="F677" s="467"/>
      <c r="G677" s="477"/>
      <c r="H677" s="477"/>
      <c r="I677" s="478"/>
    </row>
    <row r="678" spans="1:9" ht="14.25">
      <c r="A678" s="434">
        <v>678</v>
      </c>
      <c r="B678" s="426" t="s">
        <v>627</v>
      </c>
      <c r="C678" s="476"/>
      <c r="D678" s="525" t="s">
        <v>1187</v>
      </c>
      <c r="E678" s="476" t="str">
        <f>E$81</f>
        <v>S4</v>
      </c>
      <c r="F678" s="467"/>
      <c r="G678" s="477"/>
      <c r="H678" s="477"/>
      <c r="I678" s="478"/>
    </row>
    <row r="679" spans="1:9" ht="14.25">
      <c r="A679" s="434">
        <v>679</v>
      </c>
      <c r="H679" s="446"/>
    </row>
    <row r="680" spans="1:9" ht="89.25">
      <c r="A680" s="434">
        <v>680</v>
      </c>
      <c r="B680" s="426" t="s">
        <v>638</v>
      </c>
      <c r="C680" s="476" t="s">
        <v>1191</v>
      </c>
      <c r="D680" s="514"/>
      <c r="E680" s="476"/>
      <c r="F680" s="515" t="s">
        <v>1192</v>
      </c>
      <c r="G680" s="477" t="s">
        <v>1193</v>
      </c>
      <c r="H680" s="477"/>
      <c r="I680" s="478"/>
    </row>
    <row r="681" spans="1:9">
      <c r="A681" s="426">
        <v>681</v>
      </c>
      <c r="B681" s="426" t="s">
        <v>638</v>
      </c>
      <c r="C681" s="476"/>
      <c r="D681" s="514"/>
      <c r="E681" s="476" t="s">
        <v>464</v>
      </c>
      <c r="F681" s="515"/>
      <c r="G681" s="477"/>
      <c r="H681" s="477"/>
      <c r="I681" s="478"/>
    </row>
    <row r="682" spans="1:9" ht="204">
      <c r="A682" s="434">
        <v>682</v>
      </c>
      <c r="B682" s="426" t="s">
        <v>638</v>
      </c>
      <c r="C682" s="476"/>
      <c r="D682" s="514"/>
      <c r="E682" s="476" t="str">
        <f>E$77</f>
        <v>RA</v>
      </c>
      <c r="F682" s="467" t="s">
        <v>1955</v>
      </c>
      <c r="G682" s="477"/>
      <c r="H682" s="477"/>
      <c r="I682" s="478"/>
    </row>
    <row r="683" spans="1:9" ht="14.25">
      <c r="A683" s="434">
        <v>683</v>
      </c>
      <c r="B683" s="426" t="s">
        <v>638</v>
      </c>
      <c r="C683" s="476"/>
      <c r="D683" s="514"/>
      <c r="E683" s="476" t="str">
        <f>E$78</f>
        <v>S1</v>
      </c>
      <c r="F683" s="467"/>
      <c r="G683" s="477"/>
      <c r="H683" s="477"/>
      <c r="I683" s="478"/>
    </row>
    <row r="684" spans="1:9" ht="14.25">
      <c r="A684" s="434">
        <v>684</v>
      </c>
      <c r="B684" s="426" t="s">
        <v>638</v>
      </c>
      <c r="C684" s="476"/>
      <c r="D684" s="514"/>
      <c r="E684" s="476" t="str">
        <f>E$79</f>
        <v>S2</v>
      </c>
      <c r="F684" s="467"/>
      <c r="G684" s="477"/>
      <c r="H684" s="477"/>
      <c r="I684" s="478"/>
    </row>
    <row r="685" spans="1:9">
      <c r="A685" s="426">
        <v>685</v>
      </c>
      <c r="B685" s="426" t="s">
        <v>638</v>
      </c>
      <c r="C685" s="476"/>
      <c r="D685" s="514"/>
      <c r="E685" s="476" t="str">
        <f>E$80</f>
        <v>S3</v>
      </c>
      <c r="F685" s="467"/>
      <c r="G685" s="477"/>
      <c r="H685" s="477"/>
      <c r="I685" s="478"/>
    </row>
    <row r="686" spans="1:9" ht="14.25">
      <c r="A686" s="434">
        <v>686</v>
      </c>
      <c r="B686" s="426" t="s">
        <v>638</v>
      </c>
      <c r="C686" s="476"/>
      <c r="D686" s="514"/>
      <c r="E686" s="476" t="str">
        <f>E$81</f>
        <v>S4</v>
      </c>
      <c r="F686" s="467"/>
      <c r="G686" s="477"/>
      <c r="H686" s="477"/>
      <c r="I686" s="478"/>
    </row>
    <row r="687" spans="1:9" ht="14.25">
      <c r="A687" s="434">
        <v>687</v>
      </c>
      <c r="H687" s="446"/>
    </row>
    <row r="688" spans="1:9" ht="25.5">
      <c r="A688" s="434">
        <v>688</v>
      </c>
      <c r="B688" s="426" t="s">
        <v>638</v>
      </c>
      <c r="C688" s="476" t="s">
        <v>1194</v>
      </c>
      <c r="D688" s="514"/>
      <c r="E688" s="476"/>
      <c r="F688" s="515" t="s">
        <v>1195</v>
      </c>
      <c r="G688" s="539" t="s">
        <v>1196</v>
      </c>
      <c r="H688" s="477"/>
      <c r="I688" s="478"/>
    </row>
    <row r="689" spans="1:9">
      <c r="A689" s="426">
        <v>689</v>
      </c>
      <c r="B689" s="426" t="s">
        <v>638</v>
      </c>
      <c r="C689" s="476"/>
      <c r="D689" s="514"/>
      <c r="E689" s="476" t="s">
        <v>464</v>
      </c>
      <c r="F689" s="515"/>
      <c r="G689" s="477"/>
      <c r="H689" s="477"/>
      <c r="I689" s="478"/>
    </row>
    <row r="690" spans="1:9" ht="204">
      <c r="A690" s="434">
        <v>690</v>
      </c>
      <c r="B690" s="426" t="s">
        <v>638</v>
      </c>
      <c r="C690" s="476"/>
      <c r="D690" s="514"/>
      <c r="E690" s="476" t="str">
        <f>E$77</f>
        <v>RA</v>
      </c>
      <c r="F690" s="467" t="s">
        <v>1955</v>
      </c>
      <c r="G690" s="477"/>
      <c r="H690" s="477"/>
      <c r="I690" s="478"/>
    </row>
    <row r="691" spans="1:9" ht="14.25">
      <c r="A691" s="434">
        <v>691</v>
      </c>
      <c r="B691" s="426" t="s">
        <v>638</v>
      </c>
      <c r="C691" s="476"/>
      <c r="D691" s="514"/>
      <c r="E691" s="476" t="str">
        <f>E$78</f>
        <v>S1</v>
      </c>
      <c r="F691" s="467"/>
      <c r="G691" s="477"/>
      <c r="H691" s="477"/>
      <c r="I691" s="478"/>
    </row>
    <row r="692" spans="1:9" ht="14.25">
      <c r="A692" s="434">
        <v>692</v>
      </c>
      <c r="B692" s="426" t="s">
        <v>638</v>
      </c>
      <c r="C692" s="476"/>
      <c r="D692" s="514"/>
      <c r="E692" s="476" t="str">
        <f>E$79</f>
        <v>S2</v>
      </c>
      <c r="F692" s="467"/>
      <c r="G692" s="477"/>
      <c r="H692" s="477"/>
      <c r="I692" s="478"/>
    </row>
    <row r="693" spans="1:9">
      <c r="A693" s="426">
        <v>693</v>
      </c>
      <c r="B693" s="426" t="s">
        <v>638</v>
      </c>
      <c r="C693" s="476"/>
      <c r="D693" s="514"/>
      <c r="E693" s="476" t="str">
        <f>E$80</f>
        <v>S3</v>
      </c>
      <c r="F693" s="467"/>
      <c r="G693" s="477"/>
      <c r="H693" s="477"/>
      <c r="I693" s="478"/>
    </row>
    <row r="694" spans="1:9" ht="14.25">
      <c r="A694" s="434">
        <v>694</v>
      </c>
      <c r="B694" s="426" t="s">
        <v>638</v>
      </c>
      <c r="C694" s="476"/>
      <c r="D694" s="514"/>
      <c r="E694" s="476" t="str">
        <f>E$81</f>
        <v>S4</v>
      </c>
      <c r="F694" s="467"/>
      <c r="G694" s="477"/>
      <c r="H694" s="477"/>
      <c r="I694" s="478"/>
    </row>
    <row r="695" spans="1:9" ht="14.25">
      <c r="A695" s="434">
        <v>695</v>
      </c>
      <c r="H695" s="446"/>
    </row>
    <row r="696" spans="1:9" ht="63.75">
      <c r="A696" s="434">
        <v>696</v>
      </c>
      <c r="B696" s="426" t="s">
        <v>638</v>
      </c>
      <c r="C696" s="443">
        <v>6.2</v>
      </c>
      <c r="D696" s="510"/>
      <c r="E696" s="443"/>
      <c r="F696" s="441" t="s">
        <v>1197</v>
      </c>
      <c r="G696" s="534"/>
      <c r="H696" s="534"/>
      <c r="I696" s="511"/>
    </row>
    <row r="697" spans="1:9" ht="76.5">
      <c r="A697" s="426">
        <v>697</v>
      </c>
      <c r="B697" s="426" t="s">
        <v>638</v>
      </c>
      <c r="C697" s="476" t="s">
        <v>1198</v>
      </c>
      <c r="D697" s="514"/>
      <c r="E697" s="476"/>
      <c r="F697" s="515" t="s">
        <v>1199</v>
      </c>
      <c r="G697" s="477" t="s">
        <v>1200</v>
      </c>
      <c r="H697" s="477"/>
      <c r="I697" s="478"/>
    </row>
    <row r="698" spans="1:9" ht="14.25">
      <c r="A698" s="434">
        <v>698</v>
      </c>
      <c r="B698" s="426" t="s">
        <v>638</v>
      </c>
      <c r="C698" s="476"/>
      <c r="D698" s="514"/>
      <c r="E698" s="476" t="s">
        <v>464</v>
      </c>
      <c r="F698" s="515"/>
      <c r="G698" s="477"/>
      <c r="H698" s="477"/>
      <c r="I698" s="478"/>
    </row>
    <row r="699" spans="1:9" ht="153">
      <c r="A699" s="434">
        <v>699</v>
      </c>
      <c r="B699" s="426" t="s">
        <v>638</v>
      </c>
      <c r="C699" s="476"/>
      <c r="D699" s="514"/>
      <c r="E699" s="476" t="str">
        <f>E$77</f>
        <v>RA</v>
      </c>
      <c r="F699" s="467" t="s">
        <v>2178</v>
      </c>
      <c r="G699" s="477"/>
      <c r="H699" s="477"/>
      <c r="I699" s="478"/>
    </row>
    <row r="700" spans="1:9" ht="14.25">
      <c r="A700" s="434">
        <v>700</v>
      </c>
      <c r="B700" s="426" t="s">
        <v>638</v>
      </c>
      <c r="C700" s="476"/>
      <c r="D700" s="514"/>
      <c r="E700" s="476" t="str">
        <f>E$78</f>
        <v>S1</v>
      </c>
      <c r="F700" s="467"/>
      <c r="G700" s="477"/>
      <c r="H700" s="477"/>
      <c r="I700" s="478"/>
    </row>
    <row r="701" spans="1:9">
      <c r="A701" s="426">
        <v>701</v>
      </c>
      <c r="B701" s="426" t="s">
        <v>638</v>
      </c>
      <c r="C701" s="476"/>
      <c r="D701" s="514"/>
      <c r="E701" s="476" t="str">
        <f>E$79</f>
        <v>S2</v>
      </c>
      <c r="F701" s="467"/>
      <c r="G701" s="477"/>
      <c r="H701" s="477"/>
      <c r="I701" s="478"/>
    </row>
    <row r="702" spans="1:9" ht="14.25">
      <c r="A702" s="434">
        <v>702</v>
      </c>
      <c r="B702" s="426" t="s">
        <v>638</v>
      </c>
      <c r="C702" s="476"/>
      <c r="D702" s="514"/>
      <c r="E702" s="476" t="str">
        <f>E$80</f>
        <v>S3</v>
      </c>
      <c r="F702" s="467"/>
      <c r="G702" s="477"/>
      <c r="H702" s="477"/>
      <c r="I702" s="478"/>
    </row>
    <row r="703" spans="1:9" ht="14.25">
      <c r="A703" s="434">
        <v>703</v>
      </c>
      <c r="B703" s="426" t="s">
        <v>638</v>
      </c>
      <c r="C703" s="476"/>
      <c r="D703" s="514"/>
      <c r="E703" s="476" t="str">
        <f>E$81</f>
        <v>S4</v>
      </c>
      <c r="F703" s="467"/>
      <c r="G703" s="477"/>
      <c r="H703" s="477"/>
      <c r="I703" s="478"/>
    </row>
    <row r="704" spans="1:9" ht="84">
      <c r="A704" s="434">
        <v>704</v>
      </c>
      <c r="B704" s="426" t="s">
        <v>627</v>
      </c>
      <c r="C704" s="476"/>
      <c r="D704" s="514" t="s">
        <v>1191</v>
      </c>
      <c r="E704" s="476"/>
      <c r="F704" s="515" t="s">
        <v>1201</v>
      </c>
      <c r="G704" s="477" t="s">
        <v>1202</v>
      </c>
      <c r="H704" s="477" t="s">
        <v>1203</v>
      </c>
      <c r="I704" s="478"/>
    </row>
    <row r="705" spans="1:9">
      <c r="A705" s="426">
        <v>705</v>
      </c>
      <c r="B705" s="426" t="s">
        <v>627</v>
      </c>
      <c r="C705" s="476"/>
      <c r="D705" s="525" t="s">
        <v>1191</v>
      </c>
      <c r="E705" s="476" t="s">
        <v>464</v>
      </c>
      <c r="F705" s="515"/>
      <c r="G705" s="477"/>
      <c r="H705" s="477"/>
      <c r="I705" s="478"/>
    </row>
    <row r="706" spans="1:9" ht="165.75">
      <c r="A706" s="434">
        <v>706</v>
      </c>
      <c r="B706" s="426" t="s">
        <v>627</v>
      </c>
      <c r="C706" s="476"/>
      <c r="D706" s="525" t="s">
        <v>1204</v>
      </c>
      <c r="E706" s="476" t="str">
        <f>E$77</f>
        <v>RA</v>
      </c>
      <c r="F706" s="467" t="s">
        <v>2179</v>
      </c>
      <c r="G706" s="477"/>
      <c r="H706" s="477"/>
      <c r="I706" s="478"/>
    </row>
    <row r="707" spans="1:9" ht="14.25">
      <c r="A707" s="434">
        <v>707</v>
      </c>
      <c r="B707" s="426" t="s">
        <v>627</v>
      </c>
      <c r="C707" s="476"/>
      <c r="D707" s="525" t="s">
        <v>1205</v>
      </c>
      <c r="E707" s="476" t="str">
        <f>E$78</f>
        <v>S1</v>
      </c>
      <c r="F707" s="467"/>
      <c r="G707" s="477"/>
      <c r="H707" s="477"/>
      <c r="I707" s="478"/>
    </row>
    <row r="708" spans="1:9" ht="14.25">
      <c r="A708" s="434">
        <v>708</v>
      </c>
      <c r="B708" s="426" t="s">
        <v>627</v>
      </c>
      <c r="C708" s="476"/>
      <c r="D708" s="525" t="s">
        <v>1206</v>
      </c>
      <c r="E708" s="476" t="str">
        <f>E$79</f>
        <v>S2</v>
      </c>
      <c r="F708" s="467"/>
      <c r="G708" s="477"/>
      <c r="H708" s="477"/>
      <c r="I708" s="478"/>
    </row>
    <row r="709" spans="1:9">
      <c r="A709" s="426">
        <v>709</v>
      </c>
      <c r="B709" s="426" t="s">
        <v>627</v>
      </c>
      <c r="C709" s="476"/>
      <c r="D709" s="525" t="s">
        <v>1207</v>
      </c>
      <c r="E709" s="476" t="str">
        <f>E$80</f>
        <v>S3</v>
      </c>
      <c r="F709" s="467"/>
      <c r="G709" s="477"/>
      <c r="H709" s="477"/>
      <c r="I709" s="478"/>
    </row>
    <row r="710" spans="1:9" ht="14.25">
      <c r="A710" s="434">
        <v>710</v>
      </c>
      <c r="B710" s="426" t="s">
        <v>627</v>
      </c>
      <c r="C710" s="476"/>
      <c r="D710" s="525" t="s">
        <v>1208</v>
      </c>
      <c r="E710" s="476" t="str">
        <f>E$81</f>
        <v>S4</v>
      </c>
      <c r="F710" s="467"/>
      <c r="G710" s="477"/>
      <c r="H710" s="477"/>
      <c r="I710" s="478"/>
    </row>
    <row r="711" spans="1:9" ht="14.25">
      <c r="A711" s="434">
        <v>711</v>
      </c>
      <c r="H711" s="446"/>
    </row>
    <row r="712" spans="1:9" ht="51">
      <c r="A712" s="434">
        <v>712</v>
      </c>
      <c r="B712" s="426" t="s">
        <v>638</v>
      </c>
      <c r="C712" s="476" t="s">
        <v>1209</v>
      </c>
      <c r="D712" s="514"/>
      <c r="E712" s="476"/>
      <c r="F712" s="515" t="s">
        <v>1210</v>
      </c>
      <c r="G712" s="477" t="s">
        <v>1080</v>
      </c>
      <c r="H712" s="477"/>
      <c r="I712" s="478"/>
    </row>
    <row r="713" spans="1:9">
      <c r="A713" s="426">
        <v>713</v>
      </c>
      <c r="B713" s="426" t="s">
        <v>638</v>
      </c>
      <c r="C713" s="476"/>
      <c r="D713" s="514"/>
      <c r="E713" s="476" t="s">
        <v>464</v>
      </c>
      <c r="F713" s="515"/>
      <c r="G713" s="477"/>
      <c r="H713" s="477"/>
      <c r="I713" s="478"/>
    </row>
    <row r="714" spans="1:9" ht="76.5">
      <c r="A714" s="434">
        <v>714</v>
      </c>
      <c r="B714" s="426" t="s">
        <v>638</v>
      </c>
      <c r="C714" s="476"/>
      <c r="D714" s="514"/>
      <c r="E714" s="476" t="str">
        <f>E$77</f>
        <v>RA</v>
      </c>
      <c r="F714" s="467" t="s">
        <v>1956</v>
      </c>
      <c r="G714" s="477"/>
      <c r="H714" s="477"/>
      <c r="I714" s="478"/>
    </row>
    <row r="715" spans="1:9" ht="14.25">
      <c r="A715" s="434">
        <v>715</v>
      </c>
      <c r="B715" s="426" t="s">
        <v>638</v>
      </c>
      <c r="C715" s="476"/>
      <c r="D715" s="514"/>
      <c r="E715" s="476" t="str">
        <f>E$78</f>
        <v>S1</v>
      </c>
      <c r="F715" s="467"/>
      <c r="G715" s="477"/>
      <c r="H715" s="477"/>
      <c r="I715" s="478"/>
    </row>
    <row r="716" spans="1:9" ht="14.25">
      <c r="A716" s="434">
        <v>716</v>
      </c>
      <c r="B716" s="426" t="s">
        <v>638</v>
      </c>
      <c r="C716" s="476"/>
      <c r="D716" s="514"/>
      <c r="E716" s="476" t="str">
        <f>E$79</f>
        <v>S2</v>
      </c>
      <c r="F716" s="467"/>
      <c r="G716" s="477"/>
      <c r="H716" s="477"/>
      <c r="I716" s="478"/>
    </row>
    <row r="717" spans="1:9">
      <c r="A717" s="426">
        <v>717</v>
      </c>
      <c r="B717" s="426" t="s">
        <v>638</v>
      </c>
      <c r="C717" s="476"/>
      <c r="D717" s="514"/>
      <c r="E717" s="476" t="str">
        <f>E$80</f>
        <v>S3</v>
      </c>
      <c r="F717" s="467"/>
      <c r="G717" s="477"/>
      <c r="H717" s="477"/>
      <c r="I717" s="478"/>
    </row>
    <row r="718" spans="1:9" ht="14.25">
      <c r="A718" s="434">
        <v>718</v>
      </c>
      <c r="B718" s="426" t="s">
        <v>638</v>
      </c>
      <c r="C718" s="476"/>
      <c r="D718" s="514"/>
      <c r="E718" s="476" t="str">
        <f>E$81</f>
        <v>S4</v>
      </c>
      <c r="F718" s="467"/>
      <c r="G718" s="477"/>
      <c r="H718" s="477"/>
      <c r="I718" s="478"/>
    </row>
    <row r="719" spans="1:9" ht="14.25">
      <c r="A719" s="434">
        <v>719</v>
      </c>
      <c r="H719" s="446"/>
    </row>
    <row r="720" spans="1:9" ht="48" customHeight="1">
      <c r="A720" s="434">
        <v>720</v>
      </c>
      <c r="B720" s="426" t="s">
        <v>638</v>
      </c>
      <c r="C720" s="476" t="s">
        <v>1211</v>
      </c>
      <c r="D720" s="514"/>
      <c r="E720" s="476"/>
      <c r="F720" s="630" t="s">
        <v>1212</v>
      </c>
      <c r="G720" s="477" t="s">
        <v>1213</v>
      </c>
      <c r="H720" s="477"/>
      <c r="I720" s="478"/>
    </row>
    <row r="721" spans="1:9">
      <c r="A721" s="426">
        <v>721</v>
      </c>
      <c r="B721" s="426" t="s">
        <v>638</v>
      </c>
      <c r="C721" s="476"/>
      <c r="D721" s="514"/>
      <c r="E721" s="476" t="s">
        <v>464</v>
      </c>
      <c r="F721" s="515"/>
      <c r="G721" s="477"/>
      <c r="H721" s="477"/>
      <c r="I721" s="478"/>
    </row>
    <row r="722" spans="1:9" ht="331.5">
      <c r="A722" s="434">
        <v>722</v>
      </c>
      <c r="B722" s="426" t="s">
        <v>638</v>
      </c>
      <c r="C722" s="596"/>
      <c r="D722" s="597"/>
      <c r="E722" s="596" t="str">
        <f>E$77</f>
        <v>RA</v>
      </c>
      <c r="F722" s="601" t="s">
        <v>1957</v>
      </c>
      <c r="G722" s="599"/>
      <c r="H722" s="599"/>
      <c r="I722" s="600" t="s">
        <v>1958</v>
      </c>
    </row>
    <row r="723" spans="1:9" ht="14.25">
      <c r="A723" s="434">
        <v>723</v>
      </c>
      <c r="B723" s="426" t="s">
        <v>638</v>
      </c>
      <c r="C723" s="476"/>
      <c r="D723" s="514"/>
      <c r="E723" s="476" t="str">
        <f>E$78</f>
        <v>S1</v>
      </c>
      <c r="F723" s="625"/>
      <c r="G723" s="477"/>
      <c r="H723" s="477"/>
      <c r="I723" s="478"/>
    </row>
    <row r="724" spans="1:9" ht="14.25">
      <c r="A724" s="434">
        <v>724</v>
      </c>
      <c r="B724" s="426" t="s">
        <v>638</v>
      </c>
      <c r="C724" s="476"/>
      <c r="D724" s="514"/>
      <c r="E724" s="476" t="str">
        <f>E$79</f>
        <v>S2</v>
      </c>
      <c r="F724" s="625"/>
      <c r="G724" s="477"/>
      <c r="H724" s="477"/>
      <c r="I724" s="478"/>
    </row>
    <row r="725" spans="1:9">
      <c r="A725" s="426">
        <v>725</v>
      </c>
      <c r="B725" s="426" t="s">
        <v>638</v>
      </c>
      <c r="C725" s="476"/>
      <c r="D725" s="514"/>
      <c r="E725" s="476" t="str">
        <f>E$80</f>
        <v>S3</v>
      </c>
      <c r="F725" s="467"/>
      <c r="G725" s="477"/>
      <c r="H725" s="477"/>
      <c r="I725" s="478"/>
    </row>
    <row r="726" spans="1:9" ht="14.25">
      <c r="A726" s="434">
        <v>726</v>
      </c>
      <c r="B726" s="426" t="s">
        <v>638</v>
      </c>
      <c r="C726" s="476"/>
      <c r="D726" s="514"/>
      <c r="E726" s="476" t="str">
        <f>E$81</f>
        <v>S4</v>
      </c>
      <c r="F726" s="467"/>
      <c r="G726" s="477"/>
      <c r="H726" s="477"/>
      <c r="I726" s="478"/>
    </row>
    <row r="727" spans="1:9" ht="48" customHeight="1">
      <c r="A727" s="434">
        <v>727</v>
      </c>
      <c r="B727" s="426" t="s">
        <v>627</v>
      </c>
      <c r="C727" s="476"/>
      <c r="D727" s="514" t="s">
        <v>1214</v>
      </c>
      <c r="F727" s="515" t="s">
        <v>1215</v>
      </c>
      <c r="G727" s="477" t="s">
        <v>1216</v>
      </c>
      <c r="H727" s="477" t="s">
        <v>1217</v>
      </c>
      <c r="I727" s="478"/>
    </row>
    <row r="728" spans="1:9" ht="14.25">
      <c r="A728" s="434">
        <v>728</v>
      </c>
      <c r="B728" s="426" t="s">
        <v>627</v>
      </c>
      <c r="C728" s="476"/>
      <c r="D728" s="525" t="s">
        <v>1214</v>
      </c>
      <c r="E728" s="476" t="s">
        <v>464</v>
      </c>
      <c r="F728" s="515"/>
      <c r="G728" s="477"/>
      <c r="H728" s="477"/>
      <c r="I728" s="478"/>
    </row>
    <row r="729" spans="1:9" ht="76.5">
      <c r="A729" s="426">
        <v>729</v>
      </c>
      <c r="B729" s="426" t="s">
        <v>627</v>
      </c>
      <c r="C729" s="476"/>
      <c r="D729" s="525" t="s">
        <v>1214</v>
      </c>
      <c r="E729" s="476" t="str">
        <f>E$77</f>
        <v>RA</v>
      </c>
      <c r="F729" s="467" t="s">
        <v>1959</v>
      </c>
      <c r="G729" s="477"/>
      <c r="H729" s="477"/>
      <c r="I729" s="478"/>
    </row>
    <row r="730" spans="1:9" ht="14.25">
      <c r="A730" s="434">
        <v>730</v>
      </c>
      <c r="B730" s="426" t="s">
        <v>627</v>
      </c>
      <c r="C730" s="476"/>
      <c r="D730" s="525" t="s">
        <v>1214</v>
      </c>
      <c r="E730" s="476" t="str">
        <f>E$78</f>
        <v>S1</v>
      </c>
      <c r="F730" s="467"/>
      <c r="G730" s="477"/>
      <c r="H730" s="477"/>
      <c r="I730" s="478"/>
    </row>
    <row r="731" spans="1:9" ht="14.25">
      <c r="A731" s="434">
        <v>731</v>
      </c>
      <c r="B731" s="426" t="s">
        <v>627</v>
      </c>
      <c r="C731" s="476"/>
      <c r="D731" s="525" t="s">
        <v>1214</v>
      </c>
      <c r="E731" s="476" t="str">
        <f>E$79</f>
        <v>S2</v>
      </c>
      <c r="F731" s="467"/>
      <c r="G731" s="477"/>
      <c r="H731" s="477"/>
      <c r="I731" s="478"/>
    </row>
    <row r="732" spans="1:9" ht="14.25">
      <c r="A732" s="434">
        <v>732</v>
      </c>
      <c r="B732" s="426" t="s">
        <v>627</v>
      </c>
      <c r="C732" s="476"/>
      <c r="D732" s="525" t="s">
        <v>1214</v>
      </c>
      <c r="E732" s="476" t="str">
        <f>E$80</f>
        <v>S3</v>
      </c>
      <c r="F732" s="467"/>
      <c r="G732" s="477"/>
      <c r="H732" s="477"/>
      <c r="I732" s="478"/>
    </row>
    <row r="733" spans="1:9">
      <c r="A733" s="426">
        <v>733</v>
      </c>
      <c r="B733" s="426" t="s">
        <v>627</v>
      </c>
      <c r="C733" s="476"/>
      <c r="D733" s="525" t="s">
        <v>1214</v>
      </c>
      <c r="E733" s="476" t="str">
        <f>E$81</f>
        <v>S4</v>
      </c>
      <c r="F733" s="467"/>
      <c r="G733" s="477"/>
      <c r="H733" s="477"/>
      <c r="I733" s="478"/>
    </row>
    <row r="734" spans="1:9" ht="14.25">
      <c r="A734" s="434">
        <v>734</v>
      </c>
      <c r="H734" s="446"/>
    </row>
    <row r="735" spans="1:9" ht="51">
      <c r="A735" s="434">
        <v>735</v>
      </c>
      <c r="B735" s="426" t="s">
        <v>638</v>
      </c>
      <c r="C735" s="476" t="s">
        <v>1218</v>
      </c>
      <c r="D735" s="514"/>
      <c r="E735" s="476"/>
      <c r="F735" s="515" t="s">
        <v>1219</v>
      </c>
      <c r="G735" s="477" t="s">
        <v>1220</v>
      </c>
      <c r="H735" s="477"/>
      <c r="I735" s="478"/>
    </row>
    <row r="736" spans="1:9" ht="14.25">
      <c r="A736" s="434">
        <v>736</v>
      </c>
      <c r="B736" s="426" t="s">
        <v>638</v>
      </c>
      <c r="C736" s="476"/>
      <c r="D736" s="514"/>
      <c r="E736" s="476" t="s">
        <v>464</v>
      </c>
      <c r="F736" s="515"/>
      <c r="G736" s="477"/>
      <c r="H736" s="477"/>
      <c r="I736" s="478"/>
    </row>
    <row r="737" spans="1:9" ht="191.25">
      <c r="A737" s="426">
        <v>737</v>
      </c>
      <c r="B737" s="426" t="s">
        <v>638</v>
      </c>
      <c r="C737" s="476"/>
      <c r="D737" s="514"/>
      <c r="E737" s="476" t="str">
        <f>E$77</f>
        <v>RA</v>
      </c>
      <c r="F737" s="467" t="s">
        <v>2180</v>
      </c>
      <c r="G737" s="477"/>
      <c r="H737" s="477"/>
      <c r="I737" s="478"/>
    </row>
    <row r="738" spans="1:9" ht="14.25">
      <c r="A738" s="434">
        <v>738</v>
      </c>
      <c r="B738" s="426" t="s">
        <v>638</v>
      </c>
      <c r="C738" s="476"/>
      <c r="D738" s="514"/>
      <c r="E738" s="476" t="str">
        <f>E$78</f>
        <v>S1</v>
      </c>
      <c r="F738" s="467"/>
      <c r="G738" s="477"/>
      <c r="H738" s="477"/>
      <c r="I738" s="478"/>
    </row>
    <row r="739" spans="1:9" ht="14.25">
      <c r="A739" s="434">
        <v>739</v>
      </c>
      <c r="B739" s="426" t="s">
        <v>638</v>
      </c>
      <c r="C739" s="476"/>
      <c r="D739" s="514"/>
      <c r="E739" s="476" t="str">
        <f>E$79</f>
        <v>S2</v>
      </c>
      <c r="F739" s="467"/>
      <c r="G739" s="477"/>
      <c r="H739" s="477"/>
      <c r="I739" s="478"/>
    </row>
    <row r="740" spans="1:9" ht="14.25">
      <c r="A740" s="434">
        <v>740</v>
      </c>
      <c r="B740" s="426" t="s">
        <v>638</v>
      </c>
      <c r="C740" s="476"/>
      <c r="D740" s="514"/>
      <c r="E740" s="476" t="str">
        <f>E$80</f>
        <v>S3</v>
      </c>
      <c r="F740" s="467"/>
      <c r="G740" s="477"/>
      <c r="H740" s="477"/>
      <c r="I740" s="478"/>
    </row>
    <row r="741" spans="1:9">
      <c r="A741" s="426">
        <v>741</v>
      </c>
      <c r="B741" s="426" t="s">
        <v>638</v>
      </c>
      <c r="C741" s="476"/>
      <c r="D741" s="514"/>
      <c r="E741" s="476" t="str">
        <f>E$81</f>
        <v>S4</v>
      </c>
      <c r="F741" s="467"/>
      <c r="G741" s="477"/>
      <c r="H741" s="477"/>
      <c r="I741" s="478"/>
    </row>
    <row r="742" spans="1:9" ht="73.5">
      <c r="A742" s="434">
        <v>742</v>
      </c>
      <c r="B742" s="426" t="s">
        <v>627</v>
      </c>
      <c r="C742" s="476"/>
      <c r="D742" s="514" t="s">
        <v>1221</v>
      </c>
      <c r="E742" s="476"/>
      <c r="F742" s="515" t="s">
        <v>1222</v>
      </c>
      <c r="G742" s="477" t="s">
        <v>1223</v>
      </c>
      <c r="H742" s="477" t="s">
        <v>1224</v>
      </c>
      <c r="I742" s="478"/>
    </row>
    <row r="743" spans="1:9" ht="14.25">
      <c r="A743" s="434">
        <v>743</v>
      </c>
      <c r="B743" s="426" t="s">
        <v>627</v>
      </c>
      <c r="C743" s="476"/>
      <c r="D743" s="525" t="s">
        <v>1221</v>
      </c>
      <c r="E743" s="476" t="s">
        <v>464</v>
      </c>
      <c r="F743" s="515"/>
      <c r="G743" s="477"/>
      <c r="H743" s="477"/>
      <c r="I743" s="478"/>
    </row>
    <row r="744" spans="1:9" ht="38.25">
      <c r="A744" s="434">
        <v>744</v>
      </c>
      <c r="B744" s="426" t="s">
        <v>627</v>
      </c>
      <c r="C744" s="476"/>
      <c r="D744" s="525" t="s">
        <v>1221</v>
      </c>
      <c r="E744" s="476" t="str">
        <f>E$77</f>
        <v>RA</v>
      </c>
      <c r="F744" s="467" t="s">
        <v>1960</v>
      </c>
      <c r="G744" s="477"/>
      <c r="H744" s="477"/>
      <c r="I744" s="478"/>
    </row>
    <row r="745" spans="1:9">
      <c r="A745" s="426">
        <v>745</v>
      </c>
      <c r="B745" s="426" t="s">
        <v>627</v>
      </c>
      <c r="C745" s="476"/>
      <c r="D745" s="525" t="s">
        <v>1221</v>
      </c>
      <c r="E745" s="476" t="str">
        <f>E$78</f>
        <v>S1</v>
      </c>
      <c r="F745" s="467"/>
      <c r="G745" s="477"/>
      <c r="H745" s="477"/>
      <c r="I745" s="478"/>
    </row>
    <row r="746" spans="1:9" ht="14.25">
      <c r="A746" s="434">
        <v>746</v>
      </c>
      <c r="B746" s="426" t="s">
        <v>627</v>
      </c>
      <c r="C746" s="476"/>
      <c r="D746" s="525" t="s">
        <v>1221</v>
      </c>
      <c r="E746" s="476" t="str">
        <f>E$79</f>
        <v>S2</v>
      </c>
      <c r="F746" s="467"/>
      <c r="G746" s="477"/>
      <c r="H746" s="477"/>
      <c r="I746" s="478"/>
    </row>
    <row r="747" spans="1:9" ht="14.25">
      <c r="A747" s="434">
        <v>747</v>
      </c>
      <c r="B747" s="426" t="s">
        <v>627</v>
      </c>
      <c r="C747" s="476"/>
      <c r="D747" s="525" t="s">
        <v>1221</v>
      </c>
      <c r="E747" s="476" t="str">
        <f>E$80</f>
        <v>S3</v>
      </c>
      <c r="F747" s="467"/>
      <c r="G747" s="477"/>
      <c r="H747" s="477"/>
      <c r="I747" s="478"/>
    </row>
    <row r="748" spans="1:9" ht="14.25">
      <c r="A748" s="434">
        <v>748</v>
      </c>
      <c r="B748" s="426" t="s">
        <v>627</v>
      </c>
      <c r="C748" s="476"/>
      <c r="D748" s="525" t="s">
        <v>1221</v>
      </c>
      <c r="E748" s="476" t="str">
        <f>E$81</f>
        <v>S4</v>
      </c>
      <c r="F748" s="467"/>
      <c r="G748" s="477"/>
      <c r="H748" s="477"/>
      <c r="I748" s="478"/>
    </row>
    <row r="749" spans="1:9">
      <c r="A749" s="426">
        <v>749</v>
      </c>
      <c r="H749" s="446"/>
    </row>
    <row r="750" spans="1:9" ht="51">
      <c r="A750" s="434">
        <v>750</v>
      </c>
      <c r="B750" s="426" t="s">
        <v>638</v>
      </c>
      <c r="C750" s="476" t="s">
        <v>1225</v>
      </c>
      <c r="D750" s="514"/>
      <c r="E750" s="476"/>
      <c r="F750" s="515" t="s">
        <v>1226</v>
      </c>
      <c r="G750" s="477" t="s">
        <v>1227</v>
      </c>
      <c r="H750" s="477"/>
      <c r="I750" s="478"/>
    </row>
    <row r="751" spans="1:9" ht="14.25">
      <c r="A751" s="434">
        <v>751</v>
      </c>
      <c r="B751" s="426" t="s">
        <v>638</v>
      </c>
      <c r="C751" s="476"/>
      <c r="D751" s="514"/>
      <c r="E751" s="476" t="s">
        <v>464</v>
      </c>
      <c r="F751" s="515"/>
      <c r="G751" s="477"/>
      <c r="H751" s="477"/>
      <c r="I751" s="478"/>
    </row>
    <row r="752" spans="1:9" ht="51">
      <c r="A752" s="434">
        <v>752</v>
      </c>
      <c r="B752" s="426" t="s">
        <v>638</v>
      </c>
      <c r="C752" s="476"/>
      <c r="D752" s="514"/>
      <c r="E752" s="476" t="str">
        <f>E$77</f>
        <v>RA</v>
      </c>
      <c r="F752" s="467" t="s">
        <v>1961</v>
      </c>
      <c r="G752" s="477"/>
      <c r="H752" s="477"/>
      <c r="I752" s="478"/>
    </row>
    <row r="753" spans="1:9">
      <c r="A753" s="426">
        <v>753</v>
      </c>
      <c r="B753" s="426" t="s">
        <v>638</v>
      </c>
      <c r="C753" s="476"/>
      <c r="D753" s="514"/>
      <c r="E753" s="476" t="str">
        <f>E$78</f>
        <v>S1</v>
      </c>
      <c r="F753" s="467"/>
      <c r="G753" s="477"/>
      <c r="H753" s="477"/>
      <c r="I753" s="478"/>
    </row>
    <row r="754" spans="1:9" ht="14.25">
      <c r="A754" s="434">
        <v>754</v>
      </c>
      <c r="B754" s="426" t="s">
        <v>638</v>
      </c>
      <c r="C754" s="476"/>
      <c r="D754" s="514"/>
      <c r="E754" s="476" t="str">
        <f>E$79</f>
        <v>S2</v>
      </c>
      <c r="F754" s="467"/>
      <c r="G754" s="477"/>
      <c r="H754" s="477"/>
      <c r="I754" s="478"/>
    </row>
    <row r="755" spans="1:9" ht="14.25">
      <c r="A755" s="434">
        <v>755</v>
      </c>
      <c r="B755" s="426" t="s">
        <v>638</v>
      </c>
      <c r="C755" s="476"/>
      <c r="D755" s="514"/>
      <c r="E755" s="476" t="str">
        <f>E$80</f>
        <v>S3</v>
      </c>
      <c r="F755" s="467"/>
      <c r="G755" s="477"/>
      <c r="H755" s="477"/>
      <c r="I755" s="478"/>
    </row>
    <row r="756" spans="1:9" ht="14.25">
      <c r="A756" s="434">
        <v>756</v>
      </c>
      <c r="B756" s="426" t="s">
        <v>638</v>
      </c>
      <c r="C756" s="476"/>
      <c r="D756" s="514"/>
      <c r="E756" s="476" t="str">
        <f>E$81</f>
        <v>S4</v>
      </c>
      <c r="F756" s="467"/>
      <c r="G756" s="477"/>
      <c r="H756" s="477"/>
      <c r="I756" s="478"/>
    </row>
    <row r="757" spans="1:9">
      <c r="A757" s="426">
        <v>757</v>
      </c>
      <c r="B757" s="426" t="s">
        <v>627</v>
      </c>
      <c r="C757" s="521"/>
      <c r="D757" s="522" t="s">
        <v>1228</v>
      </c>
      <c r="E757" s="521"/>
      <c r="F757" s="523" t="s">
        <v>1229</v>
      </c>
      <c r="G757" s="524"/>
      <c r="H757" s="524"/>
      <c r="I757" s="524"/>
    </row>
    <row r="758" spans="1:9" ht="94.5">
      <c r="A758" s="434">
        <v>758</v>
      </c>
      <c r="B758" s="426" t="s">
        <v>627</v>
      </c>
      <c r="C758" s="476"/>
      <c r="D758" s="514" t="s">
        <v>36</v>
      </c>
      <c r="E758" s="476"/>
      <c r="F758" s="515" t="s">
        <v>1230</v>
      </c>
      <c r="G758" s="477" t="s">
        <v>1231</v>
      </c>
      <c r="H758" s="477" t="s">
        <v>1232</v>
      </c>
      <c r="I758" s="478"/>
    </row>
    <row r="759" spans="1:9" ht="14.25">
      <c r="A759" s="434">
        <v>759</v>
      </c>
      <c r="B759" s="426" t="s">
        <v>627</v>
      </c>
      <c r="C759" s="476"/>
      <c r="D759" s="525" t="s">
        <v>36</v>
      </c>
      <c r="E759" s="476" t="s">
        <v>464</v>
      </c>
      <c r="F759" s="515"/>
      <c r="G759" s="477"/>
      <c r="H759" s="477"/>
      <c r="I759" s="478"/>
    </row>
    <row r="760" spans="1:9" ht="51">
      <c r="A760" s="434">
        <v>760</v>
      </c>
      <c r="B760" s="426" t="s">
        <v>627</v>
      </c>
      <c r="C760" s="476"/>
      <c r="D760" s="525" t="s">
        <v>36</v>
      </c>
      <c r="E760" s="476" t="str">
        <f>E$77</f>
        <v>RA</v>
      </c>
      <c r="F760" s="467" t="s">
        <v>1961</v>
      </c>
      <c r="G760" s="477"/>
      <c r="H760" s="477"/>
      <c r="I760" s="478"/>
    </row>
    <row r="761" spans="1:9">
      <c r="A761" s="426">
        <v>761</v>
      </c>
      <c r="B761" s="426" t="s">
        <v>627</v>
      </c>
      <c r="C761" s="476"/>
      <c r="D761" s="525" t="s">
        <v>36</v>
      </c>
      <c r="E761" s="476" t="str">
        <f>E$78</f>
        <v>S1</v>
      </c>
      <c r="F761" s="467"/>
      <c r="G761" s="477"/>
      <c r="H761" s="477"/>
      <c r="I761" s="478"/>
    </row>
    <row r="762" spans="1:9" ht="14.25">
      <c r="A762" s="434">
        <v>762</v>
      </c>
      <c r="B762" s="426" t="s">
        <v>627</v>
      </c>
      <c r="C762" s="476"/>
      <c r="D762" s="525" t="s">
        <v>36</v>
      </c>
      <c r="E762" s="476" t="str">
        <f>E$79</f>
        <v>S2</v>
      </c>
      <c r="F762" s="467"/>
      <c r="G762" s="477"/>
      <c r="H762" s="477"/>
      <c r="I762" s="478"/>
    </row>
    <row r="763" spans="1:9" ht="14.25">
      <c r="A763" s="434">
        <v>763</v>
      </c>
      <c r="B763" s="426" t="s">
        <v>627</v>
      </c>
      <c r="C763" s="476"/>
      <c r="D763" s="525" t="s">
        <v>36</v>
      </c>
      <c r="E763" s="476" t="str">
        <f>E$80</f>
        <v>S3</v>
      </c>
      <c r="F763" s="467"/>
      <c r="G763" s="477"/>
      <c r="H763" s="477"/>
      <c r="I763" s="478"/>
    </row>
    <row r="764" spans="1:9" ht="14.25">
      <c r="A764" s="434">
        <v>764</v>
      </c>
      <c r="B764" s="426" t="s">
        <v>627</v>
      </c>
      <c r="C764" s="476"/>
      <c r="D764" s="525" t="s">
        <v>36</v>
      </c>
      <c r="E764" s="476" t="str">
        <f>E$81</f>
        <v>S4</v>
      </c>
      <c r="F764" s="467"/>
      <c r="G764" s="477"/>
      <c r="H764" s="477"/>
      <c r="I764" s="478"/>
    </row>
    <row r="765" spans="1:9">
      <c r="A765" s="426">
        <v>765</v>
      </c>
      <c r="H765" s="446"/>
    </row>
    <row r="766" spans="1:9" ht="63.75">
      <c r="A766" s="434">
        <v>766</v>
      </c>
      <c r="B766" s="426" t="s">
        <v>638</v>
      </c>
      <c r="C766" s="476" t="s">
        <v>1233</v>
      </c>
      <c r="D766" s="514"/>
      <c r="E766" s="476"/>
      <c r="F766" s="515" t="s">
        <v>1234</v>
      </c>
      <c r="G766" s="477" t="s">
        <v>1235</v>
      </c>
      <c r="H766" s="477"/>
      <c r="I766" s="478"/>
    </row>
    <row r="767" spans="1:9" ht="14.25">
      <c r="A767" s="434">
        <v>767</v>
      </c>
      <c r="B767" s="426" t="s">
        <v>638</v>
      </c>
      <c r="C767" s="476"/>
      <c r="D767" s="514"/>
      <c r="E767" s="476" t="s">
        <v>464</v>
      </c>
      <c r="F767" s="515"/>
      <c r="G767" s="477"/>
      <c r="H767" s="477"/>
      <c r="I767" s="478"/>
    </row>
    <row r="768" spans="1:9" ht="114.75">
      <c r="A768" s="434">
        <v>768</v>
      </c>
      <c r="B768" s="426" t="s">
        <v>638</v>
      </c>
      <c r="C768" s="476"/>
      <c r="D768" s="514"/>
      <c r="E768" s="476" t="str">
        <f>E$77</f>
        <v>RA</v>
      </c>
      <c r="F768" s="467" t="s">
        <v>2181</v>
      </c>
      <c r="G768" s="477"/>
      <c r="H768" s="477"/>
      <c r="I768" s="478"/>
    </row>
    <row r="769" spans="1:9">
      <c r="A769" s="426">
        <v>769</v>
      </c>
      <c r="B769" s="426" t="s">
        <v>638</v>
      </c>
      <c r="C769" s="476"/>
      <c r="D769" s="514"/>
      <c r="E769" s="476" t="str">
        <f>E$78</f>
        <v>S1</v>
      </c>
      <c r="F769" s="467"/>
      <c r="G769" s="477"/>
      <c r="H769" s="477"/>
      <c r="I769" s="478"/>
    </row>
    <row r="770" spans="1:9" ht="14.25">
      <c r="A770" s="434">
        <v>770</v>
      </c>
      <c r="B770" s="426" t="s">
        <v>638</v>
      </c>
      <c r="C770" s="476"/>
      <c r="D770" s="514"/>
      <c r="E770" s="476" t="str">
        <f>E$79</f>
        <v>S2</v>
      </c>
      <c r="F770" s="467"/>
      <c r="G770" s="477"/>
      <c r="H770" s="477"/>
      <c r="I770" s="478"/>
    </row>
    <row r="771" spans="1:9" ht="14.25">
      <c r="A771" s="434">
        <v>771</v>
      </c>
      <c r="B771" s="426" t="s">
        <v>638</v>
      </c>
      <c r="C771" s="476"/>
      <c r="D771" s="514"/>
      <c r="E771" s="476" t="str">
        <f>E$80</f>
        <v>S3</v>
      </c>
      <c r="F771" s="467"/>
      <c r="G771" s="477"/>
      <c r="H771" s="477"/>
      <c r="I771" s="478"/>
    </row>
    <row r="772" spans="1:9" ht="14.25">
      <c r="A772" s="434">
        <v>772</v>
      </c>
      <c r="B772" s="426" t="s">
        <v>638</v>
      </c>
      <c r="C772" s="476"/>
      <c r="D772" s="514"/>
      <c r="E772" s="476" t="str">
        <f>E$81</f>
        <v>S4</v>
      </c>
      <c r="F772" s="467"/>
      <c r="G772" s="477"/>
      <c r="H772" s="477"/>
      <c r="I772" s="478"/>
    </row>
    <row r="773" spans="1:9" ht="157.5">
      <c r="A773" s="426">
        <v>773</v>
      </c>
      <c r="B773" s="426" t="s">
        <v>627</v>
      </c>
      <c r="C773" s="476"/>
      <c r="D773" s="514" t="s">
        <v>1236</v>
      </c>
      <c r="E773" s="476"/>
      <c r="F773" s="515" t="s">
        <v>1237</v>
      </c>
      <c r="G773" s="477" t="s">
        <v>1238</v>
      </c>
      <c r="H773" s="477" t="s">
        <v>1239</v>
      </c>
      <c r="I773" s="478"/>
    </row>
    <row r="774" spans="1:9" ht="14.25">
      <c r="A774" s="434">
        <v>774</v>
      </c>
      <c r="B774" s="426" t="s">
        <v>627</v>
      </c>
      <c r="C774" s="476"/>
      <c r="D774" s="525" t="s">
        <v>1236</v>
      </c>
      <c r="E774" s="476" t="s">
        <v>464</v>
      </c>
      <c r="F774" s="515"/>
      <c r="G774" s="477"/>
      <c r="H774" s="477"/>
      <c r="I774" s="478"/>
    </row>
    <row r="775" spans="1:9" ht="76.5">
      <c r="A775" s="434">
        <v>775</v>
      </c>
      <c r="B775" s="426" t="s">
        <v>627</v>
      </c>
      <c r="C775" s="476"/>
      <c r="D775" s="525" t="s">
        <v>1236</v>
      </c>
      <c r="E775" s="476" t="str">
        <f>E$77</f>
        <v>RA</v>
      </c>
      <c r="F775" s="467" t="s">
        <v>1962</v>
      </c>
      <c r="G775" s="477"/>
      <c r="H775" s="477"/>
      <c r="I775" s="478"/>
    </row>
    <row r="776" spans="1:9" ht="14.25">
      <c r="A776" s="434">
        <v>776</v>
      </c>
      <c r="B776" s="426" t="s">
        <v>627</v>
      </c>
      <c r="C776" s="476"/>
      <c r="D776" s="525" t="s">
        <v>1236</v>
      </c>
      <c r="E776" s="476" t="str">
        <f>E$78</f>
        <v>S1</v>
      </c>
      <c r="F776" s="467"/>
      <c r="G776" s="477"/>
      <c r="H776" s="477"/>
      <c r="I776" s="478"/>
    </row>
    <row r="777" spans="1:9">
      <c r="A777" s="426">
        <v>777</v>
      </c>
      <c r="B777" s="426" t="s">
        <v>627</v>
      </c>
      <c r="C777" s="476"/>
      <c r="D777" s="525" t="s">
        <v>1236</v>
      </c>
      <c r="E777" s="476" t="str">
        <f>E$79</f>
        <v>S2</v>
      </c>
      <c r="F777" s="467"/>
      <c r="G777" s="477"/>
      <c r="H777" s="477"/>
      <c r="I777" s="478"/>
    </row>
    <row r="778" spans="1:9" ht="14.25">
      <c r="A778" s="434">
        <v>778</v>
      </c>
      <c r="B778" s="426" t="s">
        <v>627</v>
      </c>
      <c r="C778" s="476"/>
      <c r="D778" s="525" t="s">
        <v>1236</v>
      </c>
      <c r="E778" s="476" t="str">
        <f>E$80</f>
        <v>S3</v>
      </c>
      <c r="F778" s="467"/>
      <c r="G778" s="477"/>
      <c r="H778" s="477"/>
      <c r="I778" s="478"/>
    </row>
    <row r="779" spans="1:9" ht="14.25">
      <c r="A779" s="434">
        <v>779</v>
      </c>
      <c r="B779" s="426" t="s">
        <v>627</v>
      </c>
      <c r="C779" s="476"/>
      <c r="D779" s="525" t="s">
        <v>1236</v>
      </c>
      <c r="E779" s="476" t="str">
        <f>E$81</f>
        <v>S4</v>
      </c>
      <c r="F779" s="467"/>
      <c r="G779" s="477"/>
      <c r="H779" s="477"/>
      <c r="I779" s="478"/>
    </row>
    <row r="780" spans="1:9" ht="115.5">
      <c r="A780" s="434">
        <v>780</v>
      </c>
      <c r="B780" s="426" t="s">
        <v>627</v>
      </c>
      <c r="C780" s="476"/>
      <c r="D780" s="514" t="s">
        <v>581</v>
      </c>
      <c r="E780" s="476"/>
      <c r="F780" s="467" t="s">
        <v>1240</v>
      </c>
      <c r="G780" s="477" t="s">
        <v>1241</v>
      </c>
      <c r="H780" s="477" t="s">
        <v>1242</v>
      </c>
      <c r="I780" s="478"/>
    </row>
    <row r="781" spans="1:9">
      <c r="A781" s="426">
        <v>781</v>
      </c>
      <c r="B781" s="426" t="s">
        <v>627</v>
      </c>
      <c r="C781" s="476"/>
      <c r="D781" s="525" t="s">
        <v>581</v>
      </c>
      <c r="E781" s="476" t="s">
        <v>464</v>
      </c>
      <c r="F781" s="467"/>
      <c r="G781" s="477"/>
      <c r="H781" s="477"/>
      <c r="I781" s="478"/>
    </row>
    <row r="782" spans="1:9" ht="51">
      <c r="A782" s="434">
        <v>782</v>
      </c>
      <c r="B782" s="426" t="s">
        <v>627</v>
      </c>
      <c r="C782" s="476"/>
      <c r="D782" s="525" t="s">
        <v>581</v>
      </c>
      <c r="E782" s="476" t="str">
        <f>E$77</f>
        <v>RA</v>
      </c>
      <c r="F782" s="467" t="s">
        <v>1963</v>
      </c>
      <c r="G782" s="477"/>
      <c r="H782" s="477"/>
      <c r="I782" s="478"/>
    </row>
    <row r="783" spans="1:9" ht="14.25">
      <c r="A783" s="434">
        <v>783</v>
      </c>
      <c r="B783" s="426" t="s">
        <v>627</v>
      </c>
      <c r="C783" s="476"/>
      <c r="D783" s="525" t="s">
        <v>581</v>
      </c>
      <c r="E783" s="476" t="str">
        <f>E$78</f>
        <v>S1</v>
      </c>
      <c r="F783" s="467"/>
      <c r="G783" s="477"/>
      <c r="H783" s="477"/>
      <c r="I783" s="478"/>
    </row>
    <row r="784" spans="1:9" ht="14.25">
      <c r="A784" s="434">
        <v>784</v>
      </c>
      <c r="B784" s="426" t="s">
        <v>627</v>
      </c>
      <c r="C784" s="476"/>
      <c r="D784" s="525" t="s">
        <v>581</v>
      </c>
      <c r="E784" s="476" t="str">
        <f>E$79</f>
        <v>S2</v>
      </c>
      <c r="F784" s="467"/>
      <c r="G784" s="477"/>
      <c r="H784" s="477"/>
      <c r="I784" s="478"/>
    </row>
    <row r="785" spans="1:9">
      <c r="A785" s="426">
        <v>785</v>
      </c>
      <c r="B785" s="426" t="s">
        <v>627</v>
      </c>
      <c r="C785" s="476"/>
      <c r="D785" s="525" t="s">
        <v>581</v>
      </c>
      <c r="E785" s="476" t="str">
        <f>E$80</f>
        <v>S3</v>
      </c>
      <c r="F785" s="467"/>
      <c r="G785" s="477"/>
      <c r="H785" s="477"/>
      <c r="I785" s="478"/>
    </row>
    <row r="786" spans="1:9" ht="14.25">
      <c r="A786" s="434">
        <v>786</v>
      </c>
      <c r="B786" s="426" t="s">
        <v>627</v>
      </c>
      <c r="C786" s="476"/>
      <c r="D786" s="525" t="s">
        <v>581</v>
      </c>
      <c r="E786" s="476" t="str">
        <f>E$81</f>
        <v>S4</v>
      </c>
      <c r="F786" s="467"/>
      <c r="G786" s="477"/>
      <c r="H786" s="477"/>
      <c r="I786" s="478"/>
    </row>
    <row r="787" spans="1:9" ht="14.25">
      <c r="A787" s="434">
        <v>787</v>
      </c>
      <c r="H787" s="446"/>
    </row>
    <row r="788" spans="1:9" ht="63.75">
      <c r="A788" s="434">
        <v>788</v>
      </c>
      <c r="B788" s="426" t="s">
        <v>638</v>
      </c>
      <c r="C788" s="443" t="s">
        <v>1243</v>
      </c>
      <c r="D788" s="510"/>
      <c r="E788" s="443"/>
      <c r="F788" s="441" t="s">
        <v>1244</v>
      </c>
      <c r="G788" s="534"/>
      <c r="H788" s="534"/>
      <c r="I788" s="511"/>
    </row>
    <row r="789" spans="1:9" ht="38.25">
      <c r="A789" s="426">
        <v>789</v>
      </c>
      <c r="B789" s="426" t="s">
        <v>638</v>
      </c>
      <c r="C789" s="476" t="s">
        <v>193</v>
      </c>
      <c r="D789" s="514"/>
      <c r="E789" s="476"/>
      <c r="F789" s="515" t="s">
        <v>1245</v>
      </c>
      <c r="G789" s="477" t="s">
        <v>1246</v>
      </c>
      <c r="H789" s="477"/>
      <c r="I789" s="478"/>
    </row>
    <row r="790" spans="1:9" ht="14.25">
      <c r="A790" s="434">
        <v>790</v>
      </c>
      <c r="B790" s="426" t="s">
        <v>638</v>
      </c>
      <c r="C790" s="476"/>
      <c r="D790" s="514"/>
      <c r="E790" s="476" t="s">
        <v>464</v>
      </c>
      <c r="F790" s="515"/>
      <c r="G790" s="477"/>
      <c r="H790" s="477"/>
      <c r="I790" s="478"/>
    </row>
    <row r="791" spans="1:9" ht="76.5">
      <c r="A791" s="434">
        <v>791</v>
      </c>
      <c r="B791" s="426" t="s">
        <v>638</v>
      </c>
      <c r="C791" s="476"/>
      <c r="D791" s="514"/>
      <c r="E791" s="476" t="str">
        <f>E$77</f>
        <v>RA</v>
      </c>
      <c r="F791" s="467" t="s">
        <v>1964</v>
      </c>
      <c r="G791" s="477"/>
      <c r="H791" s="477"/>
      <c r="I791" s="478"/>
    </row>
    <row r="792" spans="1:9" ht="14.25">
      <c r="A792" s="434">
        <v>792</v>
      </c>
      <c r="B792" s="426" t="s">
        <v>638</v>
      </c>
      <c r="C792" s="476"/>
      <c r="D792" s="514"/>
      <c r="E792" s="476" t="str">
        <f>E$78</f>
        <v>S1</v>
      </c>
      <c r="F792" s="467"/>
      <c r="G792" s="477"/>
      <c r="H792" s="477"/>
      <c r="I792" s="478"/>
    </row>
    <row r="793" spans="1:9">
      <c r="A793" s="426">
        <v>793</v>
      </c>
      <c r="B793" s="426" t="s">
        <v>638</v>
      </c>
      <c r="C793" s="476"/>
      <c r="D793" s="514"/>
      <c r="E793" s="476" t="str">
        <f>E$79</f>
        <v>S2</v>
      </c>
      <c r="F793" s="467"/>
      <c r="G793" s="477"/>
      <c r="H793" s="477"/>
      <c r="I793" s="478"/>
    </row>
    <row r="794" spans="1:9" ht="14.25">
      <c r="A794" s="434">
        <v>794</v>
      </c>
      <c r="B794" s="426" t="s">
        <v>638</v>
      </c>
      <c r="C794" s="476"/>
      <c r="D794" s="514"/>
      <c r="E794" s="476" t="str">
        <f>E$80</f>
        <v>S3</v>
      </c>
      <c r="F794" s="467"/>
      <c r="G794" s="477"/>
      <c r="H794" s="477"/>
      <c r="I794" s="478"/>
    </row>
    <row r="795" spans="1:9" ht="14.25">
      <c r="A795" s="434">
        <v>795</v>
      </c>
      <c r="B795" s="426" t="s">
        <v>638</v>
      </c>
      <c r="C795" s="476"/>
      <c r="D795" s="514"/>
      <c r="E795" s="476" t="str">
        <f>E$81</f>
        <v>S4</v>
      </c>
      <c r="F795" s="467"/>
      <c r="G795" s="477"/>
      <c r="H795" s="477"/>
      <c r="I795" s="478"/>
    </row>
    <row r="796" spans="1:9" ht="14.25">
      <c r="A796" s="434">
        <v>796</v>
      </c>
      <c r="B796" s="426" t="s">
        <v>627</v>
      </c>
      <c r="C796" s="521"/>
      <c r="D796" s="522" t="s">
        <v>1247</v>
      </c>
      <c r="E796" s="521"/>
      <c r="F796" s="523" t="s">
        <v>1248</v>
      </c>
      <c r="G796" s="524"/>
      <c r="H796" s="524"/>
      <c r="I796" s="524"/>
    </row>
    <row r="797" spans="1:9" ht="126">
      <c r="A797" s="426">
        <v>797</v>
      </c>
      <c r="B797" s="426" t="s">
        <v>627</v>
      </c>
      <c r="C797" s="476"/>
      <c r="D797" s="514" t="s">
        <v>1249</v>
      </c>
      <c r="E797" s="476"/>
      <c r="F797" s="515" t="s">
        <v>1250</v>
      </c>
      <c r="G797" s="477" t="s">
        <v>1251</v>
      </c>
      <c r="H797" s="477" t="s">
        <v>1252</v>
      </c>
      <c r="I797" s="478"/>
    </row>
    <row r="798" spans="1:9" ht="14.25">
      <c r="A798" s="434">
        <v>798</v>
      </c>
      <c r="B798" s="426" t="s">
        <v>627</v>
      </c>
      <c r="C798" s="476"/>
      <c r="D798" s="525" t="s">
        <v>1249</v>
      </c>
      <c r="E798" s="476" t="s">
        <v>464</v>
      </c>
      <c r="F798" s="515"/>
      <c r="G798" s="477"/>
      <c r="H798" s="477"/>
      <c r="I798" s="478"/>
    </row>
    <row r="799" spans="1:9" ht="178.5">
      <c r="A799" s="434">
        <v>799</v>
      </c>
      <c r="B799" s="426" t="s">
        <v>627</v>
      </c>
      <c r="C799" s="476"/>
      <c r="D799" s="525" t="s">
        <v>1249</v>
      </c>
      <c r="E799" s="476" t="str">
        <f>E$77</f>
        <v>RA</v>
      </c>
      <c r="F799" s="467" t="s">
        <v>1965</v>
      </c>
      <c r="G799" s="477"/>
      <c r="H799" s="477"/>
      <c r="I799" s="478"/>
    </row>
    <row r="800" spans="1:9" ht="14.25">
      <c r="A800" s="434">
        <v>800</v>
      </c>
      <c r="B800" s="426" t="s">
        <v>627</v>
      </c>
      <c r="C800" s="476"/>
      <c r="D800" s="525" t="s">
        <v>1249</v>
      </c>
      <c r="E800" s="476" t="str">
        <f>E$78</f>
        <v>S1</v>
      </c>
      <c r="F800" s="467"/>
      <c r="G800" s="477"/>
      <c r="H800" s="477"/>
      <c r="I800" s="478"/>
    </row>
    <row r="801" spans="1:9">
      <c r="A801" s="426">
        <v>801</v>
      </c>
      <c r="B801" s="426" t="s">
        <v>627</v>
      </c>
      <c r="C801" s="476"/>
      <c r="D801" s="525" t="s">
        <v>1249</v>
      </c>
      <c r="E801" s="476" t="str">
        <f>E$79</f>
        <v>S2</v>
      </c>
      <c r="F801" s="467"/>
      <c r="G801" s="477"/>
      <c r="H801" s="477"/>
      <c r="I801" s="478"/>
    </row>
    <row r="802" spans="1:9" ht="14.25">
      <c r="A802" s="434">
        <v>802</v>
      </c>
      <c r="B802" s="426" t="s">
        <v>627</v>
      </c>
      <c r="C802" s="476"/>
      <c r="D802" s="525" t="s">
        <v>1249</v>
      </c>
      <c r="E802" s="476" t="str">
        <f>E$80</f>
        <v>S3</v>
      </c>
      <c r="F802" s="467"/>
      <c r="G802" s="477"/>
      <c r="H802" s="477"/>
      <c r="I802" s="478"/>
    </row>
    <row r="803" spans="1:9" ht="14.25">
      <c r="A803" s="434">
        <v>803</v>
      </c>
      <c r="B803" s="426" t="s">
        <v>627</v>
      </c>
      <c r="C803" s="476"/>
      <c r="D803" s="525" t="s">
        <v>1249</v>
      </c>
      <c r="E803" s="476" t="str">
        <f>E$81</f>
        <v>S4</v>
      </c>
      <c r="F803" s="467"/>
      <c r="G803" s="477"/>
      <c r="H803" s="477"/>
      <c r="I803" s="478"/>
    </row>
    <row r="804" spans="1:9" ht="14.25">
      <c r="A804" s="434">
        <v>804</v>
      </c>
      <c r="H804" s="446"/>
    </row>
    <row r="805" spans="1:9" ht="63.75">
      <c r="A805" s="426">
        <v>805</v>
      </c>
      <c r="B805" s="426" t="s">
        <v>638</v>
      </c>
      <c r="C805" s="476" t="s">
        <v>1253</v>
      </c>
      <c r="D805" s="514"/>
      <c r="E805" s="476"/>
      <c r="F805" s="515" t="s">
        <v>1254</v>
      </c>
      <c r="G805" s="477" t="s">
        <v>1255</v>
      </c>
      <c r="H805" s="477"/>
      <c r="I805" s="478"/>
    </row>
    <row r="806" spans="1:9" ht="14.25">
      <c r="A806" s="434">
        <v>806</v>
      </c>
      <c r="B806" s="426" t="s">
        <v>638</v>
      </c>
      <c r="C806" s="476"/>
      <c r="D806" s="514"/>
      <c r="E806" s="476" t="s">
        <v>464</v>
      </c>
      <c r="F806" s="515"/>
      <c r="G806" s="477"/>
      <c r="H806" s="477"/>
      <c r="I806" s="478"/>
    </row>
    <row r="807" spans="1:9" ht="178.5">
      <c r="A807" s="434">
        <v>807</v>
      </c>
      <c r="B807" s="426" t="s">
        <v>638</v>
      </c>
      <c r="C807" s="476"/>
      <c r="D807" s="514"/>
      <c r="E807" s="476" t="str">
        <f>E$77</f>
        <v>RA</v>
      </c>
      <c r="F807" s="467" t="s">
        <v>2182</v>
      </c>
      <c r="G807" s="477"/>
      <c r="H807" s="477"/>
      <c r="I807" s="478"/>
    </row>
    <row r="808" spans="1:9" ht="14.25">
      <c r="A808" s="434">
        <v>808</v>
      </c>
      <c r="B808" s="426" t="s">
        <v>638</v>
      </c>
      <c r="C808" s="476"/>
      <c r="D808" s="514"/>
      <c r="E808" s="476" t="str">
        <f>E$78</f>
        <v>S1</v>
      </c>
      <c r="F808" s="467"/>
      <c r="G808" s="477"/>
      <c r="H808" s="477"/>
      <c r="I808" s="478"/>
    </row>
    <row r="809" spans="1:9">
      <c r="A809" s="426">
        <v>809</v>
      </c>
      <c r="B809" s="426" t="s">
        <v>638</v>
      </c>
      <c r="C809" s="476"/>
      <c r="D809" s="514"/>
      <c r="E809" s="476" t="str">
        <f>E$79</f>
        <v>S2</v>
      </c>
      <c r="F809" s="467"/>
      <c r="G809" s="477"/>
      <c r="H809" s="477"/>
      <c r="I809" s="478"/>
    </row>
    <row r="810" spans="1:9" ht="14.25">
      <c r="A810" s="434">
        <v>810</v>
      </c>
      <c r="B810" s="426" t="s">
        <v>638</v>
      </c>
      <c r="C810" s="476"/>
      <c r="D810" s="514"/>
      <c r="E810" s="476" t="str">
        <f>E$80</f>
        <v>S3</v>
      </c>
      <c r="F810" s="467"/>
      <c r="G810" s="477"/>
      <c r="H810" s="477"/>
      <c r="I810" s="478"/>
    </row>
    <row r="811" spans="1:9" ht="14.25">
      <c r="A811" s="434">
        <v>811</v>
      </c>
      <c r="B811" s="426" t="s">
        <v>638</v>
      </c>
      <c r="C811" s="476"/>
      <c r="D811" s="514"/>
      <c r="E811" s="476" t="str">
        <f>E$81</f>
        <v>S4</v>
      </c>
      <c r="F811" s="467"/>
      <c r="G811" s="477"/>
      <c r="H811" s="477"/>
      <c r="I811" s="478"/>
    </row>
    <row r="812" spans="1:9" ht="105">
      <c r="A812" s="434">
        <v>812</v>
      </c>
      <c r="B812" s="426" t="s">
        <v>627</v>
      </c>
      <c r="C812" s="476"/>
      <c r="D812" s="514" t="s">
        <v>1256</v>
      </c>
      <c r="E812" s="476"/>
      <c r="F812" s="515" t="s">
        <v>1257</v>
      </c>
      <c r="G812" s="477" t="s">
        <v>1258</v>
      </c>
      <c r="H812" s="477" t="s">
        <v>1259</v>
      </c>
      <c r="I812" s="478"/>
    </row>
    <row r="813" spans="1:9">
      <c r="A813" s="426">
        <v>813</v>
      </c>
      <c r="B813" s="426" t="s">
        <v>627</v>
      </c>
      <c r="C813" s="476"/>
      <c r="D813" s="525" t="s">
        <v>1256</v>
      </c>
      <c r="E813" s="476" t="s">
        <v>464</v>
      </c>
      <c r="F813" s="515"/>
      <c r="G813" s="477"/>
      <c r="H813" s="477"/>
      <c r="I813" s="478"/>
    </row>
    <row r="814" spans="1:9" ht="191.25">
      <c r="A814" s="434">
        <v>814</v>
      </c>
      <c r="B814" s="426" t="s">
        <v>627</v>
      </c>
      <c r="C814" s="476"/>
      <c r="D814" s="525" t="s">
        <v>1256</v>
      </c>
      <c r="E814" s="476" t="str">
        <f>E$77</f>
        <v>RA</v>
      </c>
      <c r="F814" s="467" t="s">
        <v>2183</v>
      </c>
      <c r="G814" s="477"/>
      <c r="H814" s="477"/>
      <c r="I814" s="478"/>
    </row>
    <row r="815" spans="1:9" ht="14.25">
      <c r="A815" s="434">
        <v>815</v>
      </c>
      <c r="B815" s="426" t="s">
        <v>627</v>
      </c>
      <c r="C815" s="476"/>
      <c r="D815" s="525" t="s">
        <v>1256</v>
      </c>
      <c r="E815" s="476" t="str">
        <f>E$78</f>
        <v>S1</v>
      </c>
      <c r="F815" s="467"/>
      <c r="G815" s="477"/>
      <c r="H815" s="477"/>
      <c r="I815" s="478"/>
    </row>
    <row r="816" spans="1:9" ht="14.25">
      <c r="A816" s="434">
        <v>816</v>
      </c>
      <c r="B816" s="426" t="s">
        <v>627</v>
      </c>
      <c r="C816" s="476"/>
      <c r="D816" s="525" t="s">
        <v>1256</v>
      </c>
      <c r="E816" s="476" t="str">
        <f>E$79</f>
        <v>S2</v>
      </c>
      <c r="F816" s="467"/>
      <c r="G816" s="477"/>
      <c r="H816" s="477"/>
      <c r="I816" s="478"/>
    </row>
    <row r="817" spans="1:9">
      <c r="A817" s="426">
        <v>817</v>
      </c>
      <c r="B817" s="426" t="s">
        <v>627</v>
      </c>
      <c r="C817" s="476"/>
      <c r="D817" s="525" t="s">
        <v>1256</v>
      </c>
      <c r="E817" s="476" t="str">
        <f>E$80</f>
        <v>S3</v>
      </c>
      <c r="F817" s="467"/>
      <c r="G817" s="477"/>
      <c r="H817" s="477"/>
      <c r="I817" s="478"/>
    </row>
    <row r="818" spans="1:9" ht="14.25">
      <c r="A818" s="434">
        <v>818</v>
      </c>
      <c r="B818" s="426" t="s">
        <v>627</v>
      </c>
      <c r="C818" s="476"/>
      <c r="D818" s="525" t="s">
        <v>1256</v>
      </c>
      <c r="E818" s="476" t="str">
        <f>E$81</f>
        <v>S4</v>
      </c>
      <c r="F818" s="467"/>
      <c r="G818" s="477"/>
      <c r="H818" s="477"/>
      <c r="I818" s="478"/>
    </row>
    <row r="819" spans="1:9" ht="14.25">
      <c r="A819" s="434">
        <v>819</v>
      </c>
      <c r="H819" s="446"/>
    </row>
    <row r="820" spans="1:9" ht="63.75">
      <c r="A820" s="434">
        <v>820</v>
      </c>
      <c r="B820" s="426" t="s">
        <v>638</v>
      </c>
      <c r="C820" s="476" t="s">
        <v>1260</v>
      </c>
      <c r="D820" s="514"/>
      <c r="E820" s="476"/>
      <c r="F820" s="515" t="s">
        <v>1261</v>
      </c>
      <c r="G820" s="477" t="s">
        <v>1262</v>
      </c>
      <c r="H820" s="477"/>
      <c r="I820" s="478"/>
    </row>
    <row r="821" spans="1:9">
      <c r="A821" s="426">
        <v>821</v>
      </c>
      <c r="B821" s="426" t="s">
        <v>638</v>
      </c>
      <c r="C821" s="476"/>
      <c r="D821" s="514"/>
      <c r="E821" s="476" t="s">
        <v>464</v>
      </c>
      <c r="F821" s="515"/>
      <c r="G821" s="477"/>
      <c r="H821" s="477"/>
      <c r="I821" s="478"/>
    </row>
    <row r="822" spans="1:9" ht="114.75">
      <c r="A822" s="434">
        <v>822</v>
      </c>
      <c r="B822" s="426" t="s">
        <v>638</v>
      </c>
      <c r="C822" s="476"/>
      <c r="D822" s="514"/>
      <c r="E822" s="476" t="str">
        <f>E$77</f>
        <v>RA</v>
      </c>
      <c r="F822" s="467" t="s">
        <v>1966</v>
      </c>
      <c r="G822" s="477"/>
      <c r="H822" s="477"/>
      <c r="I822" s="478"/>
    </row>
    <row r="823" spans="1:9" ht="14.25">
      <c r="A823" s="434">
        <v>823</v>
      </c>
      <c r="B823" s="426" t="s">
        <v>638</v>
      </c>
      <c r="C823" s="476"/>
      <c r="D823" s="514"/>
      <c r="E823" s="476" t="str">
        <f>E$78</f>
        <v>S1</v>
      </c>
      <c r="F823" s="467"/>
      <c r="G823" s="477"/>
      <c r="H823" s="477"/>
      <c r="I823" s="478"/>
    </row>
    <row r="824" spans="1:9" ht="14.25">
      <c r="A824" s="434">
        <v>824</v>
      </c>
      <c r="B824" s="426" t="s">
        <v>638</v>
      </c>
      <c r="C824" s="476"/>
      <c r="D824" s="514"/>
      <c r="E824" s="476" t="str">
        <f>E$79</f>
        <v>S2</v>
      </c>
      <c r="F824" s="467"/>
      <c r="G824" s="477"/>
      <c r="H824" s="477"/>
      <c r="I824" s="478"/>
    </row>
    <row r="825" spans="1:9">
      <c r="A825" s="426">
        <v>825</v>
      </c>
      <c r="B825" s="426" t="s">
        <v>638</v>
      </c>
      <c r="C825" s="476"/>
      <c r="D825" s="514"/>
      <c r="E825" s="476" t="str">
        <f>E$80</f>
        <v>S3</v>
      </c>
      <c r="F825" s="467"/>
      <c r="G825" s="477"/>
      <c r="H825" s="477"/>
      <c r="I825" s="478"/>
    </row>
    <row r="826" spans="1:9" ht="14.25">
      <c r="A826" s="434">
        <v>826</v>
      </c>
      <c r="B826" s="426" t="s">
        <v>638</v>
      </c>
      <c r="C826" s="476"/>
      <c r="D826" s="514"/>
      <c r="E826" s="476" t="str">
        <f>E$81</f>
        <v>S4</v>
      </c>
      <c r="F826" s="467"/>
      <c r="G826" s="477"/>
      <c r="H826" s="477"/>
      <c r="I826" s="478"/>
    </row>
    <row r="827" spans="1:9" ht="14.25">
      <c r="A827" s="434">
        <v>827</v>
      </c>
      <c r="H827" s="446"/>
    </row>
    <row r="828" spans="1:9" ht="63.75">
      <c r="A828" s="434">
        <v>828</v>
      </c>
      <c r="B828" s="426" t="s">
        <v>638</v>
      </c>
      <c r="C828" s="476" t="s">
        <v>1263</v>
      </c>
      <c r="D828" s="514"/>
      <c r="E828" s="476"/>
      <c r="F828" s="515" t="s">
        <v>1264</v>
      </c>
      <c r="G828" s="477" t="s">
        <v>1265</v>
      </c>
      <c r="H828" s="477"/>
      <c r="I828" s="478"/>
    </row>
    <row r="829" spans="1:9">
      <c r="A829" s="426">
        <v>829</v>
      </c>
      <c r="B829" s="426" t="s">
        <v>638</v>
      </c>
      <c r="C829" s="476"/>
      <c r="D829" s="514"/>
      <c r="E829" s="476" t="s">
        <v>464</v>
      </c>
      <c r="F829" s="515"/>
      <c r="G829" s="477"/>
      <c r="H829" s="477"/>
      <c r="I829" s="478"/>
    </row>
    <row r="830" spans="1:9" ht="51">
      <c r="A830" s="434">
        <v>830</v>
      </c>
      <c r="B830" s="426" t="s">
        <v>638</v>
      </c>
      <c r="C830" s="476"/>
      <c r="D830" s="514"/>
      <c r="E830" s="476" t="str">
        <f>E$77</f>
        <v>RA</v>
      </c>
      <c r="F830" s="467" t="s">
        <v>1967</v>
      </c>
      <c r="G830" s="477"/>
      <c r="H830" s="477"/>
      <c r="I830" s="478"/>
    </row>
    <row r="831" spans="1:9" ht="14.25">
      <c r="A831" s="434">
        <v>831</v>
      </c>
      <c r="B831" s="426" t="s">
        <v>638</v>
      </c>
      <c r="C831" s="476"/>
      <c r="D831" s="514"/>
      <c r="E831" s="476" t="str">
        <f>E$78</f>
        <v>S1</v>
      </c>
      <c r="F831" s="467"/>
      <c r="G831" s="477"/>
      <c r="H831" s="477"/>
      <c r="I831" s="478"/>
    </row>
    <row r="832" spans="1:9" ht="14.25">
      <c r="A832" s="434">
        <v>832</v>
      </c>
      <c r="B832" s="426" t="s">
        <v>638</v>
      </c>
      <c r="C832" s="476"/>
      <c r="D832" s="514"/>
      <c r="E832" s="476" t="str">
        <f>E$79</f>
        <v>S2</v>
      </c>
      <c r="F832" s="467"/>
      <c r="G832" s="477"/>
      <c r="H832" s="477"/>
      <c r="I832" s="478"/>
    </row>
    <row r="833" spans="1:9">
      <c r="A833" s="426">
        <v>833</v>
      </c>
      <c r="B833" s="426" t="s">
        <v>638</v>
      </c>
      <c r="C833" s="476"/>
      <c r="D833" s="514"/>
      <c r="E833" s="476" t="str">
        <f>E$80</f>
        <v>S3</v>
      </c>
      <c r="F833" s="467"/>
      <c r="G833" s="477"/>
      <c r="H833" s="477"/>
      <c r="I833" s="478"/>
    </row>
    <row r="834" spans="1:9" ht="14.25">
      <c r="A834" s="434">
        <v>834</v>
      </c>
      <c r="B834" s="426" t="s">
        <v>638</v>
      </c>
      <c r="C834" s="476"/>
      <c r="D834" s="514"/>
      <c r="E834" s="476" t="str">
        <f>E$81</f>
        <v>S4</v>
      </c>
      <c r="F834" s="467"/>
      <c r="G834" s="477"/>
      <c r="H834" s="477"/>
      <c r="I834" s="478"/>
    </row>
    <row r="835" spans="1:9" ht="14.25">
      <c r="A835" s="434">
        <v>835</v>
      </c>
      <c r="H835" s="446"/>
    </row>
    <row r="836" spans="1:9" ht="38.25">
      <c r="A836" s="434">
        <v>836</v>
      </c>
      <c r="B836" s="426" t="s">
        <v>638</v>
      </c>
      <c r="C836" s="476" t="s">
        <v>1266</v>
      </c>
      <c r="D836" s="514"/>
      <c r="E836" s="476"/>
      <c r="F836" s="515" t="s">
        <v>1267</v>
      </c>
      <c r="G836" s="477" t="s">
        <v>1268</v>
      </c>
      <c r="H836" s="477"/>
      <c r="I836" s="478"/>
    </row>
    <row r="837" spans="1:9">
      <c r="A837" s="426">
        <v>837</v>
      </c>
      <c r="B837" s="426" t="s">
        <v>638</v>
      </c>
      <c r="C837" s="476"/>
      <c r="D837" s="514"/>
      <c r="E837" s="476" t="s">
        <v>464</v>
      </c>
      <c r="F837" s="515"/>
      <c r="G837" s="477"/>
      <c r="H837" s="477"/>
      <c r="I837" s="478"/>
    </row>
    <row r="838" spans="1:9" ht="76.5">
      <c r="A838" s="434">
        <v>838</v>
      </c>
      <c r="B838" s="426" t="s">
        <v>638</v>
      </c>
      <c r="C838" s="476"/>
      <c r="D838" s="514"/>
      <c r="E838" s="476" t="str">
        <f>E$77</f>
        <v>RA</v>
      </c>
      <c r="F838" s="467" t="s">
        <v>2184</v>
      </c>
      <c r="G838" s="477"/>
      <c r="H838" s="477"/>
      <c r="I838" s="478"/>
    </row>
    <row r="839" spans="1:9" ht="14.25">
      <c r="A839" s="434">
        <v>839</v>
      </c>
      <c r="B839" s="426" t="s">
        <v>638</v>
      </c>
      <c r="C839" s="476"/>
      <c r="D839" s="514"/>
      <c r="E839" s="476" t="str">
        <f>E$78</f>
        <v>S1</v>
      </c>
      <c r="F839" s="467"/>
      <c r="G839" s="477"/>
      <c r="H839" s="477"/>
      <c r="I839" s="478"/>
    </row>
    <row r="840" spans="1:9" ht="14.25">
      <c r="A840" s="434">
        <v>840</v>
      </c>
      <c r="B840" s="426" t="s">
        <v>638</v>
      </c>
      <c r="C840" s="476"/>
      <c r="D840" s="514"/>
      <c r="E840" s="476" t="str">
        <f>E$79</f>
        <v>S2</v>
      </c>
      <c r="F840" s="467"/>
      <c r="G840" s="477"/>
      <c r="H840" s="477"/>
      <c r="I840" s="478"/>
    </row>
    <row r="841" spans="1:9">
      <c r="A841" s="426">
        <v>841</v>
      </c>
      <c r="B841" s="426" t="s">
        <v>638</v>
      </c>
      <c r="C841" s="476"/>
      <c r="D841" s="514"/>
      <c r="E841" s="476" t="str">
        <f>E$80</f>
        <v>S3</v>
      </c>
      <c r="F841" s="467"/>
      <c r="G841" s="477"/>
      <c r="H841" s="477"/>
      <c r="I841" s="478"/>
    </row>
    <row r="842" spans="1:9" ht="14.25">
      <c r="A842" s="434">
        <v>842</v>
      </c>
      <c r="B842" s="426" t="s">
        <v>638</v>
      </c>
      <c r="C842" s="476"/>
      <c r="D842" s="514"/>
      <c r="E842" s="476" t="str">
        <f>E$81</f>
        <v>S4</v>
      </c>
      <c r="F842" s="467"/>
      <c r="G842" s="477"/>
      <c r="H842" s="477"/>
      <c r="I842" s="478"/>
    </row>
    <row r="843" spans="1:9" ht="14.25">
      <c r="A843" s="434">
        <v>843</v>
      </c>
      <c r="H843" s="446"/>
    </row>
    <row r="844" spans="1:9" ht="25.5">
      <c r="A844" s="434">
        <v>844</v>
      </c>
      <c r="B844" s="426" t="s">
        <v>638</v>
      </c>
      <c r="C844" s="476" t="s">
        <v>1269</v>
      </c>
      <c r="D844" s="514"/>
      <c r="E844" s="476"/>
      <c r="F844" s="515" t="s">
        <v>1270</v>
      </c>
      <c r="G844" s="477" t="s">
        <v>1268</v>
      </c>
      <c r="H844" s="477"/>
      <c r="I844" s="478"/>
    </row>
    <row r="845" spans="1:9">
      <c r="A845" s="426">
        <v>845</v>
      </c>
      <c r="B845" s="426" t="s">
        <v>638</v>
      </c>
      <c r="C845" s="476"/>
      <c r="D845" s="514"/>
      <c r="E845" s="476" t="s">
        <v>464</v>
      </c>
      <c r="F845" s="515"/>
      <c r="G845" s="477"/>
      <c r="H845" s="477"/>
      <c r="I845" s="478"/>
    </row>
    <row r="846" spans="1:9" ht="38.25">
      <c r="A846" s="434">
        <v>846</v>
      </c>
      <c r="B846" s="426" t="s">
        <v>638</v>
      </c>
      <c r="C846" s="476"/>
      <c r="D846" s="514"/>
      <c r="E846" s="476" t="str">
        <f>E$77</f>
        <v>RA</v>
      </c>
      <c r="F846" s="467" t="s">
        <v>1968</v>
      </c>
      <c r="G846" s="477"/>
      <c r="H846" s="477"/>
      <c r="I846" s="478"/>
    </row>
    <row r="847" spans="1:9" ht="14.25">
      <c r="A847" s="434">
        <v>847</v>
      </c>
      <c r="B847" s="426" t="s">
        <v>638</v>
      </c>
      <c r="C847" s="476"/>
      <c r="D847" s="514"/>
      <c r="E847" s="476" t="str">
        <f>E$78</f>
        <v>S1</v>
      </c>
      <c r="F847" s="467"/>
      <c r="G847" s="477"/>
      <c r="H847" s="477"/>
      <c r="I847" s="478"/>
    </row>
    <row r="848" spans="1:9" ht="14.25">
      <c r="A848" s="434">
        <v>848</v>
      </c>
      <c r="B848" s="426" t="s">
        <v>638</v>
      </c>
      <c r="C848" s="476"/>
      <c r="D848" s="514"/>
      <c r="E848" s="476" t="str">
        <f>E$79</f>
        <v>S2</v>
      </c>
      <c r="F848" s="467"/>
      <c r="G848" s="477"/>
      <c r="H848" s="477"/>
      <c r="I848" s="478"/>
    </row>
    <row r="849" spans="1:9">
      <c r="A849" s="426">
        <v>849</v>
      </c>
      <c r="B849" s="426" t="s">
        <v>638</v>
      </c>
      <c r="C849" s="476"/>
      <c r="D849" s="514"/>
      <c r="E849" s="476" t="str">
        <f>E$80</f>
        <v>S3</v>
      </c>
      <c r="F849" s="467"/>
      <c r="G849" s="477"/>
      <c r="H849" s="477"/>
      <c r="I849" s="478"/>
    </row>
    <row r="850" spans="1:9" ht="14.25">
      <c r="A850" s="434">
        <v>850</v>
      </c>
      <c r="B850" s="426" t="s">
        <v>638</v>
      </c>
      <c r="C850" s="476"/>
      <c r="D850" s="514"/>
      <c r="E850" s="476" t="str">
        <f>E$81</f>
        <v>S4</v>
      </c>
      <c r="F850" s="467"/>
      <c r="G850" s="477"/>
      <c r="H850" s="477"/>
      <c r="I850" s="478"/>
    </row>
    <row r="851" spans="1:9" ht="14.25">
      <c r="A851" s="434">
        <v>851</v>
      </c>
      <c r="H851" s="446"/>
    </row>
    <row r="852" spans="1:9" ht="42">
      <c r="A852" s="434">
        <v>852</v>
      </c>
      <c r="B852" s="426" t="s">
        <v>638</v>
      </c>
      <c r="C852" s="476" t="s">
        <v>1271</v>
      </c>
      <c r="D852" s="514"/>
      <c r="E852" s="476"/>
      <c r="F852" s="515" t="s">
        <v>1272</v>
      </c>
      <c r="G852" s="477" t="s">
        <v>1273</v>
      </c>
      <c r="H852" s="477"/>
      <c r="I852" s="478"/>
    </row>
    <row r="853" spans="1:9">
      <c r="A853" s="426">
        <v>853</v>
      </c>
      <c r="B853" s="426" t="s">
        <v>638</v>
      </c>
      <c r="C853" s="476"/>
      <c r="D853" s="514"/>
      <c r="E853" s="476" t="s">
        <v>464</v>
      </c>
      <c r="F853" s="515"/>
      <c r="G853" s="477"/>
      <c r="H853" s="477"/>
      <c r="I853" s="478"/>
    </row>
    <row r="854" spans="1:9" ht="63.75">
      <c r="A854" s="434">
        <v>854</v>
      </c>
      <c r="B854" s="426" t="s">
        <v>638</v>
      </c>
      <c r="C854" s="476"/>
      <c r="D854" s="514"/>
      <c r="E854" s="476" t="str">
        <f>E$77</f>
        <v>RA</v>
      </c>
      <c r="F854" s="467" t="s">
        <v>1969</v>
      </c>
      <c r="G854" s="477"/>
      <c r="H854" s="477"/>
      <c r="I854" s="478"/>
    </row>
    <row r="855" spans="1:9" ht="14.25">
      <c r="A855" s="434">
        <v>855</v>
      </c>
      <c r="B855" s="426" t="s">
        <v>638</v>
      </c>
      <c r="C855" s="476"/>
      <c r="D855" s="514"/>
      <c r="E855" s="476" t="str">
        <f>E$78</f>
        <v>S1</v>
      </c>
      <c r="F855" s="467"/>
      <c r="G855" s="477"/>
      <c r="H855" s="477"/>
      <c r="I855" s="478"/>
    </row>
    <row r="856" spans="1:9" ht="14.25">
      <c r="A856" s="434">
        <v>856</v>
      </c>
      <c r="B856" s="426" t="s">
        <v>638</v>
      </c>
      <c r="C856" s="476"/>
      <c r="D856" s="514"/>
      <c r="E856" s="476" t="str">
        <f>E$79</f>
        <v>S2</v>
      </c>
      <c r="F856" s="467"/>
      <c r="G856" s="477"/>
      <c r="H856" s="477"/>
      <c r="I856" s="478"/>
    </row>
    <row r="857" spans="1:9">
      <c r="A857" s="426">
        <v>857</v>
      </c>
      <c r="B857" s="426" t="s">
        <v>638</v>
      </c>
      <c r="C857" s="476"/>
      <c r="D857" s="514"/>
      <c r="E857" s="476" t="str">
        <f>E$80</f>
        <v>S3</v>
      </c>
      <c r="F857" s="467"/>
      <c r="G857" s="477"/>
      <c r="H857" s="477"/>
      <c r="I857" s="478"/>
    </row>
    <row r="858" spans="1:9" ht="14.25">
      <c r="A858" s="434">
        <v>858</v>
      </c>
      <c r="B858" s="426" t="s">
        <v>638</v>
      </c>
      <c r="C858" s="476"/>
      <c r="D858" s="514"/>
      <c r="E858" s="476" t="str">
        <f>E$81</f>
        <v>S4</v>
      </c>
      <c r="F858" s="467"/>
      <c r="G858" s="477"/>
      <c r="H858" s="477"/>
      <c r="I858" s="478"/>
    </row>
    <row r="859" spans="1:9" ht="14.25">
      <c r="A859" s="434">
        <v>859</v>
      </c>
      <c r="H859" s="446"/>
    </row>
    <row r="860" spans="1:9" ht="127.5">
      <c r="A860" s="434">
        <v>860</v>
      </c>
      <c r="B860" s="426" t="s">
        <v>638</v>
      </c>
      <c r="C860" s="476" t="s">
        <v>1274</v>
      </c>
      <c r="D860" s="514"/>
      <c r="E860" s="476"/>
      <c r="F860" s="515" t="s">
        <v>1275</v>
      </c>
      <c r="G860" s="477" t="s">
        <v>1276</v>
      </c>
      <c r="H860" s="477"/>
      <c r="I860" s="478"/>
    </row>
    <row r="861" spans="1:9">
      <c r="A861" s="426">
        <v>861</v>
      </c>
      <c r="B861" s="426" t="s">
        <v>638</v>
      </c>
      <c r="C861" s="476"/>
      <c r="D861" s="514"/>
      <c r="E861" s="476" t="s">
        <v>464</v>
      </c>
      <c r="F861" s="515"/>
      <c r="G861" s="477"/>
      <c r="H861" s="477"/>
      <c r="I861" s="478"/>
    </row>
    <row r="862" spans="1:9" ht="153">
      <c r="A862" s="434">
        <v>862</v>
      </c>
      <c r="B862" s="426" t="s">
        <v>638</v>
      </c>
      <c r="C862" s="476"/>
      <c r="D862" s="514"/>
      <c r="E862" s="476" t="str">
        <f>E$77</f>
        <v>RA</v>
      </c>
      <c r="F862" s="467" t="s">
        <v>1970</v>
      </c>
      <c r="G862" s="477"/>
      <c r="H862" s="477"/>
      <c r="I862" s="478"/>
    </row>
    <row r="863" spans="1:9" ht="14.25">
      <c r="A863" s="434">
        <v>863</v>
      </c>
      <c r="B863" s="426" t="s">
        <v>638</v>
      </c>
      <c r="C863" s="476"/>
      <c r="D863" s="514"/>
      <c r="E863" s="476" t="str">
        <f>E$78</f>
        <v>S1</v>
      </c>
      <c r="F863" s="467"/>
      <c r="G863" s="477"/>
      <c r="H863" s="477"/>
      <c r="I863" s="478"/>
    </row>
    <row r="864" spans="1:9" ht="14.25">
      <c r="A864" s="434">
        <v>864</v>
      </c>
      <c r="B864" s="426" t="s">
        <v>638</v>
      </c>
      <c r="C864" s="476"/>
      <c r="D864" s="514"/>
      <c r="E864" s="476" t="str">
        <f>E$79</f>
        <v>S2</v>
      </c>
      <c r="F864" s="467"/>
      <c r="G864" s="477"/>
      <c r="H864" s="477"/>
      <c r="I864" s="478"/>
    </row>
    <row r="865" spans="1:9">
      <c r="A865" s="426">
        <v>865</v>
      </c>
      <c r="B865" s="426" t="s">
        <v>638</v>
      </c>
      <c r="C865" s="476"/>
      <c r="D865" s="514"/>
      <c r="E865" s="476" t="str">
        <f>E$80</f>
        <v>S3</v>
      </c>
      <c r="F865" s="467"/>
      <c r="G865" s="477"/>
      <c r="H865" s="477"/>
      <c r="I865" s="478"/>
    </row>
    <row r="866" spans="1:9" ht="14.25">
      <c r="A866" s="434">
        <v>866</v>
      </c>
      <c r="B866" s="426" t="s">
        <v>638</v>
      </c>
      <c r="C866" s="476"/>
      <c r="D866" s="514"/>
      <c r="E866" s="476" t="str">
        <f>E$81</f>
        <v>S4</v>
      </c>
      <c r="F866" s="467"/>
      <c r="G866" s="477"/>
      <c r="H866" s="477"/>
      <c r="I866" s="478"/>
    </row>
    <row r="867" spans="1:9" ht="14.25">
      <c r="A867" s="434">
        <v>867</v>
      </c>
      <c r="H867" s="446"/>
    </row>
    <row r="868" spans="1:9" ht="51">
      <c r="A868" s="434">
        <v>868</v>
      </c>
      <c r="B868" s="426" t="s">
        <v>638</v>
      </c>
      <c r="C868" s="476" t="s">
        <v>1277</v>
      </c>
      <c r="D868" s="514"/>
      <c r="E868" s="476"/>
      <c r="F868" s="515" t="s">
        <v>1278</v>
      </c>
      <c r="G868" s="477" t="s">
        <v>1279</v>
      </c>
      <c r="H868" s="477"/>
      <c r="I868" s="478"/>
    </row>
    <row r="869" spans="1:9">
      <c r="A869" s="426">
        <v>869</v>
      </c>
      <c r="B869" s="426" t="s">
        <v>638</v>
      </c>
      <c r="C869" s="476"/>
      <c r="D869" s="514"/>
      <c r="E869" s="476" t="s">
        <v>464</v>
      </c>
      <c r="F869" s="515"/>
      <c r="G869" s="477"/>
      <c r="H869" s="477"/>
      <c r="I869" s="478"/>
    </row>
    <row r="870" spans="1:9" ht="38.25">
      <c r="A870" s="434">
        <v>870</v>
      </c>
      <c r="B870" s="426" t="s">
        <v>638</v>
      </c>
      <c r="C870" s="476"/>
      <c r="D870" s="514"/>
      <c r="E870" s="476" t="str">
        <f>E$77</f>
        <v>RA</v>
      </c>
      <c r="F870" s="467" t="s">
        <v>1971</v>
      </c>
      <c r="G870" s="477"/>
      <c r="H870" s="477"/>
      <c r="I870" s="478"/>
    </row>
    <row r="871" spans="1:9" ht="14.25">
      <c r="A871" s="434">
        <v>871</v>
      </c>
      <c r="B871" s="426" t="s">
        <v>638</v>
      </c>
      <c r="C871" s="476"/>
      <c r="D871" s="514"/>
      <c r="E871" s="476" t="str">
        <f>E$78</f>
        <v>S1</v>
      </c>
      <c r="F871" s="467"/>
      <c r="G871" s="477"/>
      <c r="H871" s="477"/>
      <c r="I871" s="478"/>
    </row>
    <row r="872" spans="1:9" ht="14.25">
      <c r="A872" s="434">
        <v>872</v>
      </c>
      <c r="B872" s="426" t="s">
        <v>638</v>
      </c>
      <c r="C872" s="476"/>
      <c r="D872" s="514"/>
      <c r="E872" s="476" t="str">
        <f>E$79</f>
        <v>S2</v>
      </c>
      <c r="F872" s="467"/>
      <c r="G872" s="477"/>
      <c r="H872" s="477"/>
      <c r="I872" s="478"/>
    </row>
    <row r="873" spans="1:9">
      <c r="A873" s="426">
        <v>873</v>
      </c>
      <c r="B873" s="426" t="s">
        <v>638</v>
      </c>
      <c r="C873" s="476"/>
      <c r="D873" s="514"/>
      <c r="E873" s="476" t="str">
        <f>E$80</f>
        <v>S3</v>
      </c>
      <c r="F873" s="467"/>
      <c r="G873" s="477"/>
      <c r="H873" s="477"/>
      <c r="I873" s="478"/>
    </row>
    <row r="874" spans="1:9" ht="14.25">
      <c r="A874" s="434">
        <v>874</v>
      </c>
      <c r="B874" s="426" t="s">
        <v>638</v>
      </c>
      <c r="C874" s="476"/>
      <c r="D874" s="514"/>
      <c r="E874" s="476" t="str">
        <f>E$81</f>
        <v>S4</v>
      </c>
      <c r="F874" s="467"/>
      <c r="G874" s="477"/>
      <c r="H874" s="477"/>
      <c r="I874" s="478"/>
    </row>
    <row r="875" spans="1:9" ht="14.25">
      <c r="A875" s="434">
        <v>875</v>
      </c>
      <c r="H875" s="446"/>
    </row>
    <row r="876" spans="1:9" ht="63.75">
      <c r="A876" s="434">
        <v>876</v>
      </c>
      <c r="B876" s="426" t="s">
        <v>638</v>
      </c>
      <c r="C876" s="476" t="s">
        <v>1280</v>
      </c>
      <c r="D876" s="514"/>
      <c r="E876" s="476"/>
      <c r="F876" s="515" t="s">
        <v>1281</v>
      </c>
      <c r="G876" s="477" t="s">
        <v>1282</v>
      </c>
      <c r="H876" s="477"/>
      <c r="I876" s="478"/>
    </row>
    <row r="877" spans="1:9">
      <c r="A877" s="426">
        <v>877</v>
      </c>
      <c r="B877" s="426" t="s">
        <v>638</v>
      </c>
      <c r="C877" s="476"/>
      <c r="D877" s="514"/>
      <c r="E877" s="476" t="s">
        <v>464</v>
      </c>
      <c r="F877" s="515"/>
      <c r="G877" s="477"/>
      <c r="H877" s="477"/>
      <c r="I877" s="478"/>
    </row>
    <row r="878" spans="1:9" ht="153">
      <c r="A878" s="434">
        <v>878</v>
      </c>
      <c r="B878" s="426" t="s">
        <v>638</v>
      </c>
      <c r="C878" s="476"/>
      <c r="D878" s="514"/>
      <c r="E878" s="476" t="str">
        <f>E$77</f>
        <v>RA</v>
      </c>
      <c r="F878" s="467" t="s">
        <v>1972</v>
      </c>
      <c r="G878" s="477"/>
      <c r="H878" s="477"/>
      <c r="I878" s="478"/>
    </row>
    <row r="879" spans="1:9" ht="14.25">
      <c r="A879" s="434">
        <v>879</v>
      </c>
      <c r="B879" s="426" t="s">
        <v>638</v>
      </c>
      <c r="C879" s="476"/>
      <c r="D879" s="514"/>
      <c r="E879" s="476" t="str">
        <f>E$78</f>
        <v>S1</v>
      </c>
      <c r="F879" s="467"/>
      <c r="G879" s="477"/>
      <c r="H879" s="477"/>
      <c r="I879" s="478"/>
    </row>
    <row r="880" spans="1:9" ht="14.25">
      <c r="A880" s="434">
        <v>880</v>
      </c>
      <c r="B880" s="426" t="s">
        <v>638</v>
      </c>
      <c r="C880" s="476"/>
      <c r="D880" s="514"/>
      <c r="E880" s="476" t="str">
        <f>E$79</f>
        <v>S2</v>
      </c>
      <c r="F880" s="467"/>
      <c r="G880" s="477"/>
      <c r="H880" s="477"/>
      <c r="I880" s="478"/>
    </row>
    <row r="881" spans="1:9">
      <c r="A881" s="426">
        <v>881</v>
      </c>
      <c r="B881" s="426" t="s">
        <v>638</v>
      </c>
      <c r="C881" s="476"/>
      <c r="D881" s="514"/>
      <c r="E881" s="476" t="str">
        <f>E$80</f>
        <v>S3</v>
      </c>
      <c r="F881" s="467"/>
      <c r="G881" s="477"/>
      <c r="H881" s="477"/>
      <c r="I881" s="478"/>
    </row>
    <row r="882" spans="1:9" ht="14.25">
      <c r="A882" s="434">
        <v>882</v>
      </c>
      <c r="B882" s="426" t="s">
        <v>638</v>
      </c>
      <c r="C882" s="476"/>
      <c r="D882" s="514"/>
      <c r="E882" s="476" t="str">
        <f>E$81</f>
        <v>S4</v>
      </c>
      <c r="F882" s="467"/>
      <c r="G882" s="477"/>
      <c r="H882" s="477"/>
      <c r="I882" s="478"/>
    </row>
    <row r="883" spans="1:9" ht="14.25">
      <c r="A883" s="434">
        <v>883</v>
      </c>
      <c r="H883" s="446"/>
    </row>
    <row r="884" spans="1:9" ht="63.75">
      <c r="A884" s="434">
        <v>884</v>
      </c>
      <c r="B884" s="426" t="s">
        <v>638</v>
      </c>
      <c r="C884" s="476" t="s">
        <v>1283</v>
      </c>
      <c r="D884" s="514"/>
      <c r="E884" s="476"/>
      <c r="F884" s="515" t="s">
        <v>1284</v>
      </c>
      <c r="G884" s="477" t="s">
        <v>1285</v>
      </c>
      <c r="H884" s="477"/>
      <c r="I884" s="478"/>
    </row>
    <row r="885" spans="1:9">
      <c r="A885" s="426">
        <v>885</v>
      </c>
      <c r="B885" s="426" t="s">
        <v>638</v>
      </c>
      <c r="C885" s="476"/>
      <c r="D885" s="514"/>
      <c r="E885" s="476" t="s">
        <v>464</v>
      </c>
      <c r="F885" s="515"/>
      <c r="G885" s="477"/>
      <c r="H885" s="477"/>
      <c r="I885" s="478"/>
    </row>
    <row r="886" spans="1:9" ht="76.5">
      <c r="A886" s="434">
        <v>886</v>
      </c>
      <c r="B886" s="426" t="s">
        <v>638</v>
      </c>
      <c r="C886" s="476"/>
      <c r="D886" s="514"/>
      <c r="E886" s="476" t="str">
        <f>E$77</f>
        <v>RA</v>
      </c>
      <c r="F886" s="467" t="s">
        <v>1973</v>
      </c>
      <c r="G886" s="477"/>
      <c r="H886" s="477"/>
      <c r="I886" s="478"/>
    </row>
    <row r="887" spans="1:9" ht="14.25">
      <c r="A887" s="434">
        <v>887</v>
      </c>
      <c r="B887" s="426" t="s">
        <v>638</v>
      </c>
      <c r="C887" s="476"/>
      <c r="D887" s="514"/>
      <c r="E887" s="476" t="str">
        <f>E$78</f>
        <v>S1</v>
      </c>
      <c r="F887" s="467"/>
      <c r="G887" s="477"/>
      <c r="H887" s="477"/>
      <c r="I887" s="478"/>
    </row>
    <row r="888" spans="1:9" ht="14.25">
      <c r="A888" s="434">
        <v>888</v>
      </c>
      <c r="B888" s="426" t="s">
        <v>638</v>
      </c>
      <c r="C888" s="476"/>
      <c r="D888" s="514"/>
      <c r="E888" s="476" t="str">
        <f>E$79</f>
        <v>S2</v>
      </c>
      <c r="F888" s="467"/>
      <c r="G888" s="477"/>
      <c r="H888" s="477"/>
      <c r="I888" s="478"/>
    </row>
    <row r="889" spans="1:9">
      <c r="A889" s="426">
        <v>889</v>
      </c>
      <c r="B889" s="426" t="s">
        <v>638</v>
      </c>
      <c r="C889" s="476"/>
      <c r="D889" s="514"/>
      <c r="E889" s="476" t="str">
        <f>E$80</f>
        <v>S3</v>
      </c>
      <c r="F889" s="467"/>
      <c r="G889" s="477"/>
      <c r="H889" s="477"/>
      <c r="I889" s="478"/>
    </row>
    <row r="890" spans="1:9" ht="14.25">
      <c r="A890" s="434">
        <v>890</v>
      </c>
      <c r="B890" s="426" t="s">
        <v>638</v>
      </c>
      <c r="C890" s="476"/>
      <c r="D890" s="514"/>
      <c r="E890" s="476" t="str">
        <f>E$81</f>
        <v>S4</v>
      </c>
      <c r="F890" s="467"/>
      <c r="G890" s="477"/>
      <c r="H890" s="477"/>
      <c r="I890" s="478"/>
    </row>
    <row r="891" spans="1:9" ht="14.25">
      <c r="A891" s="434">
        <v>891</v>
      </c>
      <c r="H891" s="446"/>
    </row>
    <row r="892" spans="1:9" ht="52.5">
      <c r="A892" s="434">
        <v>892</v>
      </c>
      <c r="B892" s="426" t="s">
        <v>638</v>
      </c>
      <c r="C892" s="476" t="s">
        <v>1286</v>
      </c>
      <c r="D892" s="514"/>
      <c r="E892" s="476"/>
      <c r="F892" s="515" t="s">
        <v>1287</v>
      </c>
      <c r="G892" s="477" t="s">
        <v>1288</v>
      </c>
      <c r="H892" s="625"/>
      <c r="I892" s="478"/>
    </row>
    <row r="893" spans="1:9">
      <c r="A893" s="426">
        <v>893</v>
      </c>
      <c r="B893" s="426" t="s">
        <v>638</v>
      </c>
      <c r="C893" s="476"/>
      <c r="D893" s="514"/>
      <c r="E893" s="476" t="s">
        <v>464</v>
      </c>
      <c r="F893" s="515"/>
      <c r="G893" s="477"/>
      <c r="H893" s="477"/>
      <c r="I893" s="478"/>
    </row>
    <row r="894" spans="1:9" ht="51">
      <c r="A894" s="434">
        <v>894</v>
      </c>
      <c r="B894" s="426" t="s">
        <v>638</v>
      </c>
      <c r="C894" s="476"/>
      <c r="D894" s="514"/>
      <c r="E894" s="476" t="str">
        <f>E$77</f>
        <v>RA</v>
      </c>
      <c r="F894" s="467" t="s">
        <v>1974</v>
      </c>
      <c r="G894" s="477"/>
      <c r="H894" s="477"/>
      <c r="I894" s="478"/>
    </row>
    <row r="895" spans="1:9" ht="14.25">
      <c r="A895" s="434">
        <v>895</v>
      </c>
      <c r="B895" s="426" t="s">
        <v>638</v>
      </c>
      <c r="C895" s="476"/>
      <c r="D895" s="514"/>
      <c r="E895" s="476" t="str">
        <f>E$78</f>
        <v>S1</v>
      </c>
      <c r="F895" s="467"/>
      <c r="G895" s="477"/>
      <c r="H895" s="477"/>
      <c r="I895" s="478"/>
    </row>
    <row r="896" spans="1:9" ht="14.25">
      <c r="A896" s="434">
        <v>896</v>
      </c>
      <c r="B896" s="426" t="s">
        <v>638</v>
      </c>
      <c r="C896" s="476"/>
      <c r="D896" s="514"/>
      <c r="E896" s="476" t="str">
        <f>E$79</f>
        <v>S2</v>
      </c>
      <c r="F896" s="467"/>
      <c r="G896" s="477"/>
      <c r="H896" s="477"/>
      <c r="I896" s="478"/>
    </row>
    <row r="897" spans="1:9">
      <c r="A897" s="426">
        <v>897</v>
      </c>
      <c r="B897" s="426" t="s">
        <v>638</v>
      </c>
      <c r="C897" s="476"/>
      <c r="D897" s="514"/>
      <c r="E897" s="476" t="str">
        <f>E$80</f>
        <v>S3</v>
      </c>
      <c r="F897" s="467"/>
      <c r="G897" s="477"/>
      <c r="H897" s="477"/>
      <c r="I897" s="478"/>
    </row>
    <row r="898" spans="1:9" ht="14.25">
      <c r="A898" s="434">
        <v>898</v>
      </c>
      <c r="B898" s="426" t="s">
        <v>638</v>
      </c>
      <c r="C898" s="476"/>
      <c r="D898" s="514"/>
      <c r="E898" s="476" t="str">
        <f>E$81</f>
        <v>S4</v>
      </c>
      <c r="F898" s="467"/>
      <c r="G898" s="477"/>
      <c r="H898" s="477"/>
      <c r="I898" s="478"/>
    </row>
    <row r="899" spans="1:9" ht="14.25">
      <c r="A899" s="434">
        <v>899</v>
      </c>
      <c r="H899" s="446"/>
    </row>
    <row r="900" spans="1:9" ht="51">
      <c r="A900" s="434">
        <v>900</v>
      </c>
      <c r="B900" s="426" t="s">
        <v>638</v>
      </c>
      <c r="C900" s="476" t="s">
        <v>1289</v>
      </c>
      <c r="D900" s="514"/>
      <c r="E900" s="476"/>
      <c r="F900" s="515" t="s">
        <v>1290</v>
      </c>
      <c r="G900" s="477" t="s">
        <v>1291</v>
      </c>
      <c r="H900" s="477"/>
      <c r="I900" s="478"/>
    </row>
    <row r="901" spans="1:9">
      <c r="A901" s="426">
        <v>901</v>
      </c>
      <c r="B901" s="426" t="s">
        <v>638</v>
      </c>
      <c r="C901" s="476"/>
      <c r="D901" s="514"/>
      <c r="E901" s="476" t="s">
        <v>464</v>
      </c>
      <c r="F901" s="515"/>
      <c r="G901" s="477"/>
      <c r="H901" s="477"/>
      <c r="I901" s="478"/>
    </row>
    <row r="902" spans="1:9" ht="127.5">
      <c r="A902" s="434">
        <v>902</v>
      </c>
      <c r="B902" s="426" t="s">
        <v>638</v>
      </c>
      <c r="C902" s="476"/>
      <c r="D902" s="514"/>
      <c r="E902" s="476" t="str">
        <f>E$77</f>
        <v>RA</v>
      </c>
      <c r="F902" s="625" t="s">
        <v>1975</v>
      </c>
      <c r="G902" s="477"/>
      <c r="H902" s="477"/>
      <c r="I902" s="478"/>
    </row>
    <row r="903" spans="1:9" ht="14.25">
      <c r="A903" s="434">
        <v>903</v>
      </c>
      <c r="B903" s="426" t="s">
        <v>638</v>
      </c>
      <c r="C903" s="476"/>
      <c r="D903" s="514"/>
      <c r="E903" s="476" t="str">
        <f>E$78</f>
        <v>S1</v>
      </c>
      <c r="F903" s="467"/>
      <c r="G903" s="477"/>
      <c r="H903" s="477"/>
      <c r="I903" s="478"/>
    </row>
    <row r="904" spans="1:9" ht="14.25">
      <c r="A904" s="434">
        <v>904</v>
      </c>
      <c r="B904" s="426" t="s">
        <v>638</v>
      </c>
      <c r="C904" s="476"/>
      <c r="D904" s="514"/>
      <c r="E904" s="476" t="str">
        <f>E$79</f>
        <v>S2</v>
      </c>
      <c r="F904" s="467"/>
      <c r="G904" s="477"/>
      <c r="H904" s="477"/>
      <c r="I904" s="478"/>
    </row>
    <row r="905" spans="1:9">
      <c r="A905" s="426">
        <v>905</v>
      </c>
      <c r="B905" s="426" t="s">
        <v>638</v>
      </c>
      <c r="C905" s="476"/>
      <c r="D905" s="514"/>
      <c r="E905" s="476" t="str">
        <f>E$80</f>
        <v>S3</v>
      </c>
      <c r="F905" s="467"/>
      <c r="G905" s="477"/>
      <c r="H905" s="477"/>
      <c r="I905" s="478"/>
    </row>
    <row r="906" spans="1:9" ht="14.25">
      <c r="A906" s="434">
        <v>906</v>
      </c>
      <c r="B906" s="426" t="s">
        <v>638</v>
      </c>
      <c r="C906" s="476"/>
      <c r="D906" s="514"/>
      <c r="E906" s="476" t="str">
        <f>E$81</f>
        <v>S4</v>
      </c>
      <c r="F906" s="467"/>
      <c r="G906" s="477"/>
      <c r="H906" s="477"/>
      <c r="I906" s="478"/>
    </row>
    <row r="907" spans="1:9" ht="14.25">
      <c r="A907" s="434">
        <v>907</v>
      </c>
      <c r="H907" s="446"/>
    </row>
    <row r="908" spans="1:9" ht="51">
      <c r="A908" s="434">
        <v>908</v>
      </c>
      <c r="B908" s="426" t="s">
        <v>638</v>
      </c>
      <c r="C908" s="476" t="s">
        <v>1292</v>
      </c>
      <c r="D908" s="514"/>
      <c r="E908" s="476"/>
      <c r="F908" s="515" t="s">
        <v>1293</v>
      </c>
      <c r="G908" s="477" t="s">
        <v>1294</v>
      </c>
      <c r="H908" s="477"/>
      <c r="I908" s="478"/>
    </row>
    <row r="909" spans="1:9">
      <c r="A909" s="426">
        <v>909</v>
      </c>
      <c r="B909" s="426" t="s">
        <v>638</v>
      </c>
      <c r="C909" s="476"/>
      <c r="D909" s="514"/>
      <c r="E909" s="476" t="s">
        <v>464</v>
      </c>
      <c r="F909" s="515"/>
      <c r="G909" s="477"/>
      <c r="H909" s="477"/>
      <c r="I909" s="478"/>
    </row>
    <row r="910" spans="1:9" ht="51">
      <c r="A910" s="434">
        <v>910</v>
      </c>
      <c r="B910" s="426" t="s">
        <v>638</v>
      </c>
      <c r="C910" s="476"/>
      <c r="D910" s="514"/>
      <c r="E910" s="476" t="str">
        <f>E$77</f>
        <v>RA</v>
      </c>
      <c r="F910" s="467" t="s">
        <v>1976</v>
      </c>
      <c r="G910" s="477"/>
      <c r="H910" s="477"/>
      <c r="I910" s="478"/>
    </row>
    <row r="911" spans="1:9" ht="14.25">
      <c r="A911" s="434">
        <v>911</v>
      </c>
      <c r="B911" s="426" t="s">
        <v>638</v>
      </c>
      <c r="C911" s="476"/>
      <c r="D911" s="514"/>
      <c r="E911" s="476" t="str">
        <f>E$78</f>
        <v>S1</v>
      </c>
      <c r="F911" s="467"/>
      <c r="G911" s="477"/>
      <c r="H911" s="477"/>
      <c r="I911" s="478"/>
    </row>
    <row r="912" spans="1:9" ht="14.25">
      <c r="A912" s="434">
        <v>912</v>
      </c>
      <c r="B912" s="426" t="s">
        <v>638</v>
      </c>
      <c r="C912" s="476"/>
      <c r="D912" s="514"/>
      <c r="E912" s="476" t="str">
        <f>E$79</f>
        <v>S2</v>
      </c>
      <c r="F912" s="467"/>
      <c r="G912" s="477"/>
      <c r="H912" s="477"/>
      <c r="I912" s="478"/>
    </row>
    <row r="913" spans="1:9">
      <c r="A913" s="426">
        <v>913</v>
      </c>
      <c r="B913" s="426" t="s">
        <v>638</v>
      </c>
      <c r="C913" s="476"/>
      <c r="D913" s="514"/>
      <c r="E913" s="476" t="str">
        <f>E$80</f>
        <v>S3</v>
      </c>
      <c r="F913" s="467"/>
      <c r="G913" s="477"/>
      <c r="H913" s="477"/>
      <c r="I913" s="478"/>
    </row>
    <row r="914" spans="1:9" ht="14.25">
      <c r="A914" s="434">
        <v>914</v>
      </c>
      <c r="B914" s="426" t="s">
        <v>638</v>
      </c>
      <c r="C914" s="476"/>
      <c r="D914" s="514"/>
      <c r="E914" s="476" t="str">
        <f>E$81</f>
        <v>S4</v>
      </c>
      <c r="F914" s="467"/>
      <c r="G914" s="477"/>
      <c r="H914" s="477"/>
      <c r="I914" s="478"/>
    </row>
    <row r="915" spans="1:9" ht="14.25">
      <c r="A915" s="434">
        <v>915</v>
      </c>
      <c r="B915" s="426" t="s">
        <v>627</v>
      </c>
      <c r="C915" s="521"/>
      <c r="D915" s="522" t="s">
        <v>1295</v>
      </c>
      <c r="E915" s="521"/>
      <c r="F915" s="523" t="s">
        <v>1296</v>
      </c>
      <c r="G915" s="524"/>
      <c r="H915" s="524"/>
      <c r="I915" s="524"/>
    </row>
    <row r="916" spans="1:9" ht="73.5">
      <c r="A916" s="434">
        <v>916</v>
      </c>
      <c r="B916" s="426" t="s">
        <v>627</v>
      </c>
      <c r="C916" s="476"/>
      <c r="D916" s="514" t="s">
        <v>477</v>
      </c>
      <c r="E916" s="476"/>
      <c r="F916" s="467" t="s">
        <v>1297</v>
      </c>
      <c r="G916" s="477" t="s">
        <v>1298</v>
      </c>
      <c r="H916" s="477" t="s">
        <v>1299</v>
      </c>
      <c r="I916" s="478"/>
    </row>
    <row r="917" spans="1:9">
      <c r="A917" s="426">
        <v>917</v>
      </c>
      <c r="B917" s="426" t="s">
        <v>627</v>
      </c>
      <c r="C917" s="476"/>
      <c r="D917" s="525" t="s">
        <v>477</v>
      </c>
      <c r="E917" s="476" t="s">
        <v>464</v>
      </c>
      <c r="F917" s="467"/>
      <c r="G917" s="477"/>
      <c r="H917" s="477"/>
      <c r="I917" s="478"/>
    </row>
    <row r="918" spans="1:9" ht="63.75">
      <c r="A918" s="434">
        <v>918</v>
      </c>
      <c r="B918" s="426" t="s">
        <v>627</v>
      </c>
      <c r="C918" s="476"/>
      <c r="D918" s="525" t="s">
        <v>477</v>
      </c>
      <c r="E918" s="476" t="str">
        <f>E$77</f>
        <v>RA</v>
      </c>
      <c r="F918" s="467" t="s">
        <v>1977</v>
      </c>
      <c r="G918" s="477"/>
      <c r="H918" s="477"/>
      <c r="I918" s="478"/>
    </row>
    <row r="919" spans="1:9" ht="14.25">
      <c r="A919" s="434">
        <v>919</v>
      </c>
      <c r="B919" s="426" t="s">
        <v>627</v>
      </c>
      <c r="C919" s="476"/>
      <c r="D919" s="525" t="s">
        <v>477</v>
      </c>
      <c r="E919" s="476" t="str">
        <f>E$78</f>
        <v>S1</v>
      </c>
      <c r="F919" s="467"/>
      <c r="G919" s="477"/>
      <c r="H919" s="477"/>
      <c r="I919" s="478"/>
    </row>
    <row r="920" spans="1:9" ht="14.25">
      <c r="A920" s="434">
        <v>920</v>
      </c>
      <c r="B920" s="426" t="s">
        <v>627</v>
      </c>
      <c r="C920" s="476"/>
      <c r="D920" s="525" t="s">
        <v>477</v>
      </c>
      <c r="E920" s="476" t="str">
        <f>E$79</f>
        <v>S2</v>
      </c>
      <c r="F920" s="467"/>
      <c r="G920" s="477"/>
      <c r="H920" s="477"/>
      <c r="I920" s="478"/>
    </row>
    <row r="921" spans="1:9">
      <c r="A921" s="426">
        <v>921</v>
      </c>
      <c r="B921" s="426" t="s">
        <v>627</v>
      </c>
      <c r="C921" s="476"/>
      <c r="D921" s="525" t="s">
        <v>477</v>
      </c>
      <c r="E921" s="476" t="str">
        <f>E$80</f>
        <v>S3</v>
      </c>
      <c r="F921" s="467"/>
      <c r="G921" s="477"/>
      <c r="H921" s="477"/>
      <c r="I921" s="478"/>
    </row>
    <row r="922" spans="1:9" ht="14.25">
      <c r="A922" s="434">
        <v>922</v>
      </c>
      <c r="B922" s="426" t="s">
        <v>627</v>
      </c>
      <c r="C922" s="476"/>
      <c r="D922" s="525" t="s">
        <v>477</v>
      </c>
      <c r="E922" s="476" t="str">
        <f>E$81</f>
        <v>S4</v>
      </c>
      <c r="F922" s="467"/>
      <c r="G922" s="477"/>
      <c r="H922" s="477"/>
      <c r="I922" s="478"/>
    </row>
    <row r="923" spans="1:9" ht="14.25">
      <c r="A923" s="434">
        <v>923</v>
      </c>
      <c r="H923" s="446"/>
    </row>
    <row r="924" spans="1:9" ht="38.25">
      <c r="A924" s="434">
        <v>924</v>
      </c>
      <c r="B924" s="426" t="s">
        <v>638</v>
      </c>
      <c r="C924" s="443" t="s">
        <v>1300</v>
      </c>
      <c r="D924" s="510"/>
      <c r="E924" s="443"/>
      <c r="F924" s="441" t="s">
        <v>1301</v>
      </c>
      <c r="G924" s="534"/>
      <c r="H924" s="534"/>
      <c r="I924" s="511"/>
    </row>
    <row r="925" spans="1:9" ht="89.25">
      <c r="A925" s="426">
        <v>925</v>
      </c>
      <c r="B925" s="426" t="s">
        <v>638</v>
      </c>
      <c r="C925" s="476" t="s">
        <v>1302</v>
      </c>
      <c r="D925" s="514"/>
      <c r="E925" s="476"/>
      <c r="F925" s="515" t="s">
        <v>1303</v>
      </c>
      <c r="G925" s="477" t="s">
        <v>1304</v>
      </c>
      <c r="H925" s="477"/>
      <c r="I925" s="478"/>
    </row>
    <row r="926" spans="1:9" ht="14.25">
      <c r="A926" s="434">
        <v>926</v>
      </c>
      <c r="B926" s="426" t="s">
        <v>638</v>
      </c>
      <c r="C926" s="476"/>
      <c r="D926" s="514"/>
      <c r="E926" s="476" t="s">
        <v>464</v>
      </c>
      <c r="F926" s="515"/>
      <c r="G926" s="477"/>
      <c r="H926" s="477"/>
      <c r="I926" s="478"/>
    </row>
    <row r="927" spans="1:9" ht="191.25">
      <c r="A927" s="434">
        <v>927</v>
      </c>
      <c r="B927" s="426" t="s">
        <v>638</v>
      </c>
      <c r="C927" s="476"/>
      <c r="D927" s="514"/>
      <c r="E927" s="476" t="str">
        <f>E$77</f>
        <v>RA</v>
      </c>
      <c r="F927" s="467" t="s">
        <v>1978</v>
      </c>
      <c r="G927" s="477"/>
      <c r="H927" s="477"/>
      <c r="I927" s="478"/>
    </row>
    <row r="928" spans="1:9" ht="14.25">
      <c r="A928" s="434">
        <v>928</v>
      </c>
      <c r="B928" s="426" t="s">
        <v>638</v>
      </c>
      <c r="C928" s="476"/>
      <c r="D928" s="514"/>
      <c r="E928" s="476" t="str">
        <f>E$78</f>
        <v>S1</v>
      </c>
      <c r="F928" s="467"/>
      <c r="G928" s="477"/>
      <c r="H928" s="477"/>
      <c r="I928" s="478"/>
    </row>
    <row r="929" spans="1:9">
      <c r="A929" s="426">
        <v>929</v>
      </c>
      <c r="B929" s="426" t="s">
        <v>638</v>
      </c>
      <c r="C929" s="476"/>
      <c r="D929" s="514"/>
      <c r="E929" s="476" t="str">
        <f>E$79</f>
        <v>S2</v>
      </c>
      <c r="F929" s="467"/>
      <c r="G929" s="477"/>
      <c r="H929" s="477"/>
      <c r="I929" s="478"/>
    </row>
    <row r="930" spans="1:9" ht="14.25">
      <c r="A930" s="434">
        <v>930</v>
      </c>
      <c r="B930" s="426" t="s">
        <v>638</v>
      </c>
      <c r="C930" s="476"/>
      <c r="D930" s="514"/>
      <c r="E930" s="476" t="str">
        <f>E$80</f>
        <v>S3</v>
      </c>
      <c r="F930" s="467"/>
      <c r="G930" s="477"/>
      <c r="H930" s="477"/>
      <c r="I930" s="478"/>
    </row>
    <row r="931" spans="1:9" ht="14.25">
      <c r="A931" s="434">
        <v>931</v>
      </c>
      <c r="B931" s="426" t="s">
        <v>638</v>
      </c>
      <c r="C931" s="476"/>
      <c r="D931" s="514"/>
      <c r="E931" s="476" t="str">
        <f>E$81</f>
        <v>S4</v>
      </c>
      <c r="F931" s="467"/>
      <c r="G931" s="477"/>
      <c r="H931" s="477"/>
      <c r="I931" s="478"/>
    </row>
    <row r="932" spans="1:9" ht="294">
      <c r="A932" s="434">
        <v>932</v>
      </c>
      <c r="B932" s="426" t="s">
        <v>627</v>
      </c>
      <c r="C932" s="476"/>
      <c r="D932" s="514" t="s">
        <v>1184</v>
      </c>
      <c r="E932" s="476"/>
      <c r="F932" s="467" t="s">
        <v>1305</v>
      </c>
      <c r="G932" s="477" t="s">
        <v>1306</v>
      </c>
      <c r="H932" s="477" t="s">
        <v>1307</v>
      </c>
      <c r="I932" s="478"/>
    </row>
    <row r="933" spans="1:9">
      <c r="A933" s="426">
        <v>933</v>
      </c>
      <c r="B933" s="426" t="s">
        <v>627</v>
      </c>
      <c r="C933" s="476"/>
      <c r="D933" s="525" t="s">
        <v>1184</v>
      </c>
      <c r="E933" s="476" t="s">
        <v>464</v>
      </c>
      <c r="F933" s="467"/>
      <c r="G933" s="477"/>
      <c r="H933" s="477"/>
      <c r="I933" s="478"/>
    </row>
    <row r="934" spans="1:9" ht="76.5">
      <c r="A934" s="434">
        <v>934</v>
      </c>
      <c r="B934" s="426" t="s">
        <v>627</v>
      </c>
      <c r="C934" s="476"/>
      <c r="D934" s="525" t="s">
        <v>1184</v>
      </c>
      <c r="E934" s="476" t="str">
        <f>E$77</f>
        <v>RA</v>
      </c>
      <c r="F934" s="467" t="s">
        <v>1979</v>
      </c>
      <c r="G934" s="477"/>
      <c r="H934" s="477"/>
      <c r="I934" s="478"/>
    </row>
    <row r="935" spans="1:9" ht="14.25">
      <c r="A935" s="434">
        <v>935</v>
      </c>
      <c r="B935" s="426" t="s">
        <v>627</v>
      </c>
      <c r="C935" s="476"/>
      <c r="D935" s="525" t="s">
        <v>1184</v>
      </c>
      <c r="E935" s="476" t="str">
        <f>E$78</f>
        <v>S1</v>
      </c>
      <c r="F935" s="467"/>
      <c r="G935" s="477"/>
      <c r="H935" s="477"/>
      <c r="I935" s="478"/>
    </row>
    <row r="936" spans="1:9" ht="14.25">
      <c r="A936" s="434">
        <v>936</v>
      </c>
      <c r="B936" s="426" t="s">
        <v>627</v>
      </c>
      <c r="C936" s="476"/>
      <c r="D936" s="525" t="s">
        <v>1184</v>
      </c>
      <c r="E936" s="476" t="str">
        <f>E$79</f>
        <v>S2</v>
      </c>
      <c r="F936" s="467"/>
      <c r="G936" s="477"/>
      <c r="H936" s="477"/>
      <c r="I936" s="478"/>
    </row>
    <row r="937" spans="1:9">
      <c r="A937" s="426">
        <v>937</v>
      </c>
      <c r="B937" s="426" t="s">
        <v>627</v>
      </c>
      <c r="C937" s="476"/>
      <c r="D937" s="525" t="s">
        <v>1184</v>
      </c>
      <c r="E937" s="476" t="str">
        <f>E$80</f>
        <v>S3</v>
      </c>
      <c r="F937" s="467"/>
      <c r="G937" s="477"/>
      <c r="H937" s="477"/>
      <c r="I937" s="478"/>
    </row>
    <row r="938" spans="1:9" ht="14.25">
      <c r="A938" s="434">
        <v>938</v>
      </c>
      <c r="B938" s="426" t="s">
        <v>627</v>
      </c>
      <c r="C938" s="476"/>
      <c r="D938" s="525" t="s">
        <v>1184</v>
      </c>
      <c r="E938" s="476" t="str">
        <f>E$81</f>
        <v>S4</v>
      </c>
      <c r="F938" s="467"/>
      <c r="G938" s="477"/>
      <c r="H938" s="477"/>
      <c r="I938" s="478"/>
    </row>
    <row r="939" spans="1:9" ht="14.25">
      <c r="A939" s="434">
        <v>939</v>
      </c>
      <c r="H939" s="446"/>
    </row>
    <row r="940" spans="1:9" ht="38.25">
      <c r="A940" s="434">
        <v>940</v>
      </c>
      <c r="B940" s="426" t="s">
        <v>638</v>
      </c>
      <c r="C940" s="476" t="s">
        <v>581</v>
      </c>
      <c r="D940" s="514"/>
      <c r="E940" s="476"/>
      <c r="F940" s="515" t="s">
        <v>1308</v>
      </c>
      <c r="G940" s="477" t="s">
        <v>1309</v>
      </c>
      <c r="H940" s="477"/>
      <c r="I940" s="478"/>
    </row>
    <row r="941" spans="1:9">
      <c r="A941" s="426">
        <v>941</v>
      </c>
      <c r="B941" s="426" t="s">
        <v>638</v>
      </c>
      <c r="C941" s="476"/>
      <c r="D941" s="514"/>
      <c r="E941" s="476" t="s">
        <v>464</v>
      </c>
      <c r="F941" s="515"/>
      <c r="G941" s="477"/>
      <c r="H941" s="477"/>
      <c r="I941" s="478"/>
    </row>
    <row r="942" spans="1:9" ht="114.75">
      <c r="A942" s="434">
        <v>942</v>
      </c>
      <c r="B942" s="426" t="s">
        <v>638</v>
      </c>
      <c r="C942" s="476"/>
      <c r="D942" s="514"/>
      <c r="E942" s="476" t="str">
        <f>E$77</f>
        <v>RA</v>
      </c>
      <c r="F942" s="467" t="s">
        <v>1980</v>
      </c>
      <c r="G942" s="477"/>
      <c r="H942" s="477"/>
      <c r="I942" s="478"/>
    </row>
    <row r="943" spans="1:9" ht="14.25">
      <c r="A943" s="434">
        <v>943</v>
      </c>
      <c r="B943" s="426" t="s">
        <v>638</v>
      </c>
      <c r="C943" s="476"/>
      <c r="D943" s="514"/>
      <c r="E943" s="476" t="str">
        <f>E$78</f>
        <v>S1</v>
      </c>
      <c r="F943" s="467"/>
      <c r="G943" s="477"/>
      <c r="H943" s="477"/>
      <c r="I943" s="478"/>
    </row>
    <row r="944" spans="1:9" ht="14.25">
      <c r="A944" s="434">
        <v>944</v>
      </c>
      <c r="B944" s="426" t="s">
        <v>638</v>
      </c>
      <c r="C944" s="476"/>
      <c r="D944" s="514"/>
      <c r="E944" s="476" t="str">
        <f>E$79</f>
        <v>S2</v>
      </c>
      <c r="F944" s="467"/>
      <c r="G944" s="477"/>
      <c r="H944" s="477"/>
      <c r="I944" s="478"/>
    </row>
    <row r="945" spans="1:9">
      <c r="A945" s="426">
        <v>945</v>
      </c>
      <c r="B945" s="426" t="s">
        <v>638</v>
      </c>
      <c r="C945" s="476"/>
      <c r="D945" s="514"/>
      <c r="E945" s="476" t="str">
        <f>E$80</f>
        <v>S3</v>
      </c>
      <c r="F945" s="467"/>
      <c r="G945" s="477"/>
      <c r="H945" s="477"/>
      <c r="I945" s="478"/>
    </row>
    <row r="946" spans="1:9" ht="14.25">
      <c r="A946" s="434">
        <v>946</v>
      </c>
      <c r="B946" s="426" t="s">
        <v>638</v>
      </c>
      <c r="C946" s="476"/>
      <c r="D946" s="514"/>
      <c r="E946" s="476" t="str">
        <f>E$81</f>
        <v>S4</v>
      </c>
      <c r="F946" s="467"/>
      <c r="G946" s="477"/>
      <c r="H946" s="477"/>
      <c r="I946" s="478"/>
    </row>
    <row r="947" spans="1:9" ht="14.25">
      <c r="A947" s="434">
        <v>947</v>
      </c>
      <c r="H947" s="446"/>
    </row>
    <row r="948" spans="1:9" ht="38.25">
      <c r="A948" s="434">
        <v>948</v>
      </c>
      <c r="B948" s="426" t="s">
        <v>638</v>
      </c>
      <c r="C948" s="476" t="s">
        <v>1310</v>
      </c>
      <c r="D948" s="514"/>
      <c r="E948" s="476"/>
      <c r="F948" s="515" t="s">
        <v>1311</v>
      </c>
      <c r="G948" s="477"/>
      <c r="H948" s="477"/>
      <c r="I948" s="478"/>
    </row>
    <row r="949" spans="1:9">
      <c r="A949" s="426">
        <v>949</v>
      </c>
      <c r="B949" s="426" t="s">
        <v>638</v>
      </c>
      <c r="C949" s="476"/>
      <c r="D949" s="514"/>
      <c r="E949" s="476" t="s">
        <v>464</v>
      </c>
      <c r="F949" s="515"/>
      <c r="G949" s="477"/>
      <c r="H949" s="477"/>
      <c r="I949" s="478"/>
    </row>
    <row r="950" spans="1:9" ht="114.75">
      <c r="A950" s="434">
        <v>950</v>
      </c>
      <c r="B950" s="426" t="s">
        <v>638</v>
      </c>
      <c r="C950" s="476"/>
      <c r="D950" s="514"/>
      <c r="E950" s="476" t="str">
        <f>E$77</f>
        <v>RA</v>
      </c>
      <c r="F950" s="467" t="s">
        <v>2185</v>
      </c>
      <c r="G950" s="477"/>
      <c r="H950" s="477"/>
      <c r="I950" s="478"/>
    </row>
    <row r="951" spans="1:9" ht="14.25">
      <c r="A951" s="434">
        <v>951</v>
      </c>
      <c r="B951" s="426" t="s">
        <v>638</v>
      </c>
      <c r="C951" s="476"/>
      <c r="D951" s="514"/>
      <c r="E951" s="476" t="str">
        <f>E$78</f>
        <v>S1</v>
      </c>
      <c r="F951" s="467"/>
      <c r="G951" s="477"/>
      <c r="H951" s="477"/>
      <c r="I951" s="478"/>
    </row>
    <row r="952" spans="1:9" ht="14.25">
      <c r="A952" s="434">
        <v>952</v>
      </c>
      <c r="B952" s="426" t="s">
        <v>638</v>
      </c>
      <c r="C952" s="476"/>
      <c r="D952" s="514"/>
      <c r="E952" s="476" t="str">
        <f>E$79</f>
        <v>S2</v>
      </c>
      <c r="F952" s="467"/>
      <c r="G952" s="477"/>
      <c r="H952" s="477"/>
      <c r="I952" s="478"/>
    </row>
    <row r="953" spans="1:9">
      <c r="A953" s="426">
        <v>953</v>
      </c>
      <c r="B953" s="426" t="s">
        <v>638</v>
      </c>
      <c r="C953" s="476"/>
      <c r="D953" s="514"/>
      <c r="E953" s="476" t="str">
        <f>E$80</f>
        <v>S3</v>
      </c>
      <c r="F953" s="467"/>
      <c r="G953" s="477"/>
      <c r="H953" s="477"/>
      <c r="I953" s="478"/>
    </row>
    <row r="954" spans="1:9" ht="14.25">
      <c r="A954" s="434">
        <v>954</v>
      </c>
      <c r="B954" s="426" t="s">
        <v>638</v>
      </c>
      <c r="C954" s="476"/>
      <c r="D954" s="514"/>
      <c r="E954" s="476" t="str">
        <f>E$81</f>
        <v>S4</v>
      </c>
      <c r="F954" s="467"/>
      <c r="G954" s="477"/>
      <c r="H954" s="477"/>
      <c r="I954" s="478"/>
    </row>
    <row r="955" spans="1:9" ht="14.25">
      <c r="A955" s="434">
        <v>955</v>
      </c>
      <c r="B955" s="426" t="s">
        <v>627</v>
      </c>
      <c r="C955" s="521"/>
      <c r="D955" s="522" t="s">
        <v>1312</v>
      </c>
      <c r="E955" s="521"/>
      <c r="F955" s="523" t="s">
        <v>1313</v>
      </c>
      <c r="G955" s="524"/>
      <c r="H955" s="524"/>
      <c r="I955" s="524"/>
    </row>
    <row r="956" spans="1:9" ht="105">
      <c r="A956" s="434">
        <v>956</v>
      </c>
      <c r="B956" s="426" t="s">
        <v>627</v>
      </c>
      <c r="C956" s="476"/>
      <c r="D956" s="514" t="s">
        <v>1198</v>
      </c>
      <c r="E956" s="476"/>
      <c r="F956" s="515" t="s">
        <v>1314</v>
      </c>
      <c r="G956" s="477" t="s">
        <v>1315</v>
      </c>
      <c r="H956" s="477" t="s">
        <v>1316</v>
      </c>
      <c r="I956" s="478"/>
    </row>
    <row r="957" spans="1:9">
      <c r="A957" s="426">
        <v>957</v>
      </c>
      <c r="B957" s="426" t="s">
        <v>627</v>
      </c>
      <c r="C957" s="476"/>
      <c r="D957" s="525" t="s">
        <v>1198</v>
      </c>
      <c r="E957" s="476" t="s">
        <v>464</v>
      </c>
      <c r="F957" s="515"/>
      <c r="G957" s="477"/>
      <c r="H957" s="477"/>
      <c r="I957" s="478"/>
    </row>
    <row r="958" spans="1:9" ht="114.75">
      <c r="A958" s="434">
        <v>958</v>
      </c>
      <c r="B958" s="426" t="s">
        <v>627</v>
      </c>
      <c r="C958" s="476"/>
      <c r="D958" s="525" t="s">
        <v>1198</v>
      </c>
      <c r="E958" s="476" t="str">
        <f>E$77</f>
        <v>RA</v>
      </c>
      <c r="F958" s="467" t="s">
        <v>2185</v>
      </c>
      <c r="G958" s="477"/>
      <c r="H958" s="477"/>
      <c r="I958" s="478"/>
    </row>
    <row r="959" spans="1:9" ht="14.25">
      <c r="A959" s="434">
        <v>959</v>
      </c>
      <c r="B959" s="426" t="s">
        <v>627</v>
      </c>
      <c r="C959" s="476"/>
      <c r="D959" s="525" t="s">
        <v>1198</v>
      </c>
      <c r="E959" s="476" t="str">
        <f>E$78</f>
        <v>S1</v>
      </c>
      <c r="F959" s="467"/>
      <c r="G959" s="477"/>
      <c r="H959" s="477"/>
      <c r="I959" s="478"/>
    </row>
    <row r="960" spans="1:9" ht="14.25">
      <c r="A960" s="434">
        <v>960</v>
      </c>
      <c r="B960" s="426" t="s">
        <v>627</v>
      </c>
      <c r="C960" s="476"/>
      <c r="D960" s="525" t="s">
        <v>1198</v>
      </c>
      <c r="E960" s="476" t="str">
        <f>E$79</f>
        <v>S2</v>
      </c>
      <c r="F960" s="467"/>
      <c r="G960" s="477"/>
      <c r="H960" s="477"/>
      <c r="I960" s="478"/>
    </row>
    <row r="961" spans="1:9">
      <c r="A961" s="426">
        <v>961</v>
      </c>
      <c r="B961" s="426" t="s">
        <v>627</v>
      </c>
      <c r="C961" s="476"/>
      <c r="D961" s="525" t="s">
        <v>1198</v>
      </c>
      <c r="E961" s="476" t="str">
        <f>E$80</f>
        <v>S3</v>
      </c>
      <c r="F961" s="467"/>
      <c r="G961" s="477"/>
      <c r="H961" s="477"/>
      <c r="I961" s="478"/>
    </row>
    <row r="962" spans="1:9" ht="14.25">
      <c r="A962" s="434">
        <v>962</v>
      </c>
      <c r="B962" s="426" t="s">
        <v>627</v>
      </c>
      <c r="C962" s="476"/>
      <c r="D962" s="525" t="s">
        <v>1198</v>
      </c>
      <c r="E962" s="476" t="str">
        <f>E$81</f>
        <v>S4</v>
      </c>
      <c r="F962" s="467"/>
      <c r="G962" s="477"/>
      <c r="H962" s="477"/>
      <c r="I962" s="478"/>
    </row>
    <row r="963" spans="1:9" ht="14.25">
      <c r="A963" s="434">
        <v>963</v>
      </c>
      <c r="H963" s="446"/>
    </row>
    <row r="964" spans="1:9" ht="38.25">
      <c r="A964" s="434">
        <v>964</v>
      </c>
      <c r="B964" s="426" t="s">
        <v>638</v>
      </c>
      <c r="C964" s="443">
        <v>6.5</v>
      </c>
      <c r="D964" s="510"/>
      <c r="E964" s="443"/>
      <c r="F964" s="441" t="s">
        <v>1317</v>
      </c>
      <c r="G964" s="534"/>
      <c r="H964" s="534"/>
      <c r="I964" s="511"/>
    </row>
    <row r="965" spans="1:9" ht="25.5">
      <c r="A965" s="426">
        <v>965</v>
      </c>
      <c r="B965" s="426" t="s">
        <v>638</v>
      </c>
      <c r="C965" s="476" t="s">
        <v>1318</v>
      </c>
      <c r="D965" s="514"/>
      <c r="E965" s="476"/>
      <c r="F965" s="515" t="s">
        <v>1319</v>
      </c>
      <c r="G965" s="477" t="s">
        <v>1320</v>
      </c>
      <c r="H965" s="477" t="s">
        <v>1321</v>
      </c>
      <c r="I965" s="478"/>
    </row>
    <row r="966" spans="1:9" ht="14.25">
      <c r="A966" s="434">
        <v>966</v>
      </c>
      <c r="B966" s="426" t="s">
        <v>638</v>
      </c>
      <c r="C966" s="476"/>
      <c r="D966" s="514"/>
      <c r="E966" s="476" t="s">
        <v>464</v>
      </c>
      <c r="F966" s="515"/>
      <c r="G966" s="477"/>
      <c r="H966" s="477"/>
      <c r="I966" s="478"/>
    </row>
    <row r="967" spans="1:9" ht="153">
      <c r="A967" s="434">
        <v>967</v>
      </c>
      <c r="B967" s="426" t="s">
        <v>638</v>
      </c>
      <c r="C967" s="476"/>
      <c r="D967" s="514"/>
      <c r="E967" s="476" t="str">
        <f>E$77</f>
        <v>RA</v>
      </c>
      <c r="F967" s="467" t="s">
        <v>2186</v>
      </c>
      <c r="G967" s="477"/>
      <c r="H967" s="477"/>
      <c r="I967" s="478"/>
    </row>
    <row r="968" spans="1:9" ht="14.25">
      <c r="A968" s="434">
        <v>968</v>
      </c>
      <c r="B968" s="426" t="s">
        <v>638</v>
      </c>
      <c r="C968" s="476"/>
      <c r="D968" s="514"/>
      <c r="E968" s="476" t="str">
        <f>E$78</f>
        <v>S1</v>
      </c>
      <c r="F968" s="467"/>
      <c r="G968" s="477"/>
      <c r="H968" s="477"/>
      <c r="I968" s="478"/>
    </row>
    <row r="969" spans="1:9">
      <c r="A969" s="426">
        <v>969</v>
      </c>
      <c r="B969" s="426" t="s">
        <v>638</v>
      </c>
      <c r="C969" s="476"/>
      <c r="D969" s="514"/>
      <c r="E969" s="476" t="str">
        <f>E$79</f>
        <v>S2</v>
      </c>
      <c r="F969" s="467"/>
      <c r="G969" s="477"/>
      <c r="H969" s="477"/>
      <c r="I969" s="478"/>
    </row>
    <row r="970" spans="1:9" ht="14.25">
      <c r="A970" s="434">
        <v>970</v>
      </c>
      <c r="B970" s="426" t="s">
        <v>638</v>
      </c>
      <c r="C970" s="476"/>
      <c r="D970" s="514"/>
      <c r="E970" s="476" t="str">
        <f>E$80</f>
        <v>S3</v>
      </c>
      <c r="F970" s="467"/>
      <c r="G970" s="477"/>
      <c r="H970" s="477"/>
      <c r="I970" s="478"/>
    </row>
    <row r="971" spans="1:9" ht="14.25">
      <c r="A971" s="434">
        <v>971</v>
      </c>
      <c r="B971" s="426" t="s">
        <v>638</v>
      </c>
      <c r="C971" s="476"/>
      <c r="D971" s="514"/>
      <c r="E971" s="476" t="str">
        <f>E$81</f>
        <v>S4</v>
      </c>
      <c r="F971" s="467"/>
      <c r="G971" s="477"/>
      <c r="H971" s="477"/>
      <c r="I971" s="478"/>
    </row>
    <row r="972" spans="1:9" ht="14.25">
      <c r="A972" s="434">
        <v>972</v>
      </c>
      <c r="B972" s="426" t="s">
        <v>627</v>
      </c>
      <c r="C972" s="521"/>
      <c r="D972" s="522" t="s">
        <v>1322</v>
      </c>
      <c r="E972" s="521"/>
      <c r="F972" s="523" t="s">
        <v>1323</v>
      </c>
      <c r="G972" s="524"/>
      <c r="H972" s="524"/>
      <c r="I972" s="548"/>
    </row>
    <row r="973" spans="1:9" ht="63">
      <c r="A973" s="426">
        <v>973</v>
      </c>
      <c r="B973" s="426" t="s">
        <v>627</v>
      </c>
      <c r="C973" s="476"/>
      <c r="D973" s="514" t="s">
        <v>1010</v>
      </c>
      <c r="E973" s="476"/>
      <c r="F973" s="515" t="s">
        <v>1324</v>
      </c>
      <c r="G973" s="477" t="s">
        <v>1325</v>
      </c>
      <c r="H973" s="477" t="s">
        <v>1326</v>
      </c>
      <c r="I973" s="478"/>
    </row>
    <row r="974" spans="1:9" ht="14.25">
      <c r="A974" s="434">
        <v>974</v>
      </c>
      <c r="B974" s="426" t="s">
        <v>627</v>
      </c>
      <c r="C974" s="476"/>
      <c r="D974" s="525" t="s">
        <v>1010</v>
      </c>
      <c r="E974" s="476" t="s">
        <v>464</v>
      </c>
      <c r="F974" s="515"/>
      <c r="G974" s="477"/>
      <c r="H974" s="477"/>
      <c r="I974" s="478"/>
    </row>
    <row r="975" spans="1:9" ht="153">
      <c r="A975" s="434">
        <v>975</v>
      </c>
      <c r="B975" s="426" t="s">
        <v>627</v>
      </c>
      <c r="C975" s="476"/>
      <c r="D975" s="525" t="s">
        <v>1010</v>
      </c>
      <c r="E975" s="476" t="str">
        <f>E$77</f>
        <v>RA</v>
      </c>
      <c r="F975" s="467" t="s">
        <v>1982</v>
      </c>
      <c r="G975" s="477"/>
      <c r="H975" s="477"/>
      <c r="I975" s="478"/>
    </row>
    <row r="976" spans="1:9" ht="14.25">
      <c r="A976" s="434">
        <v>976</v>
      </c>
      <c r="B976" s="426" t="s">
        <v>627</v>
      </c>
      <c r="C976" s="476"/>
      <c r="D976" s="525" t="s">
        <v>1010</v>
      </c>
      <c r="E976" s="476" t="str">
        <f>E$78</f>
        <v>S1</v>
      </c>
      <c r="F976" s="467"/>
      <c r="G976" s="477"/>
      <c r="H976" s="477"/>
      <c r="I976" s="478"/>
    </row>
    <row r="977" spans="1:9">
      <c r="A977" s="426">
        <v>977</v>
      </c>
      <c r="B977" s="426" t="s">
        <v>627</v>
      </c>
      <c r="C977" s="476"/>
      <c r="D977" s="525" t="s">
        <v>1010</v>
      </c>
      <c r="E977" s="476" t="str">
        <f>E$79</f>
        <v>S2</v>
      </c>
      <c r="F977" s="467"/>
      <c r="G977" s="477"/>
      <c r="H977" s="477"/>
      <c r="I977" s="478"/>
    </row>
    <row r="978" spans="1:9" ht="14.25">
      <c r="A978" s="434">
        <v>978</v>
      </c>
      <c r="B978" s="426" t="s">
        <v>627</v>
      </c>
      <c r="C978" s="476"/>
      <c r="D978" s="525" t="s">
        <v>1010</v>
      </c>
      <c r="E978" s="476" t="str">
        <f>E$80</f>
        <v>S3</v>
      </c>
      <c r="F978" s="467"/>
      <c r="G978" s="477"/>
      <c r="H978" s="477"/>
      <c r="I978" s="478"/>
    </row>
    <row r="979" spans="1:9" ht="14.25">
      <c r="A979" s="434">
        <v>979</v>
      </c>
      <c r="B979" s="426" t="s">
        <v>627</v>
      </c>
      <c r="C979" s="476"/>
      <c r="D979" s="525" t="s">
        <v>1010</v>
      </c>
      <c r="E979" s="476" t="str">
        <f>E$81</f>
        <v>S4</v>
      </c>
      <c r="F979" s="467"/>
      <c r="G979" s="477"/>
      <c r="H979" s="477"/>
      <c r="I979" s="478"/>
    </row>
    <row r="980" spans="1:9" ht="14.25">
      <c r="A980" s="434">
        <v>980</v>
      </c>
      <c r="H980" s="446"/>
    </row>
    <row r="981" spans="1:9" ht="63.75">
      <c r="A981" s="426">
        <v>981</v>
      </c>
      <c r="B981" s="426" t="s">
        <v>638</v>
      </c>
      <c r="C981" s="476" t="s">
        <v>1327</v>
      </c>
      <c r="D981" s="514"/>
      <c r="E981" s="476"/>
      <c r="F981" s="515" t="s">
        <v>1328</v>
      </c>
      <c r="G981" s="477" t="s">
        <v>1329</v>
      </c>
      <c r="H981" s="477"/>
      <c r="I981" s="478"/>
    </row>
    <row r="982" spans="1:9" ht="14.25">
      <c r="A982" s="434">
        <v>982</v>
      </c>
      <c r="B982" s="426" t="s">
        <v>638</v>
      </c>
      <c r="C982" s="476"/>
      <c r="D982" s="514"/>
      <c r="E982" s="476" t="s">
        <v>464</v>
      </c>
      <c r="F982" s="515"/>
      <c r="G982" s="477"/>
      <c r="H982" s="477"/>
      <c r="I982" s="478"/>
    </row>
    <row r="983" spans="1:9" ht="63.75">
      <c r="A983" s="434">
        <v>983</v>
      </c>
      <c r="B983" s="426" t="s">
        <v>638</v>
      </c>
      <c r="C983" s="476"/>
      <c r="D983" s="514"/>
      <c r="E983" s="476" t="str">
        <f>E$77</f>
        <v>RA</v>
      </c>
      <c r="F983" s="467" t="s">
        <v>1983</v>
      </c>
      <c r="G983" s="477"/>
      <c r="H983" s="477"/>
      <c r="I983" s="478"/>
    </row>
    <row r="984" spans="1:9" ht="14.25">
      <c r="A984" s="434">
        <v>984</v>
      </c>
      <c r="B984" s="426" t="s">
        <v>638</v>
      </c>
      <c r="C984" s="476"/>
      <c r="D984" s="514"/>
      <c r="E984" s="476" t="str">
        <f>E$78</f>
        <v>S1</v>
      </c>
      <c r="F984" s="467"/>
      <c r="G984" s="477"/>
      <c r="H984" s="477"/>
      <c r="I984" s="478"/>
    </row>
    <row r="985" spans="1:9">
      <c r="A985" s="426">
        <v>985</v>
      </c>
      <c r="B985" s="426" t="s">
        <v>638</v>
      </c>
      <c r="C985" s="476"/>
      <c r="D985" s="514"/>
      <c r="E985" s="476" t="str">
        <f>E$79</f>
        <v>S2</v>
      </c>
      <c r="F985" s="467"/>
      <c r="G985" s="477"/>
      <c r="H985" s="477"/>
      <c r="I985" s="478"/>
    </row>
    <row r="986" spans="1:9" ht="14.25">
      <c r="A986" s="434">
        <v>986</v>
      </c>
      <c r="B986" s="426" t="s">
        <v>638</v>
      </c>
      <c r="C986" s="476"/>
      <c r="D986" s="514"/>
      <c r="E986" s="476" t="str">
        <f>E$80</f>
        <v>S3</v>
      </c>
      <c r="F986" s="467"/>
      <c r="G986" s="477"/>
      <c r="H986" s="477"/>
      <c r="I986" s="478"/>
    </row>
    <row r="987" spans="1:9" ht="14.25">
      <c r="A987" s="434">
        <v>987</v>
      </c>
      <c r="B987" s="426" t="s">
        <v>638</v>
      </c>
      <c r="C987" s="476"/>
      <c r="D987" s="514"/>
      <c r="E987" s="476" t="str">
        <f>E$81</f>
        <v>S4</v>
      </c>
      <c r="F987" s="467"/>
      <c r="G987" s="477"/>
      <c r="H987" s="477"/>
      <c r="I987" s="478"/>
    </row>
    <row r="988" spans="1:9" ht="241.5">
      <c r="A988" s="434">
        <v>988</v>
      </c>
      <c r="B988" s="426" t="s">
        <v>627</v>
      </c>
      <c r="C988" s="476"/>
      <c r="D988" s="514" t="s">
        <v>1047</v>
      </c>
      <c r="E988" s="476"/>
      <c r="F988" s="515" t="s">
        <v>1330</v>
      </c>
      <c r="G988" s="477" t="s">
        <v>1331</v>
      </c>
      <c r="H988" s="477" t="s">
        <v>1332</v>
      </c>
      <c r="I988" s="478"/>
    </row>
    <row r="989" spans="1:9">
      <c r="A989" s="426">
        <v>989</v>
      </c>
      <c r="B989" s="426" t="s">
        <v>627</v>
      </c>
      <c r="C989" s="476"/>
      <c r="D989" s="525" t="s">
        <v>1047</v>
      </c>
      <c r="E989" s="476" t="s">
        <v>464</v>
      </c>
      <c r="F989" s="515"/>
      <c r="G989" s="477"/>
      <c r="H989" s="477"/>
      <c r="I989" s="478"/>
    </row>
    <row r="990" spans="1:9" ht="140.25">
      <c r="A990" s="434">
        <v>990</v>
      </c>
      <c r="B990" s="426" t="s">
        <v>627</v>
      </c>
      <c r="C990" s="476"/>
      <c r="D990" s="525" t="s">
        <v>1047</v>
      </c>
      <c r="E990" s="476" t="str">
        <f>E$77</f>
        <v>RA</v>
      </c>
      <c r="F990" s="467" t="s">
        <v>1981</v>
      </c>
      <c r="G990" s="477"/>
      <c r="H990" s="477"/>
      <c r="I990" s="478"/>
    </row>
    <row r="991" spans="1:9" ht="14.25">
      <c r="A991" s="434">
        <v>991</v>
      </c>
      <c r="B991" s="426" t="s">
        <v>627</v>
      </c>
      <c r="C991" s="476"/>
      <c r="D991" s="525" t="s">
        <v>1047</v>
      </c>
      <c r="E991" s="476" t="str">
        <f>E$78</f>
        <v>S1</v>
      </c>
      <c r="F991" s="467"/>
      <c r="G991" s="477"/>
      <c r="H991" s="477"/>
      <c r="I991" s="478"/>
    </row>
    <row r="992" spans="1:9" ht="14.25">
      <c r="A992" s="434">
        <v>992</v>
      </c>
      <c r="B992" s="426" t="s">
        <v>627</v>
      </c>
      <c r="C992" s="476"/>
      <c r="D992" s="525" t="s">
        <v>1047</v>
      </c>
      <c r="E992" s="476" t="str">
        <f>E$79</f>
        <v>S2</v>
      </c>
      <c r="F992" s="467"/>
      <c r="G992" s="477"/>
      <c r="H992" s="477"/>
      <c r="I992" s="478"/>
    </row>
    <row r="993" spans="1:9">
      <c r="A993" s="426">
        <v>993</v>
      </c>
      <c r="B993" s="426" t="s">
        <v>627</v>
      </c>
      <c r="C993" s="476"/>
      <c r="D993" s="525" t="s">
        <v>1047</v>
      </c>
      <c r="E993" s="476" t="str">
        <f>E$80</f>
        <v>S3</v>
      </c>
      <c r="F993" s="467"/>
      <c r="G993" s="477"/>
      <c r="H993" s="477"/>
      <c r="I993" s="478"/>
    </row>
    <row r="994" spans="1:9" ht="14.25">
      <c r="A994" s="434">
        <v>994</v>
      </c>
      <c r="B994" s="426" t="s">
        <v>627</v>
      </c>
      <c r="C994" s="476"/>
      <c r="D994" s="525" t="s">
        <v>1047</v>
      </c>
      <c r="E994" s="476" t="str">
        <f>E$81</f>
        <v>S4</v>
      </c>
      <c r="F994" s="467"/>
      <c r="G994" s="477"/>
      <c r="H994" s="477"/>
      <c r="I994" s="478"/>
    </row>
    <row r="995" spans="1:9" ht="14.25">
      <c r="A995" s="434">
        <v>995</v>
      </c>
      <c r="H995" s="446"/>
    </row>
    <row r="996" spans="1:9" ht="89.25">
      <c r="A996" s="434">
        <v>996</v>
      </c>
      <c r="B996" s="426" t="s">
        <v>638</v>
      </c>
      <c r="C996" s="476" t="s">
        <v>1333</v>
      </c>
      <c r="D996" s="514"/>
      <c r="E996" s="476"/>
      <c r="F996" s="515" t="s">
        <v>1334</v>
      </c>
      <c r="G996" s="477" t="s">
        <v>1335</v>
      </c>
      <c r="H996" s="477"/>
      <c r="I996" s="478"/>
    </row>
    <row r="997" spans="1:9">
      <c r="A997" s="426">
        <v>997</v>
      </c>
      <c r="B997" s="426" t="s">
        <v>638</v>
      </c>
      <c r="C997" s="476"/>
      <c r="D997" s="514"/>
      <c r="E997" s="476" t="s">
        <v>464</v>
      </c>
      <c r="F997" s="515"/>
      <c r="G997" s="477"/>
      <c r="H997" s="477"/>
      <c r="I997" s="478"/>
    </row>
    <row r="998" spans="1:9" ht="102">
      <c r="A998" s="434">
        <v>998</v>
      </c>
      <c r="B998" s="426" t="s">
        <v>638</v>
      </c>
      <c r="C998" s="476"/>
      <c r="D998" s="514"/>
      <c r="E998" s="476" t="str">
        <f>E$77</f>
        <v>RA</v>
      </c>
      <c r="F998" s="467" t="s">
        <v>1984</v>
      </c>
      <c r="G998" s="477"/>
      <c r="H998" s="477"/>
      <c r="I998" s="478"/>
    </row>
    <row r="999" spans="1:9" ht="14.25">
      <c r="A999" s="434">
        <v>999</v>
      </c>
      <c r="B999" s="426" t="s">
        <v>638</v>
      </c>
      <c r="C999" s="476"/>
      <c r="D999" s="514"/>
      <c r="E999" s="476" t="str">
        <f>E$78</f>
        <v>S1</v>
      </c>
      <c r="F999" s="467"/>
      <c r="G999" s="477"/>
      <c r="H999" s="477"/>
      <c r="I999" s="478"/>
    </row>
    <row r="1000" spans="1:9" ht="14.25">
      <c r="A1000" s="434">
        <v>1000</v>
      </c>
      <c r="B1000" s="426" t="s">
        <v>638</v>
      </c>
      <c r="C1000" s="476"/>
      <c r="D1000" s="514"/>
      <c r="E1000" s="476" t="str">
        <f>E$79</f>
        <v>S2</v>
      </c>
      <c r="F1000" s="467"/>
      <c r="G1000" s="477"/>
      <c r="H1000" s="477"/>
      <c r="I1000" s="478"/>
    </row>
    <row r="1001" spans="1:9">
      <c r="A1001" s="426">
        <v>1001</v>
      </c>
      <c r="B1001" s="426" t="s">
        <v>638</v>
      </c>
      <c r="C1001" s="476"/>
      <c r="D1001" s="514"/>
      <c r="E1001" s="476" t="str">
        <f>E$80</f>
        <v>S3</v>
      </c>
      <c r="F1001" s="467"/>
      <c r="G1001" s="477"/>
      <c r="H1001" s="477"/>
      <c r="I1001" s="478"/>
    </row>
    <row r="1002" spans="1:9" ht="14.25">
      <c r="A1002" s="434">
        <v>1002</v>
      </c>
      <c r="B1002" s="426" t="s">
        <v>638</v>
      </c>
      <c r="C1002" s="476"/>
      <c r="D1002" s="514"/>
      <c r="E1002" s="476" t="str">
        <f>E$81</f>
        <v>S4</v>
      </c>
      <c r="F1002" s="467"/>
      <c r="G1002" s="477"/>
      <c r="H1002" s="477"/>
      <c r="I1002" s="478"/>
    </row>
    <row r="1003" spans="1:9" ht="14.25">
      <c r="A1003" s="434">
        <v>1003</v>
      </c>
      <c r="B1003" s="426" t="s">
        <v>627</v>
      </c>
      <c r="C1003" s="521"/>
      <c r="D1003" s="522" t="s">
        <v>1336</v>
      </c>
      <c r="E1003" s="521"/>
      <c r="F1003" s="523" t="s">
        <v>1337</v>
      </c>
      <c r="G1003" s="524"/>
      <c r="H1003" s="524"/>
      <c r="I1003" s="548"/>
    </row>
    <row r="1004" spans="1:9" ht="63">
      <c r="A1004" s="434">
        <v>1004</v>
      </c>
      <c r="B1004" s="426" t="s">
        <v>627</v>
      </c>
      <c r="C1004" s="476"/>
      <c r="D1004" s="514" t="s">
        <v>1338</v>
      </c>
      <c r="E1004" s="476"/>
      <c r="F1004" s="515" t="s">
        <v>1339</v>
      </c>
      <c r="G1004" s="477" t="s">
        <v>1340</v>
      </c>
      <c r="H1004" s="477" t="s">
        <v>1341</v>
      </c>
      <c r="I1004" s="478"/>
    </row>
    <row r="1005" spans="1:9">
      <c r="A1005" s="426">
        <v>1005</v>
      </c>
      <c r="B1005" s="426" t="s">
        <v>627</v>
      </c>
      <c r="C1005" s="476"/>
      <c r="D1005" s="525" t="s">
        <v>1338</v>
      </c>
      <c r="E1005" s="476" t="s">
        <v>464</v>
      </c>
      <c r="F1005" s="515"/>
      <c r="G1005" s="477"/>
      <c r="H1005" s="477"/>
      <c r="I1005" s="478"/>
    </row>
    <row r="1006" spans="1:9" ht="14.25">
      <c r="A1006" s="434">
        <v>1006</v>
      </c>
      <c r="B1006" s="426" t="s">
        <v>627</v>
      </c>
      <c r="C1006" s="476"/>
      <c r="D1006" s="525" t="s">
        <v>1338</v>
      </c>
      <c r="E1006" s="476" t="str">
        <f>E$77</f>
        <v>RA</v>
      </c>
      <c r="F1006" s="467" t="s">
        <v>1985</v>
      </c>
      <c r="G1006" s="477"/>
      <c r="H1006" s="477"/>
      <c r="I1006" s="478"/>
    </row>
    <row r="1007" spans="1:9" ht="14.25">
      <c r="A1007" s="434">
        <v>1007</v>
      </c>
      <c r="B1007" s="426" t="s">
        <v>627</v>
      </c>
      <c r="C1007" s="476"/>
      <c r="D1007" s="525" t="s">
        <v>1338</v>
      </c>
      <c r="E1007" s="476" t="str">
        <f>E$78</f>
        <v>S1</v>
      </c>
      <c r="F1007" s="467"/>
      <c r="G1007" s="477"/>
      <c r="H1007" s="477"/>
      <c r="I1007" s="478"/>
    </row>
    <row r="1008" spans="1:9" ht="14.25">
      <c r="A1008" s="434">
        <v>1008</v>
      </c>
      <c r="B1008" s="426" t="s">
        <v>627</v>
      </c>
      <c r="C1008" s="476"/>
      <c r="D1008" s="525" t="s">
        <v>1338</v>
      </c>
      <c r="E1008" s="476" t="str">
        <f>E$79</f>
        <v>S2</v>
      </c>
      <c r="F1008" s="467"/>
      <c r="G1008" s="477"/>
      <c r="H1008" s="477"/>
      <c r="I1008" s="478"/>
    </row>
    <row r="1009" spans="1:9">
      <c r="A1009" s="426">
        <v>1009</v>
      </c>
      <c r="B1009" s="426" t="s">
        <v>627</v>
      </c>
      <c r="C1009" s="476"/>
      <c r="D1009" s="525" t="s">
        <v>1338</v>
      </c>
      <c r="E1009" s="476" t="str">
        <f>E$80</f>
        <v>S3</v>
      </c>
      <c r="F1009" s="467"/>
      <c r="G1009" s="477"/>
      <c r="H1009" s="477"/>
      <c r="I1009" s="478"/>
    </row>
    <row r="1010" spans="1:9" ht="14.25">
      <c r="A1010" s="434">
        <v>1010</v>
      </c>
      <c r="B1010" s="426" t="s">
        <v>627</v>
      </c>
      <c r="C1010" s="476"/>
      <c r="D1010" s="525" t="s">
        <v>1338</v>
      </c>
      <c r="E1010" s="476" t="str">
        <f>E$81</f>
        <v>S4</v>
      </c>
      <c r="F1010" s="467"/>
      <c r="G1010" s="477"/>
      <c r="H1010" s="477"/>
      <c r="I1010" s="478"/>
    </row>
    <row r="1011" spans="1:9" ht="14.25">
      <c r="A1011" s="434">
        <v>1011</v>
      </c>
      <c r="H1011" s="446"/>
    </row>
    <row r="1012" spans="1:9" ht="102">
      <c r="A1012" s="434">
        <v>1012</v>
      </c>
      <c r="B1012" s="426" t="s">
        <v>638</v>
      </c>
      <c r="C1012" s="443">
        <v>6.6</v>
      </c>
      <c r="D1012" s="510"/>
      <c r="E1012" s="443"/>
      <c r="F1012" s="441" t="s">
        <v>1342</v>
      </c>
      <c r="G1012" s="512"/>
      <c r="H1012" s="512"/>
      <c r="I1012" s="513"/>
    </row>
    <row r="1013" spans="1:9" ht="76.5">
      <c r="A1013" s="426">
        <v>1013</v>
      </c>
      <c r="B1013" s="426" t="s">
        <v>638</v>
      </c>
      <c r="C1013" s="476" t="s">
        <v>1343</v>
      </c>
      <c r="D1013" s="514"/>
      <c r="E1013" s="476"/>
      <c r="F1013" s="515" t="s">
        <v>1344</v>
      </c>
      <c r="G1013" s="477" t="s">
        <v>1345</v>
      </c>
      <c r="H1013" s="477"/>
      <c r="I1013" s="478"/>
    </row>
    <row r="1014" spans="1:9" ht="14.25">
      <c r="A1014" s="434">
        <v>1014</v>
      </c>
      <c r="B1014" s="426" t="s">
        <v>638</v>
      </c>
      <c r="C1014" s="476"/>
      <c r="D1014" s="514"/>
      <c r="E1014" s="476" t="s">
        <v>464</v>
      </c>
      <c r="F1014" s="515"/>
      <c r="G1014" s="477"/>
      <c r="H1014" s="477"/>
      <c r="I1014" s="478"/>
    </row>
    <row r="1015" spans="1:9" ht="127.5">
      <c r="A1015" s="434">
        <v>1015</v>
      </c>
      <c r="B1015" s="426" t="s">
        <v>638</v>
      </c>
      <c r="C1015" s="476"/>
      <c r="D1015" s="514"/>
      <c r="E1015" s="476" t="str">
        <f>E$77</f>
        <v>RA</v>
      </c>
      <c r="F1015" s="610" t="s">
        <v>1986</v>
      </c>
      <c r="G1015" s="477"/>
      <c r="H1015" s="477"/>
      <c r="I1015" s="478"/>
    </row>
    <row r="1016" spans="1:9" ht="14.25">
      <c r="A1016" s="434">
        <v>1016</v>
      </c>
      <c r="B1016" s="426" t="s">
        <v>638</v>
      </c>
      <c r="C1016" s="476"/>
      <c r="D1016" s="514"/>
      <c r="E1016" s="476" t="str">
        <f>E$78</f>
        <v>S1</v>
      </c>
      <c r="F1016" s="467"/>
      <c r="G1016" s="477"/>
      <c r="H1016" s="477"/>
      <c r="I1016" s="478"/>
    </row>
    <row r="1017" spans="1:9">
      <c r="A1017" s="426">
        <v>1017</v>
      </c>
      <c r="B1017" s="426" t="s">
        <v>638</v>
      </c>
      <c r="C1017" s="476"/>
      <c r="D1017" s="514"/>
      <c r="E1017" s="476" t="str">
        <f>E$79</f>
        <v>S2</v>
      </c>
      <c r="F1017" s="467"/>
      <c r="G1017" s="477"/>
      <c r="H1017" s="477"/>
      <c r="I1017" s="478"/>
    </row>
    <row r="1018" spans="1:9" ht="14.25">
      <c r="A1018" s="434">
        <v>1018</v>
      </c>
      <c r="B1018" s="426" t="s">
        <v>638</v>
      </c>
      <c r="C1018" s="476"/>
      <c r="D1018" s="514"/>
      <c r="E1018" s="476" t="str">
        <f>E$80</f>
        <v>S3</v>
      </c>
      <c r="F1018" s="467"/>
      <c r="G1018" s="477"/>
      <c r="H1018" s="477"/>
      <c r="I1018" s="478"/>
    </row>
    <row r="1019" spans="1:9" ht="14.25">
      <c r="A1019" s="434">
        <v>1019</v>
      </c>
      <c r="B1019" s="426" t="s">
        <v>638</v>
      </c>
      <c r="C1019" s="476"/>
      <c r="D1019" s="514"/>
      <c r="E1019" s="476" t="str">
        <f>E$81</f>
        <v>S4</v>
      </c>
      <c r="F1019" s="467"/>
      <c r="G1019" s="477"/>
      <c r="H1019" s="477"/>
      <c r="I1019" s="478"/>
    </row>
    <row r="1020" spans="1:9" ht="14.25">
      <c r="A1020" s="434">
        <v>1020</v>
      </c>
      <c r="B1020" s="426" t="s">
        <v>627</v>
      </c>
      <c r="C1020" s="517"/>
      <c r="D1020" s="518" t="s">
        <v>1346</v>
      </c>
      <c r="E1020" s="517"/>
      <c r="F1020" s="560" t="s">
        <v>1347</v>
      </c>
      <c r="G1020" s="520"/>
      <c r="H1020" s="520"/>
      <c r="I1020" s="546"/>
    </row>
    <row r="1021" spans="1:9">
      <c r="A1021" s="426">
        <v>1021</v>
      </c>
      <c r="B1021" s="426" t="s">
        <v>627</v>
      </c>
      <c r="C1021" s="521"/>
      <c r="D1021" s="522" t="s">
        <v>1348</v>
      </c>
      <c r="E1021" s="521"/>
      <c r="F1021" s="523" t="s">
        <v>1349</v>
      </c>
      <c r="G1021" s="524"/>
      <c r="H1021" s="524"/>
      <c r="I1021" s="548"/>
    </row>
    <row r="1022" spans="1:9" ht="157.5">
      <c r="A1022" s="434">
        <v>1022</v>
      </c>
      <c r="B1022" s="426" t="s">
        <v>627</v>
      </c>
      <c r="C1022" s="476"/>
      <c r="D1022" s="514" t="s">
        <v>1094</v>
      </c>
      <c r="E1022" s="476"/>
      <c r="F1022" s="467" t="s">
        <v>1350</v>
      </c>
      <c r="G1022" s="477" t="s">
        <v>1351</v>
      </c>
      <c r="H1022" s="477" t="s">
        <v>1352</v>
      </c>
      <c r="I1022" s="478"/>
    </row>
    <row r="1023" spans="1:9" ht="14.25">
      <c r="A1023" s="434">
        <v>1023</v>
      </c>
      <c r="B1023" s="426" t="s">
        <v>627</v>
      </c>
      <c r="C1023" s="476"/>
      <c r="D1023" s="525" t="s">
        <v>1094</v>
      </c>
      <c r="E1023" s="476" t="s">
        <v>464</v>
      </c>
      <c r="F1023" s="467"/>
      <c r="G1023" s="477"/>
      <c r="H1023" s="477"/>
      <c r="I1023" s="478"/>
    </row>
    <row r="1024" spans="1:9" ht="63.75">
      <c r="A1024" s="434">
        <v>1024</v>
      </c>
      <c r="B1024" s="426" t="s">
        <v>627</v>
      </c>
      <c r="C1024" s="476"/>
      <c r="D1024" s="525" t="s">
        <v>1094</v>
      </c>
      <c r="E1024" s="476" t="str">
        <f>E$77</f>
        <v>RA</v>
      </c>
      <c r="F1024" s="610" t="s">
        <v>1987</v>
      </c>
      <c r="G1024" s="477"/>
      <c r="H1024" s="477"/>
      <c r="I1024" s="478"/>
    </row>
    <row r="1025" spans="1:9">
      <c r="A1025" s="426">
        <v>1025</v>
      </c>
      <c r="B1025" s="426" t="s">
        <v>627</v>
      </c>
      <c r="C1025" s="476"/>
      <c r="D1025" s="525" t="s">
        <v>1094</v>
      </c>
      <c r="E1025" s="476" t="str">
        <f>E$78</f>
        <v>S1</v>
      </c>
      <c r="F1025" s="467"/>
      <c r="G1025" s="477"/>
      <c r="H1025" s="477"/>
      <c r="I1025" s="478"/>
    </row>
    <row r="1026" spans="1:9" ht="14.25">
      <c r="A1026" s="434">
        <v>1026</v>
      </c>
      <c r="B1026" s="426" t="s">
        <v>627</v>
      </c>
      <c r="C1026" s="476"/>
      <c r="D1026" s="525" t="s">
        <v>1094</v>
      </c>
      <c r="E1026" s="476" t="str">
        <f>E$79</f>
        <v>S2</v>
      </c>
      <c r="F1026" s="467"/>
      <c r="G1026" s="477"/>
      <c r="H1026" s="477"/>
      <c r="I1026" s="478"/>
    </row>
    <row r="1027" spans="1:9" ht="14.25">
      <c r="A1027" s="434">
        <v>1027</v>
      </c>
      <c r="B1027" s="426" t="s">
        <v>627</v>
      </c>
      <c r="C1027" s="476"/>
      <c r="D1027" s="525" t="s">
        <v>1094</v>
      </c>
      <c r="E1027" s="476" t="str">
        <f>E$80</f>
        <v>S3</v>
      </c>
      <c r="F1027" s="467"/>
      <c r="G1027" s="477"/>
      <c r="H1027" s="477"/>
      <c r="I1027" s="478"/>
    </row>
    <row r="1028" spans="1:9" ht="14.25">
      <c r="A1028" s="434">
        <v>1028</v>
      </c>
      <c r="B1028" s="426" t="s">
        <v>627</v>
      </c>
      <c r="C1028" s="476"/>
      <c r="D1028" s="525" t="s">
        <v>1094</v>
      </c>
      <c r="E1028" s="476" t="str">
        <f>E$81</f>
        <v>S4</v>
      </c>
      <c r="F1028" s="467"/>
      <c r="G1028" s="477"/>
      <c r="H1028" s="477"/>
      <c r="I1028" s="478"/>
    </row>
    <row r="1029" spans="1:9">
      <c r="A1029" s="426">
        <v>1029</v>
      </c>
      <c r="B1029" s="426" t="s">
        <v>627</v>
      </c>
      <c r="C1029" s="521"/>
      <c r="D1029" s="522" t="s">
        <v>1353</v>
      </c>
      <c r="E1029" s="521"/>
      <c r="F1029" s="523" t="s">
        <v>1354</v>
      </c>
      <c r="G1029" s="524"/>
      <c r="H1029" s="524"/>
      <c r="I1029" s="548"/>
    </row>
    <row r="1030" spans="1:9" ht="128.25">
      <c r="A1030" s="434">
        <v>1030</v>
      </c>
      <c r="B1030" s="426" t="s">
        <v>627</v>
      </c>
      <c r="C1030" s="476"/>
      <c r="D1030" s="514" t="s">
        <v>1107</v>
      </c>
      <c r="E1030" s="476"/>
      <c r="F1030" s="561" t="s">
        <v>1355</v>
      </c>
      <c r="G1030" s="559" t="s">
        <v>1356</v>
      </c>
      <c r="H1030" s="559" t="s">
        <v>1357</v>
      </c>
      <c r="I1030" s="478"/>
    </row>
    <row r="1031" spans="1:9" ht="14.25">
      <c r="A1031" s="434">
        <v>1031</v>
      </c>
      <c r="B1031" s="426" t="s">
        <v>627</v>
      </c>
      <c r="C1031" s="476"/>
      <c r="D1031" s="525" t="s">
        <v>1107</v>
      </c>
      <c r="E1031" s="476" t="s">
        <v>464</v>
      </c>
      <c r="F1031" s="515"/>
      <c r="G1031" s="477"/>
      <c r="H1031" s="477"/>
      <c r="I1031" s="478"/>
    </row>
    <row r="1032" spans="1:9" ht="14.25">
      <c r="A1032" s="434">
        <v>1032</v>
      </c>
      <c r="B1032" s="426" t="s">
        <v>627</v>
      </c>
      <c r="C1032" s="476"/>
      <c r="D1032" s="525" t="s">
        <v>1107</v>
      </c>
      <c r="E1032" s="476" t="str">
        <f>E$77</f>
        <v>RA</v>
      </c>
      <c r="F1032" s="467" t="s">
        <v>2187</v>
      </c>
      <c r="G1032" s="477"/>
      <c r="H1032" s="477"/>
      <c r="I1032" s="478"/>
    </row>
    <row r="1033" spans="1:9">
      <c r="A1033" s="426">
        <v>1033</v>
      </c>
      <c r="B1033" s="426" t="s">
        <v>627</v>
      </c>
      <c r="C1033" s="476"/>
      <c r="D1033" s="525" t="s">
        <v>1107</v>
      </c>
      <c r="E1033" s="476" t="str">
        <f>E$78</f>
        <v>S1</v>
      </c>
      <c r="F1033" s="467"/>
      <c r="G1033" s="477"/>
      <c r="H1033" s="477"/>
      <c r="I1033" s="478"/>
    </row>
    <row r="1034" spans="1:9" ht="14.25">
      <c r="A1034" s="434">
        <v>1034</v>
      </c>
      <c r="B1034" s="426" t="s">
        <v>627</v>
      </c>
      <c r="C1034" s="476"/>
      <c r="D1034" s="525" t="s">
        <v>1107</v>
      </c>
      <c r="E1034" s="476" t="str">
        <f>E$79</f>
        <v>S2</v>
      </c>
      <c r="F1034" s="467"/>
      <c r="G1034" s="477"/>
      <c r="H1034" s="477"/>
      <c r="I1034" s="478"/>
    </row>
    <row r="1035" spans="1:9" ht="14.25">
      <c r="A1035" s="434">
        <v>1035</v>
      </c>
      <c r="B1035" s="426" t="s">
        <v>627</v>
      </c>
      <c r="C1035" s="476"/>
      <c r="D1035" s="525" t="s">
        <v>1107</v>
      </c>
      <c r="E1035" s="476" t="str">
        <f>E$80</f>
        <v>S3</v>
      </c>
      <c r="F1035" s="467"/>
      <c r="G1035" s="477"/>
      <c r="H1035" s="477"/>
      <c r="I1035" s="478"/>
    </row>
    <row r="1036" spans="1:9" ht="14.25">
      <c r="A1036" s="434">
        <v>1036</v>
      </c>
      <c r="B1036" s="426" t="s">
        <v>627</v>
      </c>
      <c r="C1036" s="476"/>
      <c r="D1036" s="525" t="s">
        <v>1107</v>
      </c>
      <c r="E1036" s="476" t="str">
        <f>E$81</f>
        <v>S4</v>
      </c>
      <c r="F1036" s="467"/>
      <c r="G1036" s="477"/>
      <c r="H1036" s="477"/>
      <c r="I1036" s="478"/>
    </row>
    <row r="1037" spans="1:9">
      <c r="A1037" s="426">
        <v>1037</v>
      </c>
      <c r="H1037" s="446"/>
    </row>
    <row r="1038" spans="1:9" ht="63.75">
      <c r="A1038" s="434">
        <v>1038</v>
      </c>
      <c r="B1038" s="426" t="s">
        <v>638</v>
      </c>
      <c r="C1038" s="476" t="s">
        <v>1358</v>
      </c>
      <c r="D1038" s="514"/>
      <c r="E1038" s="476"/>
      <c r="F1038" s="515" t="s">
        <v>1359</v>
      </c>
      <c r="G1038" s="477" t="s">
        <v>1360</v>
      </c>
      <c r="H1038" s="477"/>
      <c r="I1038" s="478"/>
    </row>
    <row r="1039" spans="1:9" ht="14.25">
      <c r="A1039" s="434">
        <v>1039</v>
      </c>
      <c r="B1039" s="426" t="s">
        <v>638</v>
      </c>
      <c r="C1039" s="476"/>
      <c r="D1039" s="514"/>
      <c r="E1039" s="476" t="s">
        <v>464</v>
      </c>
      <c r="F1039" s="515"/>
      <c r="G1039" s="477"/>
      <c r="H1039" s="477"/>
      <c r="I1039" s="478"/>
    </row>
    <row r="1040" spans="1:9" ht="38.25">
      <c r="A1040" s="434">
        <v>1040</v>
      </c>
      <c r="B1040" s="426" t="s">
        <v>638</v>
      </c>
      <c r="C1040" s="476"/>
      <c r="D1040" s="514"/>
      <c r="E1040" s="476" t="str">
        <f>E$77</f>
        <v>RA</v>
      </c>
      <c r="F1040" s="467" t="s">
        <v>1988</v>
      </c>
      <c r="G1040" s="477"/>
      <c r="H1040" s="477"/>
      <c r="I1040" s="478"/>
    </row>
    <row r="1041" spans="1:9">
      <c r="A1041" s="426">
        <v>1041</v>
      </c>
      <c r="B1041" s="426" t="s">
        <v>638</v>
      </c>
      <c r="C1041" s="476"/>
      <c r="D1041" s="514"/>
      <c r="E1041" s="476" t="str">
        <f>E$78</f>
        <v>S1</v>
      </c>
      <c r="F1041" s="467"/>
      <c r="G1041" s="477"/>
      <c r="H1041" s="477"/>
      <c r="I1041" s="478"/>
    </row>
    <row r="1042" spans="1:9" ht="14.25">
      <c r="A1042" s="434">
        <v>1042</v>
      </c>
      <c r="B1042" s="426" t="s">
        <v>638</v>
      </c>
      <c r="C1042" s="476"/>
      <c r="D1042" s="514"/>
      <c r="E1042" s="476" t="str">
        <f>E$79</f>
        <v>S2</v>
      </c>
      <c r="F1042" s="467"/>
      <c r="G1042" s="477"/>
      <c r="H1042" s="477"/>
      <c r="I1042" s="478"/>
    </row>
    <row r="1043" spans="1:9" ht="14.25">
      <c r="A1043" s="434">
        <v>1043</v>
      </c>
      <c r="B1043" s="426" t="s">
        <v>638</v>
      </c>
      <c r="C1043" s="476"/>
      <c r="D1043" s="514"/>
      <c r="E1043" s="476" t="str">
        <f>E$80</f>
        <v>S3</v>
      </c>
      <c r="F1043" s="467"/>
      <c r="G1043" s="477"/>
      <c r="H1043" s="477"/>
      <c r="I1043" s="478"/>
    </row>
    <row r="1044" spans="1:9" ht="14.25">
      <c r="A1044" s="434">
        <v>1044</v>
      </c>
      <c r="B1044" s="426" t="s">
        <v>638</v>
      </c>
      <c r="C1044" s="476"/>
      <c r="D1044" s="514"/>
      <c r="E1044" s="476" t="str">
        <f>E$81</f>
        <v>S4</v>
      </c>
      <c r="F1044" s="467"/>
      <c r="G1044" s="477"/>
      <c r="H1044" s="477"/>
      <c r="I1044" s="478"/>
    </row>
    <row r="1045" spans="1:9" ht="52.5">
      <c r="A1045" s="426">
        <v>1045</v>
      </c>
      <c r="B1045" s="426" t="s">
        <v>627</v>
      </c>
      <c r="C1045" s="476"/>
      <c r="D1045" s="514" t="s">
        <v>1361</v>
      </c>
      <c r="E1045" s="476"/>
      <c r="F1045" s="515" t="s">
        <v>1362</v>
      </c>
      <c r="G1045" s="477" t="s">
        <v>1363</v>
      </c>
      <c r="H1045" s="477" t="s">
        <v>1364</v>
      </c>
      <c r="I1045" s="478"/>
    </row>
    <row r="1046" spans="1:9" ht="14.25">
      <c r="A1046" s="434">
        <v>1046</v>
      </c>
      <c r="B1046" s="426" t="s">
        <v>627</v>
      </c>
      <c r="C1046" s="476"/>
      <c r="D1046" s="525" t="s">
        <v>1361</v>
      </c>
      <c r="E1046" s="476" t="s">
        <v>464</v>
      </c>
      <c r="F1046" s="515"/>
      <c r="G1046" s="477"/>
      <c r="H1046" s="477"/>
      <c r="I1046" s="478"/>
    </row>
    <row r="1047" spans="1:9" ht="51">
      <c r="A1047" s="434">
        <v>1047</v>
      </c>
      <c r="B1047" s="426" t="s">
        <v>627</v>
      </c>
      <c r="C1047" s="476"/>
      <c r="D1047" s="525" t="s">
        <v>1361</v>
      </c>
      <c r="E1047" s="476" t="str">
        <f>E$77</f>
        <v>RA</v>
      </c>
      <c r="F1047" s="467" t="s">
        <v>1989</v>
      </c>
      <c r="G1047" s="477"/>
      <c r="H1047" s="477"/>
      <c r="I1047" s="478"/>
    </row>
    <row r="1048" spans="1:9" ht="14.25">
      <c r="A1048" s="434">
        <v>1048</v>
      </c>
      <c r="B1048" s="426" t="s">
        <v>627</v>
      </c>
      <c r="C1048" s="476"/>
      <c r="D1048" s="525" t="s">
        <v>1361</v>
      </c>
      <c r="E1048" s="476" t="str">
        <f>E$78</f>
        <v>S1</v>
      </c>
      <c r="F1048" s="467"/>
      <c r="G1048" s="477"/>
      <c r="H1048" s="477"/>
      <c r="I1048" s="478"/>
    </row>
    <row r="1049" spans="1:9">
      <c r="A1049" s="426">
        <v>1049</v>
      </c>
      <c r="B1049" s="426" t="s">
        <v>627</v>
      </c>
      <c r="C1049" s="476"/>
      <c r="D1049" s="525" t="s">
        <v>1361</v>
      </c>
      <c r="E1049" s="476" t="str">
        <f>E$79</f>
        <v>S2</v>
      </c>
      <c r="F1049" s="467"/>
      <c r="G1049" s="477"/>
      <c r="H1049" s="477"/>
      <c r="I1049" s="478"/>
    </row>
    <row r="1050" spans="1:9" ht="14.25">
      <c r="A1050" s="434">
        <v>1050</v>
      </c>
      <c r="B1050" s="426" t="s">
        <v>627</v>
      </c>
      <c r="C1050" s="476"/>
      <c r="D1050" s="525" t="s">
        <v>1361</v>
      </c>
      <c r="E1050" s="476" t="str">
        <f>E$80</f>
        <v>S3</v>
      </c>
      <c r="F1050" s="467"/>
      <c r="G1050" s="477"/>
      <c r="H1050" s="477"/>
      <c r="I1050" s="478"/>
    </row>
    <row r="1051" spans="1:9" ht="14.25">
      <c r="A1051" s="434">
        <v>1051</v>
      </c>
      <c r="B1051" s="426" t="s">
        <v>627</v>
      </c>
      <c r="C1051" s="476"/>
      <c r="D1051" s="525" t="s">
        <v>1361</v>
      </c>
      <c r="E1051" s="476" t="str">
        <f>E$81</f>
        <v>S4</v>
      </c>
      <c r="F1051" s="467"/>
      <c r="G1051" s="477"/>
      <c r="H1051" s="477"/>
      <c r="I1051" s="478"/>
    </row>
    <row r="1052" spans="1:9" ht="14.25">
      <c r="A1052" s="434">
        <v>1052</v>
      </c>
      <c r="H1052" s="446"/>
    </row>
    <row r="1053" spans="1:9" ht="63.75">
      <c r="A1053" s="426">
        <v>1053</v>
      </c>
      <c r="B1053" s="426" t="s">
        <v>638</v>
      </c>
      <c r="C1053" s="476" t="s">
        <v>1365</v>
      </c>
      <c r="D1053" s="514"/>
      <c r="E1053" s="476"/>
      <c r="F1053" s="515" t="s">
        <v>1366</v>
      </c>
      <c r="G1053" s="477" t="s">
        <v>1367</v>
      </c>
      <c r="H1053" s="477"/>
      <c r="I1053" s="478"/>
    </row>
    <row r="1054" spans="1:9" ht="14.25">
      <c r="A1054" s="434">
        <v>1054</v>
      </c>
      <c r="B1054" s="426" t="s">
        <v>638</v>
      </c>
      <c r="C1054" s="476"/>
      <c r="D1054" s="514"/>
      <c r="E1054" s="476" t="s">
        <v>464</v>
      </c>
      <c r="F1054" s="515"/>
      <c r="G1054" s="477"/>
      <c r="H1054" s="477"/>
      <c r="I1054" s="478"/>
    </row>
    <row r="1055" spans="1:9" ht="51">
      <c r="A1055" s="434">
        <v>1055</v>
      </c>
      <c r="B1055" s="426" t="s">
        <v>638</v>
      </c>
      <c r="C1055" s="476"/>
      <c r="D1055" s="514"/>
      <c r="E1055" s="476" t="str">
        <f>E$77</f>
        <v>RA</v>
      </c>
      <c r="F1055" s="467" t="s">
        <v>1989</v>
      </c>
      <c r="G1055" s="477"/>
      <c r="H1055" s="477"/>
      <c r="I1055" s="478"/>
    </row>
    <row r="1056" spans="1:9" ht="14.25">
      <c r="A1056" s="434">
        <v>1056</v>
      </c>
      <c r="B1056" s="426" t="s">
        <v>638</v>
      </c>
      <c r="C1056" s="476"/>
      <c r="D1056" s="514"/>
      <c r="E1056" s="476" t="str">
        <f>E$78</f>
        <v>S1</v>
      </c>
      <c r="F1056" s="467"/>
      <c r="G1056" s="477"/>
      <c r="H1056" s="477"/>
      <c r="I1056" s="478"/>
    </row>
    <row r="1057" spans="1:9">
      <c r="A1057" s="426">
        <v>1057</v>
      </c>
      <c r="B1057" s="426" t="s">
        <v>638</v>
      </c>
      <c r="C1057" s="476"/>
      <c r="D1057" s="514"/>
      <c r="E1057" s="476" t="str">
        <f>E$79</f>
        <v>S2</v>
      </c>
      <c r="F1057" s="467"/>
      <c r="G1057" s="477"/>
      <c r="H1057" s="477"/>
      <c r="I1057" s="478"/>
    </row>
    <row r="1058" spans="1:9" ht="14.25">
      <c r="A1058" s="434">
        <v>1058</v>
      </c>
      <c r="B1058" s="426" t="s">
        <v>638</v>
      </c>
      <c r="C1058" s="476"/>
      <c r="D1058" s="514"/>
      <c r="E1058" s="476" t="str">
        <f>E$80</f>
        <v>S3</v>
      </c>
      <c r="F1058" s="467"/>
      <c r="G1058" s="477"/>
      <c r="H1058" s="477"/>
      <c r="I1058" s="478"/>
    </row>
    <row r="1059" spans="1:9" ht="14.25">
      <c r="A1059" s="434">
        <v>1059</v>
      </c>
      <c r="B1059" s="426" t="s">
        <v>638</v>
      </c>
      <c r="C1059" s="476"/>
      <c r="D1059" s="514"/>
      <c r="E1059" s="476" t="str">
        <f>E$81</f>
        <v>S4</v>
      </c>
      <c r="F1059" s="467"/>
      <c r="G1059" s="477"/>
      <c r="H1059" s="477"/>
      <c r="I1059" s="478"/>
    </row>
    <row r="1060" spans="1:9" ht="299.25">
      <c r="A1060" s="434">
        <v>1060</v>
      </c>
      <c r="B1060" s="426" t="s">
        <v>627</v>
      </c>
      <c r="C1060" s="476"/>
      <c r="D1060" s="514" t="s">
        <v>1368</v>
      </c>
      <c r="E1060" s="476"/>
      <c r="F1060" s="562" t="s">
        <v>1369</v>
      </c>
      <c r="G1060" s="563" t="s">
        <v>1370</v>
      </c>
      <c r="H1060" s="559" t="s">
        <v>1371</v>
      </c>
      <c r="I1060" s="478"/>
    </row>
    <row r="1061" spans="1:9">
      <c r="A1061" s="426">
        <v>1061</v>
      </c>
      <c r="B1061" s="426" t="s">
        <v>627</v>
      </c>
      <c r="C1061" s="476"/>
      <c r="D1061" s="525" t="s">
        <v>1368</v>
      </c>
      <c r="E1061" s="476" t="s">
        <v>464</v>
      </c>
      <c r="F1061" s="515"/>
      <c r="G1061" s="477"/>
      <c r="H1061" s="477"/>
      <c r="I1061" s="478"/>
    </row>
    <row r="1062" spans="1:9" ht="63.75">
      <c r="A1062" s="434">
        <v>1062</v>
      </c>
      <c r="B1062" s="426" t="s">
        <v>627</v>
      </c>
      <c r="C1062" s="476"/>
      <c r="D1062" s="525" t="s">
        <v>1368</v>
      </c>
      <c r="E1062" s="476" t="str">
        <f>E$77</f>
        <v>RA</v>
      </c>
      <c r="F1062" s="467" t="s">
        <v>1990</v>
      </c>
      <c r="G1062" s="477"/>
      <c r="H1062" s="477"/>
      <c r="I1062" s="478"/>
    </row>
    <row r="1063" spans="1:9" ht="14.25">
      <c r="A1063" s="434">
        <v>1063</v>
      </c>
      <c r="B1063" s="426" t="s">
        <v>627</v>
      </c>
      <c r="C1063" s="476"/>
      <c r="D1063" s="525" t="s">
        <v>1368</v>
      </c>
      <c r="E1063" s="476" t="str">
        <f>E$78</f>
        <v>S1</v>
      </c>
      <c r="F1063" s="467"/>
      <c r="G1063" s="477"/>
      <c r="H1063" s="477"/>
      <c r="I1063" s="478"/>
    </row>
    <row r="1064" spans="1:9" ht="14.25">
      <c r="A1064" s="434">
        <v>1064</v>
      </c>
      <c r="B1064" s="426" t="s">
        <v>627</v>
      </c>
      <c r="C1064" s="476"/>
      <c r="D1064" s="525" t="s">
        <v>1368</v>
      </c>
      <c r="E1064" s="476" t="str">
        <f>E$79</f>
        <v>S2</v>
      </c>
      <c r="F1064" s="467"/>
      <c r="G1064" s="477"/>
      <c r="H1064" s="477"/>
      <c r="I1064" s="478"/>
    </row>
    <row r="1065" spans="1:9">
      <c r="A1065" s="426">
        <v>1065</v>
      </c>
      <c r="B1065" s="426" t="s">
        <v>627</v>
      </c>
      <c r="C1065" s="476"/>
      <c r="D1065" s="525" t="s">
        <v>1368</v>
      </c>
      <c r="E1065" s="476" t="str">
        <f>E$80</f>
        <v>S3</v>
      </c>
      <c r="F1065" s="467"/>
      <c r="G1065" s="477"/>
      <c r="H1065" s="477"/>
      <c r="I1065" s="478"/>
    </row>
    <row r="1066" spans="1:9" ht="14.25">
      <c r="A1066" s="434">
        <v>1066</v>
      </c>
      <c r="B1066" s="426" t="s">
        <v>627</v>
      </c>
      <c r="C1066" s="476"/>
      <c r="D1066" s="525" t="s">
        <v>1368</v>
      </c>
      <c r="E1066" s="476" t="str">
        <f>E$81</f>
        <v>S4</v>
      </c>
      <c r="F1066" s="467"/>
      <c r="G1066" s="477"/>
      <c r="H1066" s="477"/>
      <c r="I1066" s="478"/>
    </row>
    <row r="1067" spans="1:9" ht="14.25">
      <c r="A1067" s="434">
        <v>1067</v>
      </c>
      <c r="H1067" s="446"/>
    </row>
    <row r="1068" spans="1:9" ht="31.5">
      <c r="A1068" s="434">
        <v>1068</v>
      </c>
      <c r="B1068" s="426" t="s">
        <v>638</v>
      </c>
      <c r="C1068" s="476" t="s">
        <v>1372</v>
      </c>
      <c r="D1068" s="514"/>
      <c r="E1068" s="476"/>
      <c r="F1068" s="515" t="s">
        <v>1373</v>
      </c>
      <c r="G1068" s="477" t="s">
        <v>1374</v>
      </c>
      <c r="H1068" s="477"/>
      <c r="I1068" s="478"/>
    </row>
    <row r="1069" spans="1:9">
      <c r="A1069" s="426">
        <v>1069</v>
      </c>
      <c r="B1069" s="426" t="s">
        <v>638</v>
      </c>
      <c r="C1069" s="476"/>
      <c r="D1069" s="514"/>
      <c r="E1069" s="476" t="s">
        <v>464</v>
      </c>
      <c r="F1069" s="515"/>
      <c r="G1069" s="477"/>
      <c r="H1069" s="477"/>
      <c r="I1069" s="478"/>
    </row>
    <row r="1070" spans="1:9" ht="38.25">
      <c r="A1070" s="434">
        <v>1070</v>
      </c>
      <c r="B1070" s="426" t="s">
        <v>638</v>
      </c>
      <c r="C1070" s="476"/>
      <c r="D1070" s="514"/>
      <c r="E1070" s="476" t="str">
        <f>E$77</f>
        <v>RA</v>
      </c>
      <c r="F1070" s="467" t="s">
        <v>1991</v>
      </c>
      <c r="G1070" s="477"/>
      <c r="H1070" s="477"/>
      <c r="I1070" s="478"/>
    </row>
    <row r="1071" spans="1:9" ht="14.25">
      <c r="A1071" s="434">
        <v>1071</v>
      </c>
      <c r="B1071" s="426" t="s">
        <v>638</v>
      </c>
      <c r="C1071" s="476"/>
      <c r="D1071" s="514"/>
      <c r="E1071" s="476" t="str">
        <f>E$78</f>
        <v>S1</v>
      </c>
      <c r="F1071" s="467"/>
      <c r="G1071" s="477"/>
      <c r="H1071" s="477"/>
      <c r="I1071" s="478"/>
    </row>
    <row r="1072" spans="1:9" ht="14.25">
      <c r="A1072" s="434">
        <v>1072</v>
      </c>
      <c r="B1072" s="426" t="s">
        <v>638</v>
      </c>
      <c r="C1072" s="476"/>
      <c r="D1072" s="514"/>
      <c r="E1072" s="476" t="str">
        <f>E$79</f>
        <v>S2</v>
      </c>
      <c r="F1072" s="467"/>
      <c r="G1072" s="477"/>
      <c r="H1072" s="477"/>
      <c r="I1072" s="478"/>
    </row>
    <row r="1073" spans="1:9">
      <c r="A1073" s="426">
        <v>1073</v>
      </c>
      <c r="B1073" s="426" t="s">
        <v>638</v>
      </c>
      <c r="C1073" s="476"/>
      <c r="D1073" s="514"/>
      <c r="E1073" s="476" t="str">
        <f>E$80</f>
        <v>S3</v>
      </c>
      <c r="F1073" s="467"/>
      <c r="G1073" s="477"/>
      <c r="H1073" s="477"/>
      <c r="I1073" s="478"/>
    </row>
    <row r="1074" spans="1:9" ht="14.25">
      <c r="A1074" s="434">
        <v>1074</v>
      </c>
      <c r="B1074" s="426" t="s">
        <v>638</v>
      </c>
      <c r="C1074" s="476"/>
      <c r="D1074" s="514"/>
      <c r="E1074" s="476" t="str">
        <f>E$81</f>
        <v>S4</v>
      </c>
      <c r="F1074" s="467"/>
      <c r="G1074" s="477"/>
      <c r="H1074" s="477"/>
      <c r="I1074" s="478"/>
    </row>
    <row r="1075" spans="1:9" ht="84">
      <c r="A1075" s="434">
        <v>1075</v>
      </c>
      <c r="B1075" s="426" t="s">
        <v>627</v>
      </c>
      <c r="C1075" s="476"/>
      <c r="D1075" s="514" t="s">
        <v>1103</v>
      </c>
      <c r="E1075" s="476"/>
      <c r="F1075" s="528" t="s">
        <v>1375</v>
      </c>
      <c r="G1075" s="477" t="s">
        <v>1376</v>
      </c>
      <c r="H1075" s="477" t="s">
        <v>1377</v>
      </c>
      <c r="I1075" s="478"/>
    </row>
    <row r="1076" spans="1:9" ht="14.25">
      <c r="A1076" s="434">
        <v>1076</v>
      </c>
      <c r="B1076" s="426" t="s">
        <v>627</v>
      </c>
      <c r="C1076" s="476"/>
      <c r="D1076" s="525" t="s">
        <v>1103</v>
      </c>
      <c r="E1076" s="476" t="s">
        <v>464</v>
      </c>
      <c r="F1076" s="528"/>
      <c r="G1076" s="477"/>
      <c r="H1076" s="477"/>
      <c r="I1076" s="478"/>
    </row>
    <row r="1077" spans="1:9" ht="63.75">
      <c r="A1077" s="426">
        <v>1077</v>
      </c>
      <c r="B1077" s="426" t="s">
        <v>627</v>
      </c>
      <c r="C1077" s="476"/>
      <c r="D1077" s="525" t="s">
        <v>1103</v>
      </c>
      <c r="E1077" s="476" t="str">
        <f>E$77</f>
        <v>RA</v>
      </c>
      <c r="F1077" s="610" t="s">
        <v>1987</v>
      </c>
      <c r="G1077" s="477"/>
      <c r="H1077" s="477"/>
      <c r="I1077" s="478"/>
    </row>
    <row r="1078" spans="1:9" ht="14.25">
      <c r="A1078" s="434">
        <v>1078</v>
      </c>
      <c r="B1078" s="426" t="s">
        <v>627</v>
      </c>
      <c r="C1078" s="476"/>
      <c r="D1078" s="525" t="s">
        <v>1103</v>
      </c>
      <c r="E1078" s="476" t="str">
        <f>E$78</f>
        <v>S1</v>
      </c>
      <c r="F1078" s="528"/>
      <c r="G1078" s="477"/>
      <c r="H1078" s="477"/>
      <c r="I1078" s="478"/>
    </row>
    <row r="1079" spans="1:9" ht="14.25">
      <c r="A1079" s="434">
        <v>1079</v>
      </c>
      <c r="B1079" s="426" t="s">
        <v>627</v>
      </c>
      <c r="C1079" s="476"/>
      <c r="D1079" s="525" t="s">
        <v>1103</v>
      </c>
      <c r="E1079" s="476" t="str">
        <f>E$79</f>
        <v>S2</v>
      </c>
      <c r="F1079" s="528"/>
      <c r="G1079" s="477"/>
      <c r="H1079" s="477"/>
      <c r="I1079" s="478"/>
    </row>
    <row r="1080" spans="1:9" ht="14.25">
      <c r="A1080" s="434">
        <v>1080</v>
      </c>
      <c r="B1080" s="426" t="s">
        <v>627</v>
      </c>
      <c r="C1080" s="476"/>
      <c r="D1080" s="525" t="s">
        <v>1103</v>
      </c>
      <c r="E1080" s="476" t="str">
        <f>E$80</f>
        <v>S3</v>
      </c>
      <c r="F1080" s="528"/>
      <c r="G1080" s="477"/>
      <c r="H1080" s="477"/>
      <c r="I1080" s="478"/>
    </row>
    <row r="1081" spans="1:9">
      <c r="A1081" s="426">
        <v>1081</v>
      </c>
      <c r="B1081" s="426" t="s">
        <v>627</v>
      </c>
      <c r="C1081" s="476"/>
      <c r="D1081" s="525" t="s">
        <v>1103</v>
      </c>
      <c r="E1081" s="476" t="str">
        <f>E$81</f>
        <v>S4</v>
      </c>
      <c r="F1081" s="528"/>
      <c r="G1081" s="477"/>
      <c r="H1081" s="477"/>
      <c r="I1081" s="478"/>
    </row>
    <row r="1082" spans="1:9" ht="128.25">
      <c r="A1082" s="434">
        <v>1082</v>
      </c>
      <c r="B1082" s="426" t="s">
        <v>627</v>
      </c>
      <c r="C1082" s="476"/>
      <c r="D1082" s="514" t="s">
        <v>1378</v>
      </c>
      <c r="E1082" s="476"/>
      <c r="F1082" s="562" t="s">
        <v>1379</v>
      </c>
      <c r="G1082" s="563" t="s">
        <v>1380</v>
      </c>
      <c r="H1082" s="563" t="s">
        <v>1381</v>
      </c>
      <c r="I1082" s="478"/>
    </row>
    <row r="1083" spans="1:9" ht="14.25">
      <c r="A1083" s="434">
        <v>1083</v>
      </c>
      <c r="B1083" s="426" t="s">
        <v>627</v>
      </c>
      <c r="C1083" s="476"/>
      <c r="D1083" s="525" t="s">
        <v>1378</v>
      </c>
      <c r="E1083" s="476" t="s">
        <v>464</v>
      </c>
      <c r="F1083" s="515"/>
      <c r="G1083" s="477"/>
      <c r="H1083" s="477"/>
      <c r="I1083" s="478"/>
    </row>
    <row r="1084" spans="1:9" ht="89.25">
      <c r="A1084" s="434">
        <v>1084</v>
      </c>
      <c r="B1084" s="426" t="s">
        <v>627</v>
      </c>
      <c r="C1084" s="476"/>
      <c r="D1084" s="525" t="s">
        <v>1378</v>
      </c>
      <c r="E1084" s="476" t="str">
        <f>E$77</f>
        <v>RA</v>
      </c>
      <c r="F1084" s="467" t="s">
        <v>1992</v>
      </c>
      <c r="G1084" s="477"/>
      <c r="H1084" s="477"/>
      <c r="I1084" s="478"/>
    </row>
    <row r="1085" spans="1:9">
      <c r="A1085" s="426">
        <v>1085</v>
      </c>
      <c r="B1085" s="426" t="s">
        <v>627</v>
      </c>
      <c r="C1085" s="476"/>
      <c r="D1085" s="525" t="s">
        <v>1378</v>
      </c>
      <c r="E1085" s="476" t="str">
        <f>E$78</f>
        <v>S1</v>
      </c>
      <c r="F1085" s="467"/>
      <c r="G1085" s="477"/>
      <c r="H1085" s="477"/>
      <c r="I1085" s="478"/>
    </row>
    <row r="1086" spans="1:9" ht="14.25">
      <c r="A1086" s="434">
        <v>1086</v>
      </c>
      <c r="B1086" s="426" t="s">
        <v>627</v>
      </c>
      <c r="C1086" s="476"/>
      <c r="D1086" s="525" t="s">
        <v>1378</v>
      </c>
      <c r="E1086" s="476" t="str">
        <f>E$79</f>
        <v>S2</v>
      </c>
      <c r="F1086" s="467"/>
      <c r="G1086" s="477"/>
      <c r="H1086" s="477"/>
      <c r="I1086" s="478"/>
    </row>
    <row r="1087" spans="1:9" ht="14.25">
      <c r="A1087" s="434">
        <v>1087</v>
      </c>
      <c r="B1087" s="426" t="s">
        <v>627</v>
      </c>
      <c r="C1087" s="476"/>
      <c r="D1087" s="525" t="s">
        <v>1378</v>
      </c>
      <c r="E1087" s="476" t="str">
        <f>E$80</f>
        <v>S3</v>
      </c>
      <c r="F1087" s="467"/>
      <c r="G1087" s="477"/>
      <c r="H1087" s="477"/>
      <c r="I1087" s="478"/>
    </row>
    <row r="1088" spans="1:9" ht="14.25">
      <c r="A1088" s="434">
        <v>1088</v>
      </c>
      <c r="B1088" s="426" t="s">
        <v>627</v>
      </c>
      <c r="C1088" s="476"/>
      <c r="D1088" s="525" t="s">
        <v>1378</v>
      </c>
      <c r="E1088" s="476" t="str">
        <f>E$81</f>
        <v>S4</v>
      </c>
      <c r="F1088" s="467"/>
      <c r="G1088" s="477"/>
      <c r="H1088" s="477"/>
      <c r="I1088" s="478"/>
    </row>
    <row r="1089" spans="1:9">
      <c r="A1089" s="426">
        <v>1089</v>
      </c>
      <c r="H1089" s="446"/>
    </row>
    <row r="1090" spans="1:9" ht="25.5">
      <c r="A1090" s="434">
        <v>1090</v>
      </c>
      <c r="B1090" s="426" t="s">
        <v>638</v>
      </c>
      <c r="C1090" s="476" t="s">
        <v>1382</v>
      </c>
      <c r="D1090" s="514"/>
      <c r="E1090" s="476"/>
      <c r="F1090" s="515" t="s">
        <v>1383</v>
      </c>
      <c r="G1090" s="477"/>
      <c r="H1090" s="477"/>
      <c r="I1090" s="478"/>
    </row>
    <row r="1091" spans="1:9" ht="171">
      <c r="A1091" s="434">
        <v>1091</v>
      </c>
      <c r="B1091" s="426" t="s">
        <v>627</v>
      </c>
      <c r="C1091" s="476"/>
      <c r="D1091" s="514" t="s">
        <v>1384</v>
      </c>
      <c r="E1091" s="476"/>
      <c r="F1091" s="562" t="s">
        <v>1385</v>
      </c>
      <c r="G1091" s="563" t="s">
        <v>1386</v>
      </c>
      <c r="H1091" s="559" t="s">
        <v>1387</v>
      </c>
      <c r="I1091" s="478"/>
    </row>
    <row r="1092" spans="1:9" ht="14.25">
      <c r="A1092" s="434">
        <v>1092</v>
      </c>
      <c r="B1092" s="426" t="s">
        <v>627</v>
      </c>
      <c r="C1092" s="476"/>
      <c r="D1092" s="525" t="s">
        <v>1384</v>
      </c>
      <c r="E1092" s="476" t="s">
        <v>464</v>
      </c>
      <c r="F1092" s="515"/>
      <c r="G1092" s="477"/>
      <c r="H1092" s="477"/>
      <c r="I1092" s="478"/>
    </row>
    <row r="1093" spans="1:9" ht="127.5">
      <c r="A1093" s="426">
        <v>1093</v>
      </c>
      <c r="B1093" s="426" t="s">
        <v>627</v>
      </c>
      <c r="C1093" s="476"/>
      <c r="D1093" s="525" t="s">
        <v>1384</v>
      </c>
      <c r="E1093" s="476" t="str">
        <f>E$77</f>
        <v>RA</v>
      </c>
      <c r="F1093" s="467" t="s">
        <v>1975</v>
      </c>
      <c r="G1093" s="477"/>
      <c r="H1093" s="477"/>
      <c r="I1093" s="478"/>
    </row>
    <row r="1094" spans="1:9" ht="14.25">
      <c r="A1094" s="434">
        <v>1094</v>
      </c>
      <c r="B1094" s="426" t="s">
        <v>627</v>
      </c>
      <c r="C1094" s="476"/>
      <c r="D1094" s="525" t="s">
        <v>1384</v>
      </c>
      <c r="E1094" s="476" t="str">
        <f>E$78</f>
        <v>S1</v>
      </c>
      <c r="F1094" s="467"/>
      <c r="G1094" s="477"/>
      <c r="H1094" s="477"/>
      <c r="I1094" s="478"/>
    </row>
    <row r="1095" spans="1:9" ht="14.25">
      <c r="A1095" s="434">
        <v>1095</v>
      </c>
      <c r="B1095" s="426" t="s">
        <v>627</v>
      </c>
      <c r="C1095" s="476"/>
      <c r="D1095" s="525" t="s">
        <v>1384</v>
      </c>
      <c r="E1095" s="476" t="str">
        <f>E$79</f>
        <v>S2</v>
      </c>
      <c r="F1095" s="467"/>
      <c r="G1095" s="477"/>
      <c r="H1095" s="477"/>
      <c r="I1095" s="478"/>
    </row>
    <row r="1096" spans="1:9" ht="14.25">
      <c r="A1096" s="434">
        <v>1096</v>
      </c>
      <c r="B1096" s="426" t="s">
        <v>627</v>
      </c>
      <c r="C1096" s="476"/>
      <c r="D1096" s="525" t="s">
        <v>1384</v>
      </c>
      <c r="E1096" s="476" t="str">
        <f>E$80</f>
        <v>S3</v>
      </c>
      <c r="F1096" s="467"/>
      <c r="G1096" s="477"/>
      <c r="H1096" s="477"/>
      <c r="I1096" s="478"/>
    </row>
    <row r="1097" spans="1:9">
      <c r="A1097" s="426">
        <v>1097</v>
      </c>
      <c r="B1097" s="426" t="s">
        <v>627</v>
      </c>
      <c r="C1097" s="476"/>
      <c r="D1097" s="525" t="s">
        <v>1384</v>
      </c>
      <c r="E1097" s="476" t="str">
        <f>E$81</f>
        <v>S4</v>
      </c>
      <c r="F1097" s="467"/>
      <c r="G1097" s="477"/>
      <c r="H1097" s="477"/>
      <c r="I1097" s="478"/>
    </row>
    <row r="1098" spans="1:9" ht="14.25">
      <c r="A1098" s="434">
        <v>1098</v>
      </c>
      <c r="C1098" s="476" t="s">
        <v>1388</v>
      </c>
      <c r="D1098" s="514"/>
      <c r="E1098" s="476"/>
      <c r="F1098" s="564"/>
      <c r="G1098" s="477"/>
      <c r="H1098" s="477"/>
      <c r="I1098" s="478"/>
    </row>
    <row r="1099" spans="1:9" ht="25.5">
      <c r="A1099" s="434">
        <v>1099</v>
      </c>
      <c r="B1099" s="426" t="s">
        <v>638</v>
      </c>
      <c r="C1099" s="476"/>
      <c r="D1099" s="514"/>
      <c r="E1099" s="476"/>
      <c r="F1099" s="515" t="s">
        <v>1389</v>
      </c>
      <c r="G1099" s="477" t="s">
        <v>952</v>
      </c>
      <c r="H1099" s="477"/>
      <c r="I1099" s="478"/>
    </row>
    <row r="1100" spans="1:9" ht="14.25">
      <c r="A1100" s="434">
        <v>1100</v>
      </c>
      <c r="B1100" s="426" t="s">
        <v>638</v>
      </c>
      <c r="C1100" s="476"/>
      <c r="D1100" s="514"/>
      <c r="E1100" s="476" t="s">
        <v>464</v>
      </c>
      <c r="F1100" s="564"/>
      <c r="G1100" s="477"/>
      <c r="H1100" s="477"/>
      <c r="I1100" s="478"/>
    </row>
    <row r="1101" spans="1:9" ht="51">
      <c r="A1101" s="426">
        <v>1101</v>
      </c>
      <c r="B1101" s="426" t="s">
        <v>638</v>
      </c>
      <c r="C1101" s="476"/>
      <c r="D1101" s="514"/>
      <c r="E1101" s="476" t="str">
        <f>E$77</f>
        <v>RA</v>
      </c>
      <c r="F1101" s="467" t="s">
        <v>1993</v>
      </c>
      <c r="G1101" s="477"/>
      <c r="H1101" s="477"/>
      <c r="I1101" s="478"/>
    </row>
    <row r="1102" spans="1:9" ht="14.25">
      <c r="A1102" s="434">
        <v>1102</v>
      </c>
      <c r="B1102" s="426" t="s">
        <v>638</v>
      </c>
      <c r="C1102" s="476"/>
      <c r="D1102" s="514"/>
      <c r="E1102" s="476" t="str">
        <f>E$78</f>
        <v>S1</v>
      </c>
      <c r="F1102" s="467"/>
      <c r="G1102" s="477"/>
      <c r="H1102" s="477"/>
      <c r="I1102" s="478"/>
    </row>
    <row r="1103" spans="1:9" ht="14.25">
      <c r="A1103" s="434">
        <v>1103</v>
      </c>
      <c r="B1103" s="426" t="s">
        <v>638</v>
      </c>
      <c r="C1103" s="476"/>
      <c r="D1103" s="514"/>
      <c r="E1103" s="476" t="str">
        <f>E$79</f>
        <v>S2</v>
      </c>
      <c r="F1103" s="467"/>
      <c r="G1103" s="477"/>
      <c r="H1103" s="477"/>
      <c r="I1103" s="478"/>
    </row>
    <row r="1104" spans="1:9" ht="14.25">
      <c r="A1104" s="434">
        <v>1104</v>
      </c>
      <c r="B1104" s="426" t="s">
        <v>638</v>
      </c>
      <c r="C1104" s="476"/>
      <c r="D1104" s="514"/>
      <c r="E1104" s="476" t="str">
        <f>E$80</f>
        <v>S3</v>
      </c>
      <c r="F1104" s="467"/>
      <c r="G1104" s="477"/>
      <c r="H1104" s="477"/>
      <c r="I1104" s="478"/>
    </row>
    <row r="1105" spans="1:9">
      <c r="A1105" s="426">
        <v>1105</v>
      </c>
      <c r="B1105" s="426" t="s">
        <v>638</v>
      </c>
      <c r="C1105" s="476"/>
      <c r="D1105" s="514"/>
      <c r="E1105" s="476" t="str">
        <f>E$81</f>
        <v>S4</v>
      </c>
      <c r="F1105" s="467"/>
      <c r="G1105" s="477"/>
      <c r="H1105" s="477"/>
      <c r="I1105" s="478"/>
    </row>
    <row r="1106" spans="1:9" ht="14.25">
      <c r="A1106" s="434">
        <v>1106</v>
      </c>
      <c r="H1106" s="446"/>
    </row>
    <row r="1107" spans="1:9" ht="38.25">
      <c r="A1107" s="434">
        <v>1107</v>
      </c>
      <c r="B1107" s="426" t="s">
        <v>638</v>
      </c>
      <c r="C1107" s="476" t="s">
        <v>1390</v>
      </c>
      <c r="D1107" s="514"/>
      <c r="E1107" s="476"/>
      <c r="F1107" s="515" t="s">
        <v>1391</v>
      </c>
      <c r="G1107" s="477" t="s">
        <v>1392</v>
      </c>
      <c r="H1107" s="477"/>
      <c r="I1107" s="478"/>
    </row>
    <row r="1108" spans="1:9" ht="14.25">
      <c r="A1108" s="434">
        <v>1108</v>
      </c>
      <c r="B1108" s="426" t="s">
        <v>638</v>
      </c>
      <c r="C1108" s="476"/>
      <c r="D1108" s="514"/>
      <c r="E1108" s="476" t="s">
        <v>464</v>
      </c>
      <c r="F1108" s="564"/>
      <c r="G1108" s="477"/>
      <c r="H1108" s="477"/>
      <c r="I1108" s="478"/>
    </row>
    <row r="1109" spans="1:9">
      <c r="A1109" s="426">
        <v>1109</v>
      </c>
      <c r="B1109" s="426" t="s">
        <v>638</v>
      </c>
      <c r="C1109" s="476"/>
      <c r="D1109" s="514"/>
      <c r="E1109" s="476" t="str">
        <f>E$77</f>
        <v>RA</v>
      </c>
      <c r="F1109" s="467" t="s">
        <v>1994</v>
      </c>
      <c r="G1109" s="477"/>
      <c r="H1109" s="477"/>
      <c r="I1109" s="478"/>
    </row>
    <row r="1110" spans="1:9" ht="14.25">
      <c r="A1110" s="434">
        <v>1110</v>
      </c>
      <c r="B1110" s="426" t="s">
        <v>638</v>
      </c>
      <c r="C1110" s="476"/>
      <c r="D1110" s="514"/>
      <c r="E1110" s="476" t="str">
        <f>E$78</f>
        <v>S1</v>
      </c>
      <c r="F1110" s="467"/>
      <c r="G1110" s="477"/>
      <c r="H1110" s="477"/>
      <c r="I1110" s="478"/>
    </row>
    <row r="1111" spans="1:9" ht="14.25">
      <c r="A1111" s="434">
        <v>1111</v>
      </c>
      <c r="B1111" s="426" t="s">
        <v>638</v>
      </c>
      <c r="C1111" s="476"/>
      <c r="D1111" s="514"/>
      <c r="E1111" s="476" t="str">
        <f>E$79</f>
        <v>S2</v>
      </c>
      <c r="F1111" s="467"/>
      <c r="G1111" s="477"/>
      <c r="H1111" s="477"/>
      <c r="I1111" s="478"/>
    </row>
    <row r="1112" spans="1:9" ht="14.25">
      <c r="A1112" s="434">
        <v>1112</v>
      </c>
      <c r="B1112" s="426" t="s">
        <v>638</v>
      </c>
      <c r="C1112" s="476"/>
      <c r="D1112" s="514"/>
      <c r="E1112" s="476" t="str">
        <f>E$80</f>
        <v>S3</v>
      </c>
      <c r="F1112" s="467"/>
      <c r="G1112" s="477"/>
      <c r="H1112" s="477"/>
      <c r="I1112" s="478"/>
    </row>
    <row r="1113" spans="1:9">
      <c r="A1113" s="426">
        <v>1113</v>
      </c>
      <c r="B1113" s="426" t="s">
        <v>638</v>
      </c>
      <c r="C1113" s="476"/>
      <c r="D1113" s="514"/>
      <c r="E1113" s="476" t="str">
        <f>E$81</f>
        <v>S4</v>
      </c>
      <c r="F1113" s="467"/>
      <c r="G1113" s="477"/>
      <c r="H1113" s="477"/>
      <c r="I1113" s="478"/>
    </row>
    <row r="1114" spans="1:9" ht="14.25">
      <c r="A1114" s="434">
        <v>1114</v>
      </c>
      <c r="H1114" s="446"/>
    </row>
    <row r="1115" spans="1:9" ht="63.75">
      <c r="A1115" s="434">
        <v>1115</v>
      </c>
      <c r="B1115" s="426" t="s">
        <v>638</v>
      </c>
      <c r="C1115" s="476" t="s">
        <v>1393</v>
      </c>
      <c r="D1115" s="514"/>
      <c r="E1115" s="476"/>
      <c r="F1115" s="515" t="s">
        <v>1394</v>
      </c>
      <c r="G1115" s="477" t="s">
        <v>952</v>
      </c>
      <c r="H1115" s="477"/>
      <c r="I1115" s="478"/>
    </row>
    <row r="1116" spans="1:9" ht="14.25">
      <c r="A1116" s="434">
        <v>1116</v>
      </c>
      <c r="B1116" s="426" t="s">
        <v>638</v>
      </c>
      <c r="C1116" s="476"/>
      <c r="D1116" s="514"/>
      <c r="E1116" s="476" t="s">
        <v>464</v>
      </c>
      <c r="F1116" s="564"/>
      <c r="G1116" s="477"/>
      <c r="H1116" s="477"/>
      <c r="I1116" s="478"/>
    </row>
    <row r="1117" spans="1:9" ht="25.5">
      <c r="A1117" s="426">
        <v>1117</v>
      </c>
      <c r="B1117" s="426" t="s">
        <v>638</v>
      </c>
      <c r="C1117" s="476"/>
      <c r="D1117" s="514"/>
      <c r="E1117" s="476" t="str">
        <f>E$77</f>
        <v>RA</v>
      </c>
      <c r="F1117" s="631" t="s">
        <v>1995</v>
      </c>
      <c r="G1117" s="477"/>
      <c r="H1117" s="477"/>
      <c r="I1117" s="478"/>
    </row>
    <row r="1118" spans="1:9" ht="14.25">
      <c r="A1118" s="434">
        <v>1118</v>
      </c>
      <c r="B1118" s="426" t="s">
        <v>638</v>
      </c>
      <c r="C1118" s="476"/>
      <c r="D1118" s="514"/>
      <c r="E1118" s="476" t="str">
        <f>E$78</f>
        <v>S1</v>
      </c>
      <c r="F1118" s="467"/>
      <c r="G1118" s="477"/>
      <c r="H1118" s="477"/>
      <c r="I1118" s="478"/>
    </row>
    <row r="1119" spans="1:9" ht="14.25">
      <c r="A1119" s="434">
        <v>1119</v>
      </c>
      <c r="B1119" s="426" t="s">
        <v>638</v>
      </c>
      <c r="C1119" s="476"/>
      <c r="D1119" s="514"/>
      <c r="E1119" s="476" t="str">
        <f>E$79</f>
        <v>S2</v>
      </c>
      <c r="F1119" s="467"/>
      <c r="G1119" s="477"/>
      <c r="H1119" s="477"/>
      <c r="I1119" s="478"/>
    </row>
    <row r="1120" spans="1:9" ht="14.25">
      <c r="A1120" s="434">
        <v>1120</v>
      </c>
      <c r="B1120" s="426" t="s">
        <v>638</v>
      </c>
      <c r="C1120" s="476"/>
      <c r="D1120" s="514"/>
      <c r="E1120" s="476" t="str">
        <f>E$80</f>
        <v>S3</v>
      </c>
      <c r="F1120" s="467"/>
      <c r="G1120" s="477"/>
      <c r="H1120" s="477"/>
      <c r="I1120" s="478"/>
    </row>
    <row r="1121" spans="1:9">
      <c r="A1121" s="426">
        <v>1121</v>
      </c>
      <c r="B1121" s="426" t="s">
        <v>638</v>
      </c>
      <c r="C1121" s="476"/>
      <c r="D1121" s="514"/>
      <c r="E1121" s="476" t="str">
        <f>E$81</f>
        <v>S4</v>
      </c>
      <c r="F1121" s="467"/>
      <c r="G1121" s="477"/>
      <c r="H1121" s="477"/>
      <c r="I1121" s="478"/>
    </row>
    <row r="1122" spans="1:9" ht="14.25">
      <c r="A1122" s="434">
        <v>1122</v>
      </c>
      <c r="H1122" s="446"/>
    </row>
    <row r="1123" spans="1:9" ht="51">
      <c r="A1123" s="434">
        <v>1123</v>
      </c>
      <c r="B1123" s="426" t="s">
        <v>638</v>
      </c>
      <c r="C1123" s="476" t="s">
        <v>1395</v>
      </c>
      <c r="D1123" s="514"/>
      <c r="E1123" s="476"/>
      <c r="F1123" s="515" t="s">
        <v>1396</v>
      </c>
      <c r="G1123" s="477" t="s">
        <v>1397</v>
      </c>
      <c r="H1123" s="477"/>
      <c r="I1123" s="478"/>
    </row>
    <row r="1124" spans="1:9" ht="14.25">
      <c r="A1124" s="434">
        <v>1124</v>
      </c>
      <c r="B1124" s="426" t="s">
        <v>638</v>
      </c>
      <c r="C1124" s="476"/>
      <c r="D1124" s="514"/>
      <c r="E1124" s="476" t="s">
        <v>464</v>
      </c>
      <c r="F1124" s="564"/>
      <c r="G1124" s="477"/>
      <c r="H1124" s="477"/>
      <c r="I1124" s="478"/>
    </row>
    <row r="1125" spans="1:9" ht="25.5">
      <c r="A1125" s="426">
        <v>1125</v>
      </c>
      <c r="B1125" s="426" t="s">
        <v>638</v>
      </c>
      <c r="C1125" s="476"/>
      <c r="D1125" s="514"/>
      <c r="E1125" s="476" t="str">
        <f>E$77</f>
        <v>RA</v>
      </c>
      <c r="F1125" s="467" t="s">
        <v>1996</v>
      </c>
      <c r="G1125" s="477"/>
      <c r="H1125" s="477"/>
      <c r="I1125" s="478"/>
    </row>
    <row r="1126" spans="1:9" ht="14.25">
      <c r="A1126" s="434">
        <v>1126</v>
      </c>
      <c r="B1126" s="426" t="s">
        <v>638</v>
      </c>
      <c r="C1126" s="476"/>
      <c r="D1126" s="514"/>
      <c r="E1126" s="476" t="str">
        <f>E$78</f>
        <v>S1</v>
      </c>
      <c r="F1126" s="467"/>
      <c r="G1126" s="477"/>
      <c r="H1126" s="477"/>
      <c r="I1126" s="478"/>
    </row>
    <row r="1127" spans="1:9" ht="14.25">
      <c r="A1127" s="434">
        <v>1127</v>
      </c>
      <c r="B1127" s="426" t="s">
        <v>638</v>
      </c>
      <c r="C1127" s="476"/>
      <c r="D1127" s="514"/>
      <c r="E1127" s="476" t="str">
        <f>E$79</f>
        <v>S2</v>
      </c>
      <c r="F1127" s="467"/>
      <c r="G1127" s="477"/>
      <c r="H1127" s="477"/>
      <c r="I1127" s="478"/>
    </row>
    <row r="1128" spans="1:9" ht="14.25">
      <c r="A1128" s="434">
        <v>1128</v>
      </c>
      <c r="B1128" s="426" t="s">
        <v>638</v>
      </c>
      <c r="C1128" s="476"/>
      <c r="D1128" s="514"/>
      <c r="E1128" s="476" t="str">
        <f>E$80</f>
        <v>S3</v>
      </c>
      <c r="F1128" s="467"/>
      <c r="G1128" s="477"/>
      <c r="H1128" s="477"/>
      <c r="I1128" s="478"/>
    </row>
    <row r="1129" spans="1:9">
      <c r="A1129" s="426">
        <v>1129</v>
      </c>
      <c r="B1129" s="426" t="s">
        <v>638</v>
      </c>
      <c r="C1129" s="476"/>
      <c r="D1129" s="514"/>
      <c r="E1129" s="476" t="str">
        <f>E$81</f>
        <v>S4</v>
      </c>
      <c r="F1129" s="467"/>
      <c r="G1129" s="477"/>
      <c r="H1129" s="477"/>
      <c r="I1129" s="478"/>
    </row>
    <row r="1130" spans="1:9" ht="14.25">
      <c r="A1130" s="434">
        <v>1130</v>
      </c>
      <c r="H1130" s="446"/>
    </row>
    <row r="1131" spans="1:9" ht="51">
      <c r="A1131" s="434">
        <v>1131</v>
      </c>
      <c r="B1131" s="426" t="s">
        <v>638</v>
      </c>
      <c r="C1131" s="476" t="s">
        <v>1398</v>
      </c>
      <c r="D1131" s="514"/>
      <c r="E1131" s="476"/>
      <c r="F1131" s="515" t="s">
        <v>1399</v>
      </c>
      <c r="G1131" s="477" t="s">
        <v>952</v>
      </c>
      <c r="H1131" s="477"/>
      <c r="I1131" s="478"/>
    </row>
    <row r="1132" spans="1:9" ht="14.25">
      <c r="A1132" s="434">
        <v>1132</v>
      </c>
      <c r="B1132" s="426" t="s">
        <v>638</v>
      </c>
      <c r="C1132" s="476"/>
      <c r="D1132" s="514"/>
      <c r="E1132" s="476" t="s">
        <v>464</v>
      </c>
      <c r="F1132" s="564"/>
      <c r="G1132" s="477"/>
      <c r="H1132" s="477"/>
      <c r="I1132" s="478"/>
    </row>
    <row r="1133" spans="1:9">
      <c r="A1133" s="426">
        <v>1133</v>
      </c>
      <c r="B1133" s="426" t="s">
        <v>638</v>
      </c>
      <c r="C1133" s="476"/>
      <c r="D1133" s="514"/>
      <c r="E1133" s="476" t="str">
        <f>E$77</f>
        <v>RA</v>
      </c>
      <c r="F1133" s="467" t="s">
        <v>1997</v>
      </c>
      <c r="G1133" s="477"/>
      <c r="H1133" s="477"/>
      <c r="I1133" s="478"/>
    </row>
    <row r="1134" spans="1:9" ht="14.25">
      <c r="A1134" s="434">
        <v>1134</v>
      </c>
      <c r="B1134" s="426" t="s">
        <v>638</v>
      </c>
      <c r="C1134" s="476"/>
      <c r="D1134" s="514"/>
      <c r="E1134" s="476" t="str">
        <f>E$78</f>
        <v>S1</v>
      </c>
      <c r="F1134" s="467"/>
      <c r="G1134" s="477"/>
      <c r="H1134" s="477"/>
      <c r="I1134" s="478"/>
    </row>
    <row r="1135" spans="1:9" ht="14.25">
      <c r="A1135" s="434">
        <v>1135</v>
      </c>
      <c r="B1135" s="426" t="s">
        <v>638</v>
      </c>
      <c r="C1135" s="476"/>
      <c r="D1135" s="514"/>
      <c r="E1135" s="476" t="str">
        <f>E$79</f>
        <v>S2</v>
      </c>
      <c r="F1135" s="467"/>
      <c r="G1135" s="477"/>
      <c r="H1135" s="477"/>
      <c r="I1135" s="478"/>
    </row>
    <row r="1136" spans="1:9" ht="14.25">
      <c r="A1136" s="434">
        <v>1136</v>
      </c>
      <c r="B1136" s="426" t="s">
        <v>638</v>
      </c>
      <c r="C1136" s="476"/>
      <c r="D1136" s="514"/>
      <c r="E1136" s="476" t="str">
        <f>E$80</f>
        <v>S3</v>
      </c>
      <c r="F1136" s="467"/>
      <c r="G1136" s="477"/>
      <c r="H1136" s="477"/>
      <c r="I1136" s="478"/>
    </row>
    <row r="1137" spans="1:9">
      <c r="A1137" s="426">
        <v>1137</v>
      </c>
      <c r="B1137" s="426" t="s">
        <v>638</v>
      </c>
      <c r="C1137" s="476"/>
      <c r="D1137" s="514"/>
      <c r="E1137" s="476" t="str">
        <f>E$81</f>
        <v>S4</v>
      </c>
      <c r="F1137" s="467"/>
      <c r="G1137" s="477"/>
      <c r="H1137" s="477"/>
      <c r="I1137" s="478"/>
    </row>
    <row r="1138" spans="1:9" ht="14.25">
      <c r="A1138" s="434">
        <v>1138</v>
      </c>
      <c r="H1138" s="446"/>
    </row>
    <row r="1139" spans="1:9" ht="25.5">
      <c r="A1139" s="434">
        <v>1139</v>
      </c>
      <c r="B1139" s="426" t="s">
        <v>638</v>
      </c>
      <c r="C1139" s="476" t="s">
        <v>1400</v>
      </c>
      <c r="D1139" s="514"/>
      <c r="E1139" s="476"/>
      <c r="F1139" s="515" t="s">
        <v>1401</v>
      </c>
      <c r="G1139" s="477" t="s">
        <v>1402</v>
      </c>
      <c r="H1139" s="477"/>
      <c r="I1139" s="478"/>
    </row>
    <row r="1140" spans="1:9" ht="14.25">
      <c r="A1140" s="434">
        <v>1140</v>
      </c>
      <c r="B1140" s="426" t="s">
        <v>638</v>
      </c>
      <c r="C1140" s="476"/>
      <c r="D1140" s="514"/>
      <c r="E1140" s="476" t="s">
        <v>464</v>
      </c>
      <c r="F1140" s="564"/>
      <c r="G1140" s="477"/>
      <c r="H1140" s="477"/>
      <c r="I1140" s="478"/>
    </row>
    <row r="1141" spans="1:9" ht="51">
      <c r="A1141" s="426">
        <v>1141</v>
      </c>
      <c r="B1141" s="426" t="s">
        <v>638</v>
      </c>
      <c r="C1141" s="476"/>
      <c r="D1141" s="514"/>
      <c r="E1141" s="476" t="str">
        <f>E$77</f>
        <v>RA</v>
      </c>
      <c r="F1141" s="467" t="s">
        <v>1998</v>
      </c>
      <c r="G1141" s="477"/>
      <c r="H1141" s="477"/>
      <c r="I1141" s="478"/>
    </row>
    <row r="1142" spans="1:9" ht="14.25">
      <c r="A1142" s="434">
        <v>1142</v>
      </c>
      <c r="B1142" s="426" t="s">
        <v>638</v>
      </c>
      <c r="C1142" s="476"/>
      <c r="D1142" s="514"/>
      <c r="E1142" s="476" t="str">
        <f>E$78</f>
        <v>S1</v>
      </c>
      <c r="F1142" s="467"/>
      <c r="G1142" s="477"/>
      <c r="H1142" s="477"/>
      <c r="I1142" s="478"/>
    </row>
    <row r="1143" spans="1:9" ht="14.25">
      <c r="A1143" s="434">
        <v>1143</v>
      </c>
      <c r="B1143" s="426" t="s">
        <v>638</v>
      </c>
      <c r="C1143" s="476"/>
      <c r="D1143" s="514"/>
      <c r="E1143" s="476" t="str">
        <f>E$79</f>
        <v>S2</v>
      </c>
      <c r="F1143" s="467"/>
      <c r="G1143" s="477"/>
      <c r="H1143" s="477"/>
      <c r="I1143" s="478"/>
    </row>
    <row r="1144" spans="1:9" ht="14.25">
      <c r="A1144" s="434">
        <v>1144</v>
      </c>
      <c r="B1144" s="426" t="s">
        <v>638</v>
      </c>
      <c r="C1144" s="476"/>
      <c r="D1144" s="514"/>
      <c r="E1144" s="476" t="str">
        <f>E$80</f>
        <v>S3</v>
      </c>
      <c r="F1144" s="467"/>
      <c r="G1144" s="477"/>
      <c r="H1144" s="477"/>
      <c r="I1144" s="478"/>
    </row>
    <row r="1145" spans="1:9">
      <c r="A1145" s="426">
        <v>1145</v>
      </c>
      <c r="B1145" s="426" t="s">
        <v>638</v>
      </c>
      <c r="C1145" s="476"/>
      <c r="D1145" s="514"/>
      <c r="E1145" s="476" t="str">
        <f>E$81</f>
        <v>S4</v>
      </c>
      <c r="F1145" s="467"/>
      <c r="G1145" s="477"/>
      <c r="H1145" s="477"/>
      <c r="I1145" s="478"/>
    </row>
    <row r="1146" spans="1:9" ht="14.25">
      <c r="A1146" s="434">
        <v>1146</v>
      </c>
      <c r="H1146" s="446"/>
    </row>
    <row r="1147" spans="1:9" ht="31.5">
      <c r="A1147" s="434">
        <v>1147</v>
      </c>
      <c r="B1147" s="426" t="s">
        <v>638</v>
      </c>
      <c r="C1147" s="476" t="s">
        <v>1403</v>
      </c>
      <c r="D1147" s="514"/>
      <c r="E1147" s="476"/>
      <c r="F1147" s="515" t="s">
        <v>1404</v>
      </c>
      <c r="G1147" s="477" t="s">
        <v>1405</v>
      </c>
      <c r="H1147" s="477"/>
      <c r="I1147" s="478"/>
    </row>
    <row r="1148" spans="1:9" ht="14.25">
      <c r="A1148" s="434">
        <v>1148</v>
      </c>
      <c r="B1148" s="426" t="s">
        <v>638</v>
      </c>
      <c r="C1148" s="476"/>
      <c r="D1148" s="514"/>
      <c r="E1148" s="476" t="s">
        <v>464</v>
      </c>
      <c r="F1148" s="564"/>
      <c r="G1148" s="477"/>
      <c r="H1148" s="477"/>
      <c r="I1148" s="478"/>
    </row>
    <row r="1149" spans="1:9" ht="38.25">
      <c r="A1149" s="426">
        <v>1149</v>
      </c>
      <c r="B1149" s="426" t="s">
        <v>638</v>
      </c>
      <c r="C1149" s="476"/>
      <c r="D1149" s="514"/>
      <c r="E1149" s="476" t="str">
        <f>E$77</f>
        <v>RA</v>
      </c>
      <c r="F1149" s="467" t="s">
        <v>1999</v>
      </c>
      <c r="G1149" s="477"/>
      <c r="H1149" s="477"/>
      <c r="I1149" s="478"/>
    </row>
    <row r="1150" spans="1:9" ht="14.25">
      <c r="A1150" s="434">
        <v>1150</v>
      </c>
      <c r="B1150" s="426" t="s">
        <v>638</v>
      </c>
      <c r="C1150" s="476"/>
      <c r="D1150" s="514"/>
      <c r="E1150" s="476" t="str">
        <f>E$78</f>
        <v>S1</v>
      </c>
      <c r="F1150" s="467"/>
      <c r="G1150" s="477"/>
      <c r="H1150" s="477"/>
      <c r="I1150" s="478"/>
    </row>
    <row r="1151" spans="1:9" ht="14.25">
      <c r="A1151" s="434">
        <v>1151</v>
      </c>
      <c r="B1151" s="426" t="s">
        <v>638</v>
      </c>
      <c r="C1151" s="476"/>
      <c r="D1151" s="514"/>
      <c r="E1151" s="476" t="str">
        <f>E$79</f>
        <v>S2</v>
      </c>
      <c r="F1151" s="467"/>
      <c r="G1151" s="477"/>
      <c r="H1151" s="477"/>
      <c r="I1151" s="478"/>
    </row>
    <row r="1152" spans="1:9" ht="14.25">
      <c r="A1152" s="434">
        <v>1152</v>
      </c>
      <c r="B1152" s="426" t="s">
        <v>638</v>
      </c>
      <c r="C1152" s="476"/>
      <c r="D1152" s="514"/>
      <c r="E1152" s="476" t="str">
        <f>E$80</f>
        <v>S3</v>
      </c>
      <c r="F1152" s="467"/>
      <c r="G1152" s="477"/>
      <c r="H1152" s="477"/>
      <c r="I1152" s="478"/>
    </row>
    <row r="1153" spans="1:9">
      <c r="A1153" s="426">
        <v>1153</v>
      </c>
      <c r="B1153" s="426" t="s">
        <v>638</v>
      </c>
      <c r="C1153" s="476"/>
      <c r="D1153" s="514"/>
      <c r="E1153" s="476" t="str">
        <f>E$81</f>
        <v>S4</v>
      </c>
      <c r="F1153" s="467"/>
      <c r="G1153" s="477"/>
      <c r="H1153" s="477"/>
      <c r="I1153" s="478"/>
    </row>
    <row r="1154" spans="1:9" ht="14.25">
      <c r="A1154" s="434">
        <v>1154</v>
      </c>
      <c r="H1154" s="446"/>
    </row>
    <row r="1155" spans="1:9" ht="25.5">
      <c r="A1155" s="434">
        <v>1155</v>
      </c>
      <c r="B1155" s="426" t="s">
        <v>638</v>
      </c>
      <c r="C1155" s="476" t="s">
        <v>1406</v>
      </c>
      <c r="D1155" s="514"/>
      <c r="E1155" s="476"/>
      <c r="F1155" s="515" t="s">
        <v>1407</v>
      </c>
      <c r="G1155" s="477" t="s">
        <v>1408</v>
      </c>
      <c r="H1155" s="477"/>
      <c r="I1155" s="478"/>
    </row>
    <row r="1156" spans="1:9" ht="14.25">
      <c r="A1156" s="434">
        <v>1156</v>
      </c>
      <c r="B1156" s="426" t="s">
        <v>638</v>
      </c>
      <c r="C1156" s="476"/>
      <c r="D1156" s="514"/>
      <c r="E1156" s="476" t="s">
        <v>464</v>
      </c>
      <c r="F1156" s="564"/>
      <c r="G1156" s="477"/>
      <c r="H1156" s="477"/>
      <c r="I1156" s="478"/>
    </row>
    <row r="1157" spans="1:9" ht="63.75">
      <c r="A1157" s="426">
        <v>1157</v>
      </c>
      <c r="B1157" s="426" t="s">
        <v>638</v>
      </c>
      <c r="C1157" s="476"/>
      <c r="D1157" s="514"/>
      <c r="E1157" s="476" t="str">
        <f>E$77</f>
        <v>RA</v>
      </c>
      <c r="F1157" s="467" t="s">
        <v>2000</v>
      </c>
      <c r="G1157" s="477"/>
      <c r="H1157" s="477"/>
      <c r="I1157" s="478"/>
    </row>
    <row r="1158" spans="1:9" ht="14.25">
      <c r="A1158" s="434">
        <v>1158</v>
      </c>
      <c r="B1158" s="426" t="s">
        <v>638</v>
      </c>
      <c r="C1158" s="476"/>
      <c r="D1158" s="514"/>
      <c r="E1158" s="476" t="str">
        <f>E$78</f>
        <v>S1</v>
      </c>
      <c r="F1158" s="467"/>
      <c r="G1158" s="477"/>
      <c r="H1158" s="477"/>
      <c r="I1158" s="478"/>
    </row>
    <row r="1159" spans="1:9" ht="14.25">
      <c r="A1159" s="434">
        <v>1159</v>
      </c>
      <c r="B1159" s="426" t="s">
        <v>638</v>
      </c>
      <c r="C1159" s="476"/>
      <c r="D1159" s="514"/>
      <c r="E1159" s="476" t="str">
        <f>E$79</f>
        <v>S2</v>
      </c>
      <c r="F1159" s="467"/>
      <c r="G1159" s="477"/>
      <c r="H1159" s="477"/>
      <c r="I1159" s="478"/>
    </row>
    <row r="1160" spans="1:9" ht="14.25">
      <c r="A1160" s="434">
        <v>1160</v>
      </c>
      <c r="B1160" s="426" t="s">
        <v>638</v>
      </c>
      <c r="C1160" s="476"/>
      <c r="D1160" s="514"/>
      <c r="E1160" s="476" t="str">
        <f>E$80</f>
        <v>S3</v>
      </c>
      <c r="F1160" s="467"/>
      <c r="G1160" s="477"/>
      <c r="H1160" s="477"/>
      <c r="I1160" s="478"/>
    </row>
    <row r="1161" spans="1:9">
      <c r="A1161" s="426">
        <v>1161</v>
      </c>
      <c r="B1161" s="426" t="s">
        <v>638</v>
      </c>
      <c r="C1161" s="476"/>
      <c r="D1161" s="514"/>
      <c r="E1161" s="476" t="str">
        <f>E$81</f>
        <v>S4</v>
      </c>
      <c r="F1161" s="467"/>
      <c r="G1161" s="477"/>
      <c r="H1161" s="477"/>
      <c r="I1161" s="478"/>
    </row>
    <row r="1162" spans="1:9" ht="14.25">
      <c r="A1162" s="434">
        <v>1162</v>
      </c>
      <c r="H1162" s="446"/>
    </row>
    <row r="1163" spans="1:9" ht="31.5">
      <c r="A1163" s="434">
        <v>1163</v>
      </c>
      <c r="B1163" s="426" t="s">
        <v>638</v>
      </c>
      <c r="C1163" s="476" t="s">
        <v>1409</v>
      </c>
      <c r="D1163" s="514"/>
      <c r="E1163" s="476"/>
      <c r="F1163" s="515" t="s">
        <v>1410</v>
      </c>
      <c r="G1163" s="477" t="s">
        <v>1411</v>
      </c>
      <c r="H1163" s="477"/>
      <c r="I1163" s="478"/>
    </row>
    <row r="1164" spans="1:9" ht="14.25">
      <c r="A1164" s="434">
        <v>1164</v>
      </c>
      <c r="B1164" s="426" t="s">
        <v>638</v>
      </c>
      <c r="C1164" s="476"/>
      <c r="D1164" s="514"/>
      <c r="E1164" s="476" t="s">
        <v>464</v>
      </c>
      <c r="F1164" s="564"/>
      <c r="G1164" s="477"/>
      <c r="H1164" s="477"/>
      <c r="I1164" s="478"/>
    </row>
    <row r="1165" spans="1:9" ht="51">
      <c r="A1165" s="426">
        <v>1165</v>
      </c>
      <c r="B1165" s="426" t="s">
        <v>638</v>
      </c>
      <c r="C1165" s="476"/>
      <c r="D1165" s="514"/>
      <c r="E1165" s="476" t="str">
        <f>E$77</f>
        <v>RA</v>
      </c>
      <c r="F1165" s="467" t="s">
        <v>2001</v>
      </c>
      <c r="G1165" s="477"/>
      <c r="H1165" s="477"/>
      <c r="I1165" s="478"/>
    </row>
    <row r="1166" spans="1:9" ht="14.25">
      <c r="A1166" s="434">
        <v>1166</v>
      </c>
      <c r="B1166" s="426" t="s">
        <v>638</v>
      </c>
      <c r="C1166" s="476"/>
      <c r="D1166" s="514"/>
      <c r="E1166" s="476" t="str">
        <f>E$78</f>
        <v>S1</v>
      </c>
      <c r="F1166" s="467"/>
      <c r="G1166" s="477"/>
      <c r="H1166" s="477"/>
      <c r="I1166" s="478"/>
    </row>
    <row r="1167" spans="1:9" ht="14.25">
      <c r="A1167" s="434">
        <v>1167</v>
      </c>
      <c r="B1167" s="426" t="s">
        <v>638</v>
      </c>
      <c r="C1167" s="476"/>
      <c r="D1167" s="514"/>
      <c r="E1167" s="476" t="str">
        <f>E$79</f>
        <v>S2</v>
      </c>
      <c r="F1167" s="467"/>
      <c r="G1167" s="477"/>
      <c r="H1167" s="477"/>
      <c r="I1167" s="478"/>
    </row>
    <row r="1168" spans="1:9" ht="14.25">
      <c r="A1168" s="434">
        <v>1168</v>
      </c>
      <c r="B1168" s="426" t="s">
        <v>638</v>
      </c>
      <c r="C1168" s="476"/>
      <c r="D1168" s="514"/>
      <c r="E1168" s="476" t="str">
        <f>E$80</f>
        <v>S3</v>
      </c>
      <c r="F1168" s="467"/>
      <c r="G1168" s="477"/>
      <c r="H1168" s="477"/>
      <c r="I1168" s="478"/>
    </row>
    <row r="1169" spans="1:9">
      <c r="A1169" s="426">
        <v>1169</v>
      </c>
      <c r="B1169" s="426" t="s">
        <v>638</v>
      </c>
      <c r="C1169" s="476"/>
      <c r="D1169" s="514"/>
      <c r="E1169" s="476" t="str">
        <f>E$81</f>
        <v>S4</v>
      </c>
      <c r="F1169" s="467"/>
      <c r="G1169" s="477"/>
      <c r="H1169" s="477"/>
      <c r="I1169" s="478"/>
    </row>
    <row r="1170" spans="1:9" ht="14.25">
      <c r="A1170" s="434">
        <v>1170</v>
      </c>
      <c r="H1170" s="446"/>
    </row>
    <row r="1171" spans="1:9" ht="25.5">
      <c r="A1171" s="434">
        <v>1171</v>
      </c>
      <c r="B1171" s="426" t="s">
        <v>638</v>
      </c>
      <c r="C1171" s="443" t="s">
        <v>1412</v>
      </c>
      <c r="D1171" s="510"/>
      <c r="E1171" s="443"/>
      <c r="F1171" s="441" t="s">
        <v>1413</v>
      </c>
      <c r="G1171" s="534"/>
      <c r="H1171" s="534"/>
      <c r="I1171" s="511"/>
    </row>
    <row r="1172" spans="1:9" ht="153">
      <c r="A1172" s="434">
        <v>1172</v>
      </c>
      <c r="B1172" s="426" t="s">
        <v>638</v>
      </c>
      <c r="C1172" s="476" t="s">
        <v>1414</v>
      </c>
      <c r="D1172" s="514"/>
      <c r="E1172" s="476"/>
      <c r="F1172" s="515" t="s">
        <v>1415</v>
      </c>
      <c r="G1172" s="477" t="s">
        <v>1416</v>
      </c>
      <c r="H1172" s="477"/>
      <c r="I1172" s="478"/>
    </row>
    <row r="1173" spans="1:9">
      <c r="A1173" s="426">
        <v>1173</v>
      </c>
      <c r="B1173" s="426" t="s">
        <v>638</v>
      </c>
      <c r="C1173" s="476"/>
      <c r="D1173" s="514"/>
      <c r="E1173" s="476" t="s">
        <v>464</v>
      </c>
      <c r="F1173" s="515"/>
      <c r="G1173" s="477"/>
      <c r="H1173" s="477"/>
      <c r="I1173" s="478"/>
    </row>
    <row r="1174" spans="1:9" ht="114.75">
      <c r="A1174" s="434">
        <v>1174</v>
      </c>
      <c r="B1174" s="426" t="s">
        <v>638</v>
      </c>
      <c r="C1174" s="476"/>
      <c r="D1174" s="514"/>
      <c r="E1174" s="476" t="str">
        <f>E$77</f>
        <v>RA</v>
      </c>
      <c r="F1174" s="467" t="s">
        <v>2002</v>
      </c>
      <c r="G1174" s="477"/>
      <c r="H1174" s="477"/>
      <c r="I1174" s="478"/>
    </row>
    <row r="1175" spans="1:9" ht="14.25">
      <c r="A1175" s="434">
        <v>1175</v>
      </c>
      <c r="B1175" s="426" t="s">
        <v>638</v>
      </c>
      <c r="C1175" s="476"/>
      <c r="D1175" s="514"/>
      <c r="E1175" s="476" t="str">
        <f>E$78</f>
        <v>S1</v>
      </c>
      <c r="F1175" s="467"/>
      <c r="G1175" s="477"/>
      <c r="H1175" s="477"/>
      <c r="I1175" s="478"/>
    </row>
    <row r="1176" spans="1:9" ht="14.25">
      <c r="A1176" s="434">
        <v>1176</v>
      </c>
      <c r="B1176" s="426" t="s">
        <v>638</v>
      </c>
      <c r="C1176" s="476"/>
      <c r="D1176" s="514"/>
      <c r="E1176" s="476" t="str">
        <f>E$79</f>
        <v>S2</v>
      </c>
      <c r="F1176" s="467"/>
      <c r="G1176" s="477"/>
      <c r="H1176" s="477"/>
      <c r="I1176" s="478"/>
    </row>
    <row r="1177" spans="1:9">
      <c r="A1177" s="426">
        <v>1177</v>
      </c>
      <c r="B1177" s="426" t="s">
        <v>638</v>
      </c>
      <c r="C1177" s="476"/>
      <c r="D1177" s="514"/>
      <c r="E1177" s="476" t="str">
        <f>E$80</f>
        <v>S3</v>
      </c>
      <c r="F1177" s="467"/>
      <c r="G1177" s="477"/>
      <c r="H1177" s="477"/>
      <c r="I1177" s="478"/>
    </row>
    <row r="1178" spans="1:9" ht="14.25">
      <c r="A1178" s="434">
        <v>1178</v>
      </c>
      <c r="B1178" s="426" t="s">
        <v>638</v>
      </c>
      <c r="C1178" s="476"/>
      <c r="D1178" s="514"/>
      <c r="E1178" s="476" t="str">
        <f>E$81</f>
        <v>S4</v>
      </c>
      <c r="F1178" s="467"/>
      <c r="G1178" s="477"/>
      <c r="H1178" s="477"/>
      <c r="I1178" s="478"/>
    </row>
    <row r="1179" spans="1:9" ht="14.25">
      <c r="A1179" s="434">
        <v>1179</v>
      </c>
      <c r="B1179" s="426" t="s">
        <v>627</v>
      </c>
      <c r="C1179" s="521"/>
      <c r="D1179" s="522" t="s">
        <v>1417</v>
      </c>
      <c r="E1179" s="521"/>
      <c r="F1179" s="523" t="s">
        <v>1418</v>
      </c>
      <c r="G1179" s="524"/>
      <c r="H1179" s="524"/>
      <c r="I1179" s="524"/>
    </row>
    <row r="1180" spans="1:9" ht="228">
      <c r="A1180" s="434">
        <v>1180</v>
      </c>
      <c r="B1180" s="426" t="s">
        <v>627</v>
      </c>
      <c r="C1180" s="476"/>
      <c r="D1180" s="514" t="s">
        <v>474</v>
      </c>
      <c r="E1180" s="476"/>
      <c r="F1180" s="558" t="s">
        <v>809</v>
      </c>
      <c r="G1180" s="563" t="s">
        <v>1419</v>
      </c>
      <c r="H1180" s="559" t="s">
        <v>1420</v>
      </c>
      <c r="I1180" s="478"/>
    </row>
    <row r="1181" spans="1:9">
      <c r="A1181" s="426">
        <v>1181</v>
      </c>
      <c r="B1181" s="426" t="s">
        <v>627</v>
      </c>
      <c r="C1181" s="476"/>
      <c r="D1181" s="525" t="s">
        <v>474</v>
      </c>
      <c r="E1181" s="476" t="s">
        <v>464</v>
      </c>
      <c r="F1181" s="515"/>
      <c r="G1181" s="477"/>
      <c r="H1181" s="477"/>
      <c r="I1181" s="478"/>
    </row>
    <row r="1182" spans="1:9" ht="114.75">
      <c r="A1182" s="434">
        <v>1182</v>
      </c>
      <c r="B1182" s="426" t="s">
        <v>627</v>
      </c>
      <c r="C1182" s="476"/>
      <c r="D1182" s="525" t="s">
        <v>474</v>
      </c>
      <c r="E1182" s="476" t="str">
        <f>E$77</f>
        <v>RA</v>
      </c>
      <c r="F1182" s="467" t="s">
        <v>2003</v>
      </c>
      <c r="G1182" s="477"/>
      <c r="H1182" s="477"/>
      <c r="I1182" s="478"/>
    </row>
    <row r="1183" spans="1:9" ht="14.25">
      <c r="A1183" s="434">
        <v>1183</v>
      </c>
      <c r="B1183" s="426" t="s">
        <v>627</v>
      </c>
      <c r="C1183" s="476"/>
      <c r="D1183" s="525" t="s">
        <v>474</v>
      </c>
      <c r="E1183" s="476" t="str">
        <f>E$78</f>
        <v>S1</v>
      </c>
      <c r="F1183" s="467"/>
      <c r="G1183" s="477"/>
      <c r="H1183" s="477"/>
      <c r="I1183" s="478"/>
    </row>
    <row r="1184" spans="1:9" ht="14.25">
      <c r="A1184" s="434">
        <v>1184</v>
      </c>
      <c r="B1184" s="426" t="s">
        <v>627</v>
      </c>
      <c r="C1184" s="476"/>
      <c r="D1184" s="525" t="s">
        <v>474</v>
      </c>
      <c r="E1184" s="476" t="str">
        <f>E$79</f>
        <v>S2</v>
      </c>
      <c r="F1184" s="467"/>
      <c r="G1184" s="477"/>
      <c r="H1184" s="477"/>
      <c r="I1184" s="478"/>
    </row>
    <row r="1185" spans="1:9">
      <c r="A1185" s="426">
        <v>1185</v>
      </c>
      <c r="B1185" s="426" t="s">
        <v>627</v>
      </c>
      <c r="C1185" s="476"/>
      <c r="D1185" s="525" t="s">
        <v>474</v>
      </c>
      <c r="E1185" s="476" t="str">
        <f>E$80</f>
        <v>S3</v>
      </c>
      <c r="F1185" s="467"/>
      <c r="G1185" s="477"/>
      <c r="H1185" s="477"/>
      <c r="I1185" s="478"/>
    </row>
    <row r="1186" spans="1:9" ht="14.25">
      <c r="A1186" s="434">
        <v>1186</v>
      </c>
      <c r="B1186" s="426" t="s">
        <v>627</v>
      </c>
      <c r="C1186" s="476"/>
      <c r="D1186" s="525" t="s">
        <v>474</v>
      </c>
      <c r="E1186" s="476" t="str">
        <f>E$81</f>
        <v>S4</v>
      </c>
      <c r="F1186" s="467"/>
      <c r="G1186" s="477"/>
      <c r="H1186" s="477"/>
      <c r="I1186" s="478"/>
    </row>
    <row r="1187" spans="1:9" ht="14.25">
      <c r="A1187" s="434">
        <v>1187</v>
      </c>
      <c r="H1187" s="446"/>
    </row>
    <row r="1188" spans="1:9" ht="52.5">
      <c r="A1188" s="434">
        <v>1188</v>
      </c>
      <c r="B1188" s="426" t="s">
        <v>638</v>
      </c>
      <c r="C1188" s="476" t="s">
        <v>1421</v>
      </c>
      <c r="D1188" s="514"/>
      <c r="E1188" s="476"/>
      <c r="F1188" s="515" t="s">
        <v>1422</v>
      </c>
      <c r="G1188" s="477" t="s">
        <v>1423</v>
      </c>
      <c r="H1188" s="477"/>
      <c r="I1188" s="478"/>
    </row>
    <row r="1189" spans="1:9">
      <c r="A1189" s="426">
        <v>1189</v>
      </c>
      <c r="B1189" s="426" t="s">
        <v>638</v>
      </c>
      <c r="C1189" s="476"/>
      <c r="D1189" s="514"/>
      <c r="E1189" s="476" t="s">
        <v>464</v>
      </c>
      <c r="F1189" s="515"/>
      <c r="G1189" s="477"/>
      <c r="H1189" s="477"/>
      <c r="I1189" s="478"/>
    </row>
    <row r="1190" spans="1:9" ht="25.5">
      <c r="A1190" s="434">
        <v>1190</v>
      </c>
      <c r="B1190" s="426" t="s">
        <v>638</v>
      </c>
      <c r="C1190" s="476"/>
      <c r="D1190" s="514"/>
      <c r="E1190" s="476" t="str">
        <f>E$77</f>
        <v>RA</v>
      </c>
      <c r="F1190" s="467" t="s">
        <v>2004</v>
      </c>
      <c r="G1190" s="477"/>
      <c r="H1190" s="477"/>
      <c r="I1190" s="478"/>
    </row>
    <row r="1191" spans="1:9" ht="14.25">
      <c r="A1191" s="434">
        <v>1191</v>
      </c>
      <c r="B1191" s="426" t="s">
        <v>638</v>
      </c>
      <c r="C1191" s="476"/>
      <c r="D1191" s="514"/>
      <c r="E1191" s="476" t="str">
        <f>E$78</f>
        <v>S1</v>
      </c>
      <c r="F1191" s="467"/>
      <c r="G1191" s="477"/>
      <c r="H1191" s="477"/>
      <c r="I1191" s="478"/>
    </row>
    <row r="1192" spans="1:9" ht="14.25">
      <c r="A1192" s="434">
        <v>1192</v>
      </c>
      <c r="B1192" s="426" t="s">
        <v>638</v>
      </c>
      <c r="C1192" s="476"/>
      <c r="D1192" s="514"/>
      <c r="E1192" s="476" t="str">
        <f>E$79</f>
        <v>S2</v>
      </c>
      <c r="F1192" s="467"/>
      <c r="G1192" s="477"/>
      <c r="H1192" s="477"/>
      <c r="I1192" s="478"/>
    </row>
    <row r="1193" spans="1:9">
      <c r="A1193" s="426">
        <v>1193</v>
      </c>
      <c r="B1193" s="426" t="s">
        <v>638</v>
      </c>
      <c r="C1193" s="476"/>
      <c r="D1193" s="514"/>
      <c r="E1193" s="476" t="str">
        <f>E$80</f>
        <v>S3</v>
      </c>
      <c r="F1193" s="467"/>
      <c r="G1193" s="477"/>
      <c r="H1193" s="477"/>
      <c r="I1193" s="478"/>
    </row>
    <row r="1194" spans="1:9" ht="14.25">
      <c r="A1194" s="434">
        <v>1194</v>
      </c>
      <c r="B1194" s="426" t="s">
        <v>638</v>
      </c>
      <c r="C1194" s="476"/>
      <c r="D1194" s="514"/>
      <c r="E1194" s="476" t="str">
        <f>E$81</f>
        <v>S4</v>
      </c>
      <c r="F1194" s="467"/>
      <c r="G1194" s="477"/>
      <c r="H1194" s="477"/>
      <c r="I1194" s="478"/>
    </row>
    <row r="1195" spans="1:9" ht="73.5">
      <c r="A1195" s="434">
        <v>1195</v>
      </c>
      <c r="B1195" s="426" t="s">
        <v>627</v>
      </c>
      <c r="C1195" s="476"/>
      <c r="D1195" s="514" t="s">
        <v>486</v>
      </c>
      <c r="E1195" s="476"/>
      <c r="F1195" s="515" t="s">
        <v>1424</v>
      </c>
      <c r="G1195" s="477" t="s">
        <v>1425</v>
      </c>
      <c r="H1195" s="477" t="s">
        <v>1426</v>
      </c>
      <c r="I1195" s="478"/>
    </row>
    <row r="1196" spans="1:9" ht="14.25">
      <c r="A1196" s="434">
        <v>1196</v>
      </c>
      <c r="B1196" s="426" t="s">
        <v>627</v>
      </c>
      <c r="C1196" s="476"/>
      <c r="D1196" s="525" t="s">
        <v>486</v>
      </c>
      <c r="E1196" s="476" t="s">
        <v>464</v>
      </c>
      <c r="F1196" s="515"/>
      <c r="G1196" s="477"/>
      <c r="H1196" s="477"/>
      <c r="I1196" s="478"/>
    </row>
    <row r="1197" spans="1:9" ht="63.75">
      <c r="A1197" s="426">
        <v>1197</v>
      </c>
      <c r="B1197" s="426" t="s">
        <v>627</v>
      </c>
      <c r="C1197" s="476"/>
      <c r="D1197" s="525" t="s">
        <v>486</v>
      </c>
      <c r="E1197" s="476" t="str">
        <f>E$77</f>
        <v>RA</v>
      </c>
      <c r="F1197" s="467" t="s">
        <v>2005</v>
      </c>
      <c r="G1197" s="477"/>
      <c r="H1197" s="477"/>
      <c r="I1197" s="478"/>
    </row>
    <row r="1198" spans="1:9" ht="14.25">
      <c r="A1198" s="434">
        <v>1198</v>
      </c>
      <c r="B1198" s="426" t="s">
        <v>627</v>
      </c>
      <c r="C1198" s="476"/>
      <c r="D1198" s="525" t="s">
        <v>486</v>
      </c>
      <c r="E1198" s="476" t="str">
        <f>E$78</f>
        <v>S1</v>
      </c>
      <c r="F1198" s="467"/>
      <c r="G1198" s="477"/>
      <c r="H1198" s="477"/>
      <c r="I1198" s="478"/>
    </row>
    <row r="1199" spans="1:9" ht="14.25">
      <c r="A1199" s="434">
        <v>1199</v>
      </c>
      <c r="B1199" s="426" t="s">
        <v>627</v>
      </c>
      <c r="C1199" s="476"/>
      <c r="D1199" s="525" t="s">
        <v>486</v>
      </c>
      <c r="E1199" s="476" t="str">
        <f>E$79</f>
        <v>S2</v>
      </c>
      <c r="F1199" s="467"/>
      <c r="G1199" s="477"/>
      <c r="H1199" s="477"/>
      <c r="I1199" s="478"/>
    </row>
    <row r="1200" spans="1:9" ht="14.25">
      <c r="A1200" s="434">
        <v>1200</v>
      </c>
      <c r="B1200" s="426" t="s">
        <v>627</v>
      </c>
      <c r="C1200" s="476"/>
      <c r="D1200" s="525" t="s">
        <v>486</v>
      </c>
      <c r="E1200" s="476" t="str">
        <f>E$80</f>
        <v>S3</v>
      </c>
      <c r="F1200" s="467"/>
      <c r="G1200" s="477"/>
      <c r="H1200" s="477"/>
      <c r="I1200" s="478"/>
    </row>
    <row r="1201" spans="1:9">
      <c r="A1201" s="426">
        <v>1201</v>
      </c>
      <c r="B1201" s="426" t="s">
        <v>627</v>
      </c>
      <c r="C1201" s="476"/>
      <c r="D1201" s="525" t="s">
        <v>486</v>
      </c>
      <c r="E1201" s="476" t="str">
        <f>E$81</f>
        <v>S4</v>
      </c>
      <c r="F1201" s="467"/>
      <c r="G1201" s="477"/>
      <c r="H1201" s="477"/>
      <c r="I1201" s="478"/>
    </row>
    <row r="1202" spans="1:9" ht="14.25">
      <c r="A1202" s="434">
        <v>1202</v>
      </c>
      <c r="H1202" s="446"/>
    </row>
    <row r="1203" spans="1:9" ht="51">
      <c r="A1203" s="434">
        <v>1203</v>
      </c>
      <c r="B1203" s="426" t="s">
        <v>638</v>
      </c>
      <c r="C1203" s="476" t="s">
        <v>1427</v>
      </c>
      <c r="D1203" s="514"/>
      <c r="E1203" s="476"/>
      <c r="F1203" s="515" t="s">
        <v>1428</v>
      </c>
      <c r="G1203" s="477" t="s">
        <v>1429</v>
      </c>
      <c r="H1203" s="477"/>
      <c r="I1203" s="478"/>
    </row>
    <row r="1204" spans="1:9" ht="14.25">
      <c r="A1204" s="434">
        <v>1204</v>
      </c>
      <c r="B1204" s="426" t="s">
        <v>638</v>
      </c>
      <c r="C1204" s="476"/>
      <c r="D1204" s="514"/>
      <c r="E1204" s="476" t="s">
        <v>464</v>
      </c>
      <c r="F1204" s="515"/>
      <c r="G1204" s="477"/>
      <c r="H1204" s="477"/>
      <c r="I1204" s="478"/>
    </row>
    <row r="1205" spans="1:9" ht="76.5">
      <c r="A1205" s="426">
        <v>1205</v>
      </c>
      <c r="B1205" s="426" t="s">
        <v>638</v>
      </c>
      <c r="C1205" s="476"/>
      <c r="D1205" s="514"/>
      <c r="E1205" s="476" t="str">
        <f>E$77</f>
        <v>RA</v>
      </c>
      <c r="F1205" s="467" t="s">
        <v>2006</v>
      </c>
      <c r="G1205" s="477"/>
      <c r="H1205" s="477"/>
      <c r="I1205" s="478"/>
    </row>
    <row r="1206" spans="1:9" ht="14.25">
      <c r="A1206" s="434">
        <v>1206</v>
      </c>
      <c r="B1206" s="426" t="s">
        <v>638</v>
      </c>
      <c r="C1206" s="476"/>
      <c r="D1206" s="514"/>
      <c r="E1206" s="476" t="str">
        <f>E$78</f>
        <v>S1</v>
      </c>
      <c r="F1206" s="467"/>
      <c r="G1206" s="477"/>
      <c r="H1206" s="477"/>
      <c r="I1206" s="478"/>
    </row>
    <row r="1207" spans="1:9" ht="14.25">
      <c r="A1207" s="434">
        <v>1207</v>
      </c>
      <c r="B1207" s="426" t="s">
        <v>638</v>
      </c>
      <c r="C1207" s="476"/>
      <c r="D1207" s="514"/>
      <c r="E1207" s="476" t="str">
        <f>E$79</f>
        <v>S2</v>
      </c>
      <c r="F1207" s="467"/>
      <c r="G1207" s="477"/>
      <c r="H1207" s="477"/>
      <c r="I1207" s="478"/>
    </row>
    <row r="1208" spans="1:9" ht="14.25">
      <c r="A1208" s="434">
        <v>1208</v>
      </c>
      <c r="B1208" s="426" t="s">
        <v>638</v>
      </c>
      <c r="C1208" s="476"/>
      <c r="D1208" s="514"/>
      <c r="E1208" s="476" t="str">
        <f>E$80</f>
        <v>S3</v>
      </c>
      <c r="F1208" s="467"/>
      <c r="G1208" s="477"/>
      <c r="H1208" s="477"/>
      <c r="I1208" s="478"/>
    </row>
    <row r="1209" spans="1:9">
      <c r="A1209" s="426">
        <v>1209</v>
      </c>
      <c r="B1209" s="426" t="s">
        <v>638</v>
      </c>
      <c r="C1209" s="476"/>
      <c r="D1209" s="514"/>
      <c r="E1209" s="476" t="str">
        <f>E$81</f>
        <v>S4</v>
      </c>
      <c r="F1209" s="467"/>
      <c r="G1209" s="477"/>
      <c r="H1209" s="477"/>
      <c r="I1209" s="478"/>
    </row>
    <row r="1210" spans="1:9" ht="14.25">
      <c r="A1210" s="434">
        <v>1210</v>
      </c>
      <c r="H1210" s="446"/>
    </row>
    <row r="1211" spans="1:9" ht="38.25">
      <c r="A1211" s="434">
        <v>1211</v>
      </c>
      <c r="B1211" s="426" t="s">
        <v>638</v>
      </c>
      <c r="C1211" s="443" t="s">
        <v>1430</v>
      </c>
      <c r="D1211" s="510"/>
      <c r="E1211" s="443"/>
      <c r="F1211" s="441" t="s">
        <v>1431</v>
      </c>
      <c r="G1211" s="534"/>
      <c r="H1211" s="534"/>
      <c r="I1211" s="511"/>
    </row>
    <row r="1212" spans="1:9" ht="21">
      <c r="A1212" s="434">
        <v>1212</v>
      </c>
      <c r="B1212" s="426" t="s">
        <v>638</v>
      </c>
      <c r="C1212" s="476" t="s">
        <v>1432</v>
      </c>
      <c r="D1212" s="514"/>
      <c r="E1212" s="476"/>
      <c r="F1212" s="515" t="s">
        <v>1433</v>
      </c>
      <c r="G1212" s="477" t="s">
        <v>1434</v>
      </c>
      <c r="H1212" s="477" t="s">
        <v>1435</v>
      </c>
      <c r="I1212" s="478"/>
    </row>
    <row r="1213" spans="1:9">
      <c r="A1213" s="426">
        <v>1213</v>
      </c>
      <c r="B1213" s="426" t="s">
        <v>638</v>
      </c>
      <c r="C1213" s="476"/>
      <c r="D1213" s="514"/>
      <c r="E1213" s="476" t="s">
        <v>464</v>
      </c>
      <c r="F1213" s="515"/>
      <c r="G1213" s="477"/>
      <c r="H1213" s="477"/>
      <c r="I1213" s="478"/>
    </row>
    <row r="1214" spans="1:9" ht="14.25">
      <c r="A1214" s="434">
        <v>1214</v>
      </c>
      <c r="B1214" s="426" t="s">
        <v>638</v>
      </c>
      <c r="C1214" s="476"/>
      <c r="D1214" s="514"/>
      <c r="E1214" s="476" t="str">
        <f>E$77</f>
        <v>RA</v>
      </c>
      <c r="F1214" s="467" t="s">
        <v>2007</v>
      </c>
      <c r="G1214" s="477"/>
      <c r="H1214" s="477"/>
      <c r="I1214" s="478"/>
    </row>
    <row r="1215" spans="1:9" ht="14.25">
      <c r="A1215" s="434">
        <v>1215</v>
      </c>
      <c r="B1215" s="426" t="s">
        <v>638</v>
      </c>
      <c r="C1215" s="476"/>
      <c r="D1215" s="514"/>
      <c r="E1215" s="476" t="str">
        <f>E$78</f>
        <v>S1</v>
      </c>
      <c r="F1215" s="467"/>
      <c r="G1215" s="477"/>
      <c r="H1215" s="477"/>
      <c r="I1215" s="478"/>
    </row>
    <row r="1216" spans="1:9" ht="14.25">
      <c r="A1216" s="434">
        <v>1216</v>
      </c>
      <c r="B1216" s="426" t="s">
        <v>638</v>
      </c>
      <c r="C1216" s="476"/>
      <c r="D1216" s="514"/>
      <c r="E1216" s="476" t="str">
        <f>E$79</f>
        <v>S2</v>
      </c>
      <c r="F1216" s="467"/>
      <c r="G1216" s="477"/>
      <c r="H1216" s="477"/>
      <c r="I1216" s="478"/>
    </row>
    <row r="1217" spans="1:9">
      <c r="A1217" s="426">
        <v>1217</v>
      </c>
      <c r="B1217" s="426" t="s">
        <v>638</v>
      </c>
      <c r="C1217" s="476"/>
      <c r="D1217" s="514"/>
      <c r="E1217" s="476" t="str">
        <f>E$80</f>
        <v>S3</v>
      </c>
      <c r="F1217" s="467"/>
      <c r="G1217" s="477"/>
      <c r="H1217" s="477"/>
      <c r="I1217" s="478"/>
    </row>
    <row r="1218" spans="1:9" ht="14.25">
      <c r="A1218" s="434">
        <v>1218</v>
      </c>
      <c r="B1218" s="426" t="s">
        <v>638</v>
      </c>
      <c r="C1218" s="476"/>
      <c r="D1218" s="514"/>
      <c r="E1218" s="476" t="str">
        <f>E$81</f>
        <v>S4</v>
      </c>
      <c r="F1218" s="467"/>
      <c r="G1218" s="477"/>
      <c r="H1218" s="477"/>
      <c r="I1218" s="478"/>
    </row>
    <row r="1219" spans="1:9" ht="14.25">
      <c r="A1219" s="434">
        <v>1219</v>
      </c>
      <c r="H1219" s="446"/>
    </row>
    <row r="1220" spans="1:9" ht="38.25">
      <c r="A1220" s="434">
        <v>1220</v>
      </c>
      <c r="B1220" s="426" t="s">
        <v>638</v>
      </c>
      <c r="C1220" s="476" t="s">
        <v>1436</v>
      </c>
      <c r="D1220" s="514"/>
      <c r="E1220" s="476"/>
      <c r="F1220" s="515" t="s">
        <v>1437</v>
      </c>
      <c r="G1220" s="477" t="s">
        <v>1438</v>
      </c>
      <c r="H1220" s="477"/>
      <c r="I1220" s="478"/>
    </row>
    <row r="1221" spans="1:9">
      <c r="A1221" s="426">
        <v>1221</v>
      </c>
      <c r="B1221" s="426" t="s">
        <v>638</v>
      </c>
      <c r="C1221" s="476"/>
      <c r="D1221" s="514"/>
      <c r="E1221" s="476" t="s">
        <v>464</v>
      </c>
      <c r="F1221" s="515"/>
      <c r="G1221" s="477"/>
      <c r="H1221" s="477"/>
      <c r="I1221" s="478"/>
    </row>
    <row r="1222" spans="1:9" ht="14.25">
      <c r="A1222" s="434">
        <v>1222</v>
      </c>
      <c r="B1222" s="426" t="s">
        <v>638</v>
      </c>
      <c r="C1222" s="476"/>
      <c r="D1222" s="514"/>
      <c r="E1222" s="476" t="str">
        <f>E$77</f>
        <v>RA</v>
      </c>
      <c r="F1222" s="467" t="s">
        <v>2008</v>
      </c>
      <c r="G1222" s="477"/>
      <c r="H1222" s="477"/>
      <c r="I1222" s="478"/>
    </row>
    <row r="1223" spans="1:9" ht="14.25">
      <c r="A1223" s="434">
        <v>1223</v>
      </c>
      <c r="B1223" s="426" t="s">
        <v>638</v>
      </c>
      <c r="C1223" s="476"/>
      <c r="D1223" s="514"/>
      <c r="E1223" s="476" t="str">
        <f>E$78</f>
        <v>S1</v>
      </c>
      <c r="F1223" s="467"/>
      <c r="G1223" s="477"/>
      <c r="H1223" s="477"/>
      <c r="I1223" s="478"/>
    </row>
    <row r="1224" spans="1:9" ht="14.25">
      <c r="A1224" s="434">
        <v>1224</v>
      </c>
      <c r="B1224" s="426" t="s">
        <v>638</v>
      </c>
      <c r="C1224" s="476"/>
      <c r="D1224" s="514"/>
      <c r="E1224" s="476" t="str">
        <f>E$79</f>
        <v>S2</v>
      </c>
      <c r="F1224" s="467"/>
      <c r="G1224" s="477"/>
      <c r="H1224" s="477"/>
      <c r="I1224" s="478"/>
    </row>
    <row r="1225" spans="1:9">
      <c r="A1225" s="426">
        <v>1225</v>
      </c>
      <c r="B1225" s="426" t="s">
        <v>638</v>
      </c>
      <c r="C1225" s="476"/>
      <c r="D1225" s="514"/>
      <c r="E1225" s="476" t="str">
        <f>E$80</f>
        <v>S3</v>
      </c>
      <c r="F1225" s="467"/>
      <c r="G1225" s="477"/>
      <c r="H1225" s="477"/>
      <c r="I1225" s="478"/>
    </row>
    <row r="1226" spans="1:9" ht="14.25">
      <c r="A1226" s="434">
        <v>1226</v>
      </c>
      <c r="B1226" s="426" t="s">
        <v>638</v>
      </c>
      <c r="C1226" s="476"/>
      <c r="D1226" s="514"/>
      <c r="E1226" s="476" t="str">
        <f>E$81</f>
        <v>S4</v>
      </c>
      <c r="F1226" s="467"/>
      <c r="G1226" s="477"/>
      <c r="H1226" s="477"/>
      <c r="I1226" s="478"/>
    </row>
    <row r="1227" spans="1:9" ht="14.25">
      <c r="A1227" s="434">
        <v>1227</v>
      </c>
      <c r="H1227" s="446"/>
    </row>
    <row r="1228" spans="1:9" ht="38.25">
      <c r="A1228" s="434">
        <v>1228</v>
      </c>
      <c r="B1228" s="426" t="s">
        <v>638</v>
      </c>
      <c r="C1228" s="476" t="s">
        <v>1439</v>
      </c>
      <c r="D1228" s="514"/>
      <c r="E1228" s="476"/>
      <c r="F1228" s="515" t="s">
        <v>1440</v>
      </c>
      <c r="G1228" s="477" t="s">
        <v>952</v>
      </c>
      <c r="H1228" s="477"/>
      <c r="I1228" s="478"/>
    </row>
    <row r="1229" spans="1:9">
      <c r="A1229" s="426">
        <v>1229</v>
      </c>
      <c r="B1229" s="426" t="s">
        <v>638</v>
      </c>
      <c r="C1229" s="476"/>
      <c r="D1229" s="514"/>
      <c r="E1229" s="476" t="s">
        <v>464</v>
      </c>
      <c r="F1229" s="515"/>
      <c r="G1229" s="477"/>
      <c r="H1229" s="477"/>
      <c r="I1229" s="478"/>
    </row>
    <row r="1230" spans="1:9" ht="14.25">
      <c r="A1230" s="434">
        <v>1230</v>
      </c>
      <c r="B1230" s="426" t="s">
        <v>638</v>
      </c>
      <c r="C1230" s="476"/>
      <c r="D1230" s="514"/>
      <c r="E1230" s="476" t="str">
        <f>E$77</f>
        <v>RA</v>
      </c>
      <c r="F1230" s="467" t="s">
        <v>2008</v>
      </c>
      <c r="G1230" s="477"/>
      <c r="H1230" s="477"/>
      <c r="I1230" s="478"/>
    </row>
    <row r="1231" spans="1:9" ht="14.25">
      <c r="A1231" s="434">
        <v>1231</v>
      </c>
      <c r="B1231" s="426" t="s">
        <v>638</v>
      </c>
      <c r="C1231" s="476"/>
      <c r="D1231" s="514"/>
      <c r="E1231" s="476" t="str">
        <f>E$78</f>
        <v>S1</v>
      </c>
      <c r="F1231" s="467"/>
      <c r="G1231" s="477"/>
      <c r="H1231" s="477"/>
      <c r="I1231" s="478"/>
    </row>
    <row r="1232" spans="1:9" ht="14.25">
      <c r="A1232" s="434">
        <v>1232</v>
      </c>
      <c r="B1232" s="426" t="s">
        <v>638</v>
      </c>
      <c r="C1232" s="476"/>
      <c r="D1232" s="514"/>
      <c r="E1232" s="476" t="str">
        <f>E$79</f>
        <v>S2</v>
      </c>
      <c r="F1232" s="467"/>
      <c r="G1232" s="477"/>
      <c r="H1232" s="477"/>
      <c r="I1232" s="478"/>
    </row>
    <row r="1233" spans="1:9">
      <c r="A1233" s="426">
        <v>1233</v>
      </c>
      <c r="B1233" s="426" t="s">
        <v>638</v>
      </c>
      <c r="C1233" s="476"/>
      <c r="D1233" s="514"/>
      <c r="E1233" s="476" t="str">
        <f>E$80</f>
        <v>S3</v>
      </c>
      <c r="F1233" s="467"/>
      <c r="G1233" s="477"/>
      <c r="H1233" s="477"/>
      <c r="I1233" s="478"/>
    </row>
    <row r="1234" spans="1:9" ht="14.25">
      <c r="A1234" s="434">
        <v>1234</v>
      </c>
      <c r="B1234" s="426" t="s">
        <v>638</v>
      </c>
      <c r="C1234" s="476"/>
      <c r="D1234" s="514"/>
      <c r="E1234" s="476" t="str">
        <f>E$81</f>
        <v>S4</v>
      </c>
      <c r="F1234" s="467"/>
      <c r="G1234" s="477"/>
      <c r="H1234" s="477"/>
      <c r="I1234" s="478"/>
    </row>
    <row r="1235" spans="1:9" ht="14.25">
      <c r="A1235" s="434">
        <v>1235</v>
      </c>
      <c r="H1235" s="446"/>
    </row>
    <row r="1236" spans="1:9" ht="25.5">
      <c r="A1236" s="434">
        <v>1236</v>
      </c>
      <c r="B1236" s="426" t="s">
        <v>638</v>
      </c>
      <c r="C1236" s="443" t="s">
        <v>1441</v>
      </c>
      <c r="D1236" s="510"/>
      <c r="E1236" s="443"/>
      <c r="F1236" s="441" t="s">
        <v>1442</v>
      </c>
      <c r="G1236" s="534"/>
      <c r="H1236" s="534"/>
      <c r="I1236" s="511"/>
    </row>
    <row r="1237" spans="1:9" ht="42">
      <c r="A1237" s="426">
        <v>1237</v>
      </c>
      <c r="B1237" s="426" t="s">
        <v>638</v>
      </c>
      <c r="C1237" s="476" t="s">
        <v>1443</v>
      </c>
      <c r="D1237" s="514"/>
      <c r="E1237" s="476"/>
      <c r="F1237" s="515" t="s">
        <v>1444</v>
      </c>
      <c r="G1237" s="477" t="s">
        <v>1445</v>
      </c>
      <c r="H1237" s="477"/>
      <c r="I1237" s="478"/>
    </row>
    <row r="1238" spans="1:9" ht="14.25">
      <c r="A1238" s="434">
        <v>1238</v>
      </c>
      <c r="B1238" s="426" t="s">
        <v>638</v>
      </c>
      <c r="C1238" s="476"/>
      <c r="D1238" s="514"/>
      <c r="E1238" s="476" t="s">
        <v>464</v>
      </c>
      <c r="F1238" s="515"/>
      <c r="G1238" s="477"/>
      <c r="H1238" s="477"/>
      <c r="I1238" s="478"/>
    </row>
    <row r="1239" spans="1:9" ht="25.5">
      <c r="A1239" s="434">
        <v>1239</v>
      </c>
      <c r="B1239" s="426" t="s">
        <v>638</v>
      </c>
      <c r="C1239" s="476"/>
      <c r="D1239" s="514"/>
      <c r="E1239" s="476" t="str">
        <f>E$77</f>
        <v>RA</v>
      </c>
      <c r="F1239" s="467" t="s">
        <v>2009</v>
      </c>
      <c r="G1239" s="477"/>
      <c r="H1239" s="477"/>
      <c r="I1239" s="478"/>
    </row>
    <row r="1240" spans="1:9" ht="14.25">
      <c r="A1240" s="434">
        <v>1240</v>
      </c>
      <c r="B1240" s="426" t="s">
        <v>638</v>
      </c>
      <c r="C1240" s="476"/>
      <c r="D1240" s="514"/>
      <c r="E1240" s="476" t="str">
        <f>E$78</f>
        <v>S1</v>
      </c>
      <c r="F1240" s="467"/>
      <c r="G1240" s="477"/>
      <c r="H1240" s="477"/>
      <c r="I1240" s="478"/>
    </row>
    <row r="1241" spans="1:9">
      <c r="A1241" s="426">
        <v>1241</v>
      </c>
      <c r="B1241" s="426" t="s">
        <v>638</v>
      </c>
      <c r="C1241" s="476"/>
      <c r="D1241" s="514"/>
      <c r="E1241" s="476" t="str">
        <f>E$79</f>
        <v>S2</v>
      </c>
      <c r="F1241" s="467"/>
      <c r="G1241" s="477"/>
      <c r="H1241" s="477"/>
      <c r="I1241" s="478"/>
    </row>
    <row r="1242" spans="1:9" ht="14.25">
      <c r="A1242" s="434">
        <v>1242</v>
      </c>
      <c r="B1242" s="426" t="s">
        <v>638</v>
      </c>
      <c r="C1242" s="476"/>
      <c r="D1242" s="514"/>
      <c r="E1242" s="476" t="str">
        <f>E$80</f>
        <v>S3</v>
      </c>
      <c r="F1242" s="467"/>
      <c r="G1242" s="477"/>
      <c r="H1242" s="477"/>
      <c r="I1242" s="478"/>
    </row>
    <row r="1243" spans="1:9" ht="14.25">
      <c r="A1243" s="434">
        <v>1243</v>
      </c>
      <c r="B1243" s="426" t="s">
        <v>638</v>
      </c>
      <c r="C1243" s="476"/>
      <c r="D1243" s="514"/>
      <c r="E1243" s="476" t="str">
        <f>E$81</f>
        <v>S4</v>
      </c>
      <c r="F1243" s="467"/>
      <c r="G1243" s="477"/>
      <c r="H1243" s="477"/>
      <c r="I1243" s="478"/>
    </row>
    <row r="1244" spans="1:9" ht="84">
      <c r="A1244" s="434">
        <v>1244</v>
      </c>
      <c r="B1244" s="426" t="s">
        <v>627</v>
      </c>
      <c r="C1244" s="476"/>
      <c r="D1244" s="514" t="s">
        <v>1446</v>
      </c>
      <c r="E1244" s="476"/>
      <c r="F1244" s="515" t="s">
        <v>1447</v>
      </c>
      <c r="G1244" s="477" t="s">
        <v>1448</v>
      </c>
      <c r="H1244" s="477" t="s">
        <v>1449</v>
      </c>
      <c r="I1244" s="478"/>
    </row>
    <row r="1245" spans="1:9">
      <c r="A1245" s="426">
        <v>1245</v>
      </c>
      <c r="B1245" s="426" t="s">
        <v>627</v>
      </c>
      <c r="C1245" s="476"/>
      <c r="D1245" s="525" t="s">
        <v>1446</v>
      </c>
      <c r="E1245" s="476" t="s">
        <v>464</v>
      </c>
      <c r="F1245" s="515"/>
      <c r="G1245" s="477"/>
      <c r="H1245" s="477"/>
      <c r="I1245" s="478"/>
    </row>
    <row r="1246" spans="1:9" ht="25.5">
      <c r="A1246" s="434">
        <v>1246</v>
      </c>
      <c r="B1246" s="426" t="s">
        <v>627</v>
      </c>
      <c r="C1246" s="476"/>
      <c r="D1246" s="525" t="s">
        <v>1446</v>
      </c>
      <c r="E1246" s="476" t="str">
        <f>E$77</f>
        <v>RA</v>
      </c>
      <c r="F1246" s="467" t="s">
        <v>2009</v>
      </c>
      <c r="G1246" s="477"/>
      <c r="H1246" s="477"/>
      <c r="I1246" s="478"/>
    </row>
    <row r="1247" spans="1:9" ht="14.25">
      <c r="A1247" s="434">
        <v>1247</v>
      </c>
      <c r="B1247" s="426" t="s">
        <v>627</v>
      </c>
      <c r="C1247" s="476"/>
      <c r="D1247" s="525" t="s">
        <v>1446</v>
      </c>
      <c r="E1247" s="476" t="str">
        <f>E$78</f>
        <v>S1</v>
      </c>
      <c r="F1247" s="467"/>
      <c r="G1247" s="477"/>
      <c r="H1247" s="477"/>
      <c r="I1247" s="478"/>
    </row>
    <row r="1248" spans="1:9" ht="14.25">
      <c r="A1248" s="434">
        <v>1248</v>
      </c>
      <c r="B1248" s="426" t="s">
        <v>627</v>
      </c>
      <c r="C1248" s="476"/>
      <c r="D1248" s="525" t="s">
        <v>1446</v>
      </c>
      <c r="E1248" s="476" t="str">
        <f>E$79</f>
        <v>S2</v>
      </c>
      <c r="F1248" s="467"/>
      <c r="G1248" s="477"/>
      <c r="H1248" s="477"/>
      <c r="I1248" s="478"/>
    </row>
    <row r="1249" spans="1:9">
      <c r="A1249" s="426">
        <v>1249</v>
      </c>
      <c r="B1249" s="426" t="s">
        <v>627</v>
      </c>
      <c r="C1249" s="476"/>
      <c r="D1249" s="525" t="s">
        <v>1446</v>
      </c>
      <c r="E1249" s="476" t="str">
        <f>E$80</f>
        <v>S3</v>
      </c>
      <c r="F1249" s="467"/>
      <c r="G1249" s="477"/>
      <c r="H1249" s="477"/>
      <c r="I1249" s="478"/>
    </row>
    <row r="1250" spans="1:9" ht="14.25">
      <c r="A1250" s="434">
        <v>1250</v>
      </c>
      <c r="B1250" s="426" t="s">
        <v>627</v>
      </c>
      <c r="C1250" s="476"/>
      <c r="D1250" s="525" t="s">
        <v>1446</v>
      </c>
      <c r="E1250" s="476" t="str">
        <f>E$81</f>
        <v>S4</v>
      </c>
      <c r="F1250" s="467"/>
      <c r="G1250" s="477"/>
      <c r="H1250" s="477"/>
      <c r="I1250" s="478"/>
    </row>
    <row r="1251" spans="1:9" ht="14.25">
      <c r="A1251" s="434">
        <v>1251</v>
      </c>
      <c r="E1251" s="565"/>
      <c r="F1251" s="543"/>
      <c r="H1251" s="446"/>
    </row>
    <row r="1252" spans="1:9" ht="38.25">
      <c r="A1252" s="434">
        <v>1252</v>
      </c>
      <c r="B1252" s="426" t="s">
        <v>638</v>
      </c>
      <c r="C1252" s="476" t="s">
        <v>1450</v>
      </c>
      <c r="D1252" s="514"/>
      <c r="E1252" s="476"/>
      <c r="F1252" s="515" t="s">
        <v>1451</v>
      </c>
      <c r="G1252" s="477" t="s">
        <v>1452</v>
      </c>
      <c r="H1252" s="477"/>
      <c r="I1252" s="478"/>
    </row>
    <row r="1253" spans="1:9">
      <c r="A1253" s="426">
        <v>1253</v>
      </c>
      <c r="B1253" s="426" t="s">
        <v>638</v>
      </c>
      <c r="C1253" s="476"/>
      <c r="D1253" s="514"/>
      <c r="E1253" s="476" t="s">
        <v>464</v>
      </c>
      <c r="F1253" s="515"/>
      <c r="G1253" s="477"/>
      <c r="H1253" s="477"/>
      <c r="I1253" s="478"/>
    </row>
    <row r="1254" spans="1:9" ht="25.5">
      <c r="A1254" s="434">
        <v>1254</v>
      </c>
      <c r="B1254" s="426" t="s">
        <v>638</v>
      </c>
      <c r="C1254" s="476"/>
      <c r="D1254" s="514"/>
      <c r="E1254" s="476" t="str">
        <f>E$77</f>
        <v>RA</v>
      </c>
      <c r="F1254" s="467" t="s">
        <v>2009</v>
      </c>
      <c r="G1254" s="477"/>
      <c r="H1254" s="477"/>
      <c r="I1254" s="478"/>
    </row>
    <row r="1255" spans="1:9" ht="14.25">
      <c r="A1255" s="434">
        <v>1255</v>
      </c>
      <c r="B1255" s="426" t="s">
        <v>638</v>
      </c>
      <c r="C1255" s="476"/>
      <c r="D1255" s="514"/>
      <c r="E1255" s="476" t="str">
        <f>E$78</f>
        <v>S1</v>
      </c>
      <c r="F1255" s="467"/>
      <c r="G1255" s="477"/>
      <c r="H1255" s="477"/>
      <c r="I1255" s="478"/>
    </row>
    <row r="1256" spans="1:9" ht="14.25">
      <c r="A1256" s="434">
        <v>1256</v>
      </c>
      <c r="B1256" s="426" t="s">
        <v>638</v>
      </c>
      <c r="C1256" s="476"/>
      <c r="D1256" s="514"/>
      <c r="E1256" s="476" t="str">
        <f>E$79</f>
        <v>S2</v>
      </c>
      <c r="F1256" s="467"/>
      <c r="G1256" s="477"/>
      <c r="H1256" s="477"/>
      <c r="I1256" s="478"/>
    </row>
    <row r="1257" spans="1:9">
      <c r="A1257" s="426">
        <v>1257</v>
      </c>
      <c r="B1257" s="426" t="s">
        <v>638</v>
      </c>
      <c r="C1257" s="476"/>
      <c r="D1257" s="514"/>
      <c r="E1257" s="476" t="str">
        <f>E$80</f>
        <v>S3</v>
      </c>
      <c r="F1257" s="467"/>
      <c r="G1257" s="477"/>
      <c r="H1257" s="477"/>
      <c r="I1257" s="478"/>
    </row>
    <row r="1258" spans="1:9" ht="14.25">
      <c r="A1258" s="434">
        <v>1258</v>
      </c>
      <c r="B1258" s="426" t="s">
        <v>638</v>
      </c>
      <c r="C1258" s="476"/>
      <c r="D1258" s="514"/>
      <c r="E1258" s="476" t="str">
        <f>E$81</f>
        <v>S4</v>
      </c>
      <c r="F1258" s="467"/>
      <c r="G1258" s="477"/>
      <c r="H1258" s="477"/>
      <c r="I1258" s="478"/>
    </row>
    <row r="1259" spans="1:9" ht="14.25">
      <c r="A1259" s="434">
        <v>1259</v>
      </c>
      <c r="C1259" s="565"/>
      <c r="D1259" s="566"/>
      <c r="E1259" s="565"/>
      <c r="F1259" s="543"/>
      <c r="H1259" s="446"/>
    </row>
    <row r="1260" spans="1:9" ht="76.5">
      <c r="A1260" s="434">
        <v>1260</v>
      </c>
      <c r="B1260" s="426" t="s">
        <v>638</v>
      </c>
      <c r="C1260" s="567">
        <v>6.1</v>
      </c>
      <c r="D1260" s="510"/>
      <c r="E1260" s="443"/>
      <c r="F1260" s="441" t="s">
        <v>1453</v>
      </c>
      <c r="G1260" s="534"/>
      <c r="H1260" s="534"/>
      <c r="I1260" s="511"/>
    </row>
    <row r="1261" spans="1:9">
      <c r="A1261" s="426">
        <v>1261</v>
      </c>
      <c r="B1261" s="426" t="s">
        <v>638</v>
      </c>
      <c r="C1261" s="476" t="s">
        <v>1454</v>
      </c>
      <c r="D1261" s="514"/>
      <c r="E1261" s="476"/>
      <c r="F1261" s="515" t="s">
        <v>1455</v>
      </c>
      <c r="G1261" s="477" t="s">
        <v>1456</v>
      </c>
      <c r="H1261" s="477"/>
      <c r="I1261" s="478"/>
    </row>
    <row r="1262" spans="1:9" ht="14.25">
      <c r="A1262" s="434">
        <v>1262</v>
      </c>
      <c r="B1262" s="426" t="s">
        <v>638</v>
      </c>
      <c r="C1262" s="476"/>
      <c r="D1262" s="514"/>
      <c r="E1262" s="476" t="s">
        <v>464</v>
      </c>
      <c r="F1262" s="515"/>
      <c r="G1262" s="477"/>
      <c r="H1262" s="477"/>
      <c r="I1262" s="478"/>
    </row>
    <row r="1263" spans="1:9" ht="25.5">
      <c r="A1263" s="434">
        <v>1263</v>
      </c>
      <c r="B1263" s="426" t="s">
        <v>638</v>
      </c>
      <c r="C1263" s="476"/>
      <c r="D1263" s="514"/>
      <c r="E1263" s="476" t="str">
        <f>E$77</f>
        <v>RA</v>
      </c>
      <c r="F1263" s="467" t="s">
        <v>2010</v>
      </c>
      <c r="G1263" s="477"/>
      <c r="H1263" s="477"/>
      <c r="I1263" s="478"/>
    </row>
    <row r="1264" spans="1:9" ht="14.25">
      <c r="A1264" s="434">
        <v>1264</v>
      </c>
      <c r="B1264" s="426" t="s">
        <v>638</v>
      </c>
      <c r="C1264" s="476"/>
      <c r="D1264" s="514"/>
      <c r="E1264" s="476" t="str">
        <f>E$78</f>
        <v>S1</v>
      </c>
      <c r="F1264" s="467"/>
      <c r="G1264" s="477"/>
      <c r="H1264" s="477"/>
      <c r="I1264" s="478"/>
    </row>
    <row r="1265" spans="1:9">
      <c r="A1265" s="426">
        <v>1265</v>
      </c>
      <c r="B1265" s="426" t="s">
        <v>638</v>
      </c>
      <c r="C1265" s="476"/>
      <c r="D1265" s="514"/>
      <c r="E1265" s="476" t="str">
        <f>E$79</f>
        <v>S2</v>
      </c>
      <c r="F1265" s="467"/>
      <c r="G1265" s="477"/>
      <c r="H1265" s="477"/>
      <c r="I1265" s="478"/>
    </row>
    <row r="1266" spans="1:9" ht="14.25">
      <c r="A1266" s="434">
        <v>1266</v>
      </c>
      <c r="B1266" s="426" t="s">
        <v>638</v>
      </c>
      <c r="C1266" s="476"/>
      <c r="D1266" s="514"/>
      <c r="E1266" s="476" t="str">
        <f>E$80</f>
        <v>S3</v>
      </c>
      <c r="F1266" s="467"/>
      <c r="G1266" s="477"/>
      <c r="H1266" s="477"/>
      <c r="I1266" s="478"/>
    </row>
    <row r="1267" spans="1:9" ht="14.25">
      <c r="A1267" s="434">
        <v>1267</v>
      </c>
      <c r="B1267" s="426" t="s">
        <v>638</v>
      </c>
      <c r="C1267" s="476"/>
      <c r="D1267" s="514"/>
      <c r="E1267" s="476" t="str">
        <f>E$81</f>
        <v>S4</v>
      </c>
      <c r="F1267" s="467"/>
      <c r="G1267" s="477"/>
      <c r="H1267" s="477"/>
      <c r="I1267" s="478"/>
    </row>
    <row r="1268" spans="1:9" ht="14.25">
      <c r="A1268" s="434">
        <v>1268</v>
      </c>
      <c r="H1268" s="446"/>
    </row>
    <row r="1269" spans="1:9" ht="102">
      <c r="A1269" s="426">
        <v>1269</v>
      </c>
      <c r="B1269" s="426" t="s">
        <v>638</v>
      </c>
      <c r="C1269" s="476" t="s">
        <v>1457</v>
      </c>
      <c r="D1269" s="514"/>
      <c r="E1269" s="476"/>
      <c r="F1269" s="515" t="s">
        <v>1458</v>
      </c>
      <c r="G1269" s="477" t="s">
        <v>1459</v>
      </c>
      <c r="H1269" s="477"/>
      <c r="I1269" s="478"/>
    </row>
    <row r="1270" spans="1:9" ht="14.25">
      <c r="A1270" s="434">
        <v>1270</v>
      </c>
      <c r="B1270" s="426" t="s">
        <v>638</v>
      </c>
      <c r="C1270" s="476"/>
      <c r="D1270" s="514"/>
      <c r="E1270" s="476" t="s">
        <v>464</v>
      </c>
      <c r="F1270" s="515"/>
      <c r="G1270" s="477"/>
      <c r="H1270" s="477"/>
      <c r="I1270" s="478"/>
    </row>
    <row r="1271" spans="1:9" ht="25.5">
      <c r="A1271" s="434">
        <v>1271</v>
      </c>
      <c r="B1271" s="426" t="s">
        <v>638</v>
      </c>
      <c r="C1271" s="476"/>
      <c r="D1271" s="514"/>
      <c r="E1271" s="476" t="str">
        <f>E$77</f>
        <v>RA</v>
      </c>
      <c r="F1271" s="467" t="s">
        <v>2010</v>
      </c>
      <c r="G1271" s="477"/>
      <c r="H1271" s="477"/>
      <c r="I1271" s="478"/>
    </row>
    <row r="1272" spans="1:9" ht="14.25">
      <c r="A1272" s="434">
        <v>1272</v>
      </c>
      <c r="B1272" s="426" t="s">
        <v>638</v>
      </c>
      <c r="C1272" s="476"/>
      <c r="D1272" s="514"/>
      <c r="E1272" s="476" t="str">
        <f>E$78</f>
        <v>S1</v>
      </c>
      <c r="F1272" s="467"/>
      <c r="G1272" s="477"/>
      <c r="H1272" s="477"/>
      <c r="I1272" s="478"/>
    </row>
    <row r="1273" spans="1:9">
      <c r="A1273" s="426">
        <v>1273</v>
      </c>
      <c r="B1273" s="426" t="s">
        <v>638</v>
      </c>
      <c r="C1273" s="476"/>
      <c r="D1273" s="514"/>
      <c r="E1273" s="476" t="str">
        <f>E$79</f>
        <v>S2</v>
      </c>
      <c r="F1273" s="467"/>
      <c r="G1273" s="477"/>
      <c r="H1273" s="477"/>
      <c r="I1273" s="478"/>
    </row>
    <row r="1274" spans="1:9" ht="14.25">
      <c r="A1274" s="434">
        <v>1274</v>
      </c>
      <c r="B1274" s="426" t="s">
        <v>638</v>
      </c>
      <c r="C1274" s="476"/>
      <c r="D1274" s="514"/>
      <c r="E1274" s="476" t="str">
        <f>E$80</f>
        <v>S3</v>
      </c>
      <c r="F1274" s="467"/>
      <c r="G1274" s="477"/>
      <c r="H1274" s="477"/>
      <c r="I1274" s="478"/>
    </row>
    <row r="1275" spans="1:9" ht="14.25">
      <c r="A1275" s="434">
        <v>1275</v>
      </c>
      <c r="B1275" s="426" t="s">
        <v>638</v>
      </c>
      <c r="C1275" s="476"/>
      <c r="D1275" s="514"/>
      <c r="E1275" s="476" t="str">
        <f>E$81</f>
        <v>S4</v>
      </c>
      <c r="F1275" s="467"/>
      <c r="G1275" s="477"/>
      <c r="H1275" s="477"/>
      <c r="I1275" s="478"/>
    </row>
    <row r="1276" spans="1:9" ht="14.25">
      <c r="A1276" s="434">
        <v>1276</v>
      </c>
      <c r="B1276" s="426" t="s">
        <v>627</v>
      </c>
      <c r="C1276" s="521"/>
      <c r="D1276" s="522" t="s">
        <v>1460</v>
      </c>
      <c r="E1276" s="521"/>
      <c r="F1276" s="523" t="s">
        <v>1461</v>
      </c>
      <c r="G1276" s="524"/>
      <c r="H1276" s="524"/>
      <c r="I1276" s="524"/>
    </row>
    <row r="1277" spans="1:9" ht="189">
      <c r="A1277" s="426">
        <v>1277</v>
      </c>
      <c r="B1277" s="426" t="s">
        <v>627</v>
      </c>
      <c r="C1277" s="476"/>
      <c r="D1277" s="514" t="s">
        <v>1462</v>
      </c>
      <c r="E1277" s="476"/>
      <c r="F1277" s="515" t="s">
        <v>1463</v>
      </c>
      <c r="G1277" s="477" t="s">
        <v>1464</v>
      </c>
      <c r="H1277" s="477" t="s">
        <v>1465</v>
      </c>
      <c r="I1277" s="478"/>
    </row>
    <row r="1278" spans="1:9" ht="14.25">
      <c r="A1278" s="434">
        <v>1278</v>
      </c>
      <c r="B1278" s="426" t="s">
        <v>627</v>
      </c>
      <c r="C1278" s="476"/>
      <c r="D1278" s="525" t="s">
        <v>1462</v>
      </c>
      <c r="E1278" s="476" t="s">
        <v>464</v>
      </c>
      <c r="F1278" s="515"/>
      <c r="G1278" s="477"/>
      <c r="H1278" s="477"/>
      <c r="I1278" s="478"/>
    </row>
    <row r="1279" spans="1:9" ht="178.5">
      <c r="A1279" s="434">
        <v>1279</v>
      </c>
      <c r="B1279" s="426" t="s">
        <v>627</v>
      </c>
      <c r="C1279" s="476"/>
      <c r="D1279" s="525" t="s">
        <v>1462</v>
      </c>
      <c r="E1279" s="476" t="str">
        <f>E$77</f>
        <v>RA</v>
      </c>
      <c r="F1279" s="467" t="s">
        <v>2011</v>
      </c>
      <c r="G1279" s="477"/>
      <c r="H1279" s="477"/>
      <c r="I1279" s="478"/>
    </row>
    <row r="1280" spans="1:9" ht="14.25">
      <c r="A1280" s="434">
        <v>1280</v>
      </c>
      <c r="B1280" s="426" t="s">
        <v>627</v>
      </c>
      <c r="C1280" s="476"/>
      <c r="D1280" s="525" t="s">
        <v>1462</v>
      </c>
      <c r="E1280" s="476" t="str">
        <f>E$78</f>
        <v>S1</v>
      </c>
      <c r="F1280" s="467"/>
      <c r="G1280" s="477"/>
      <c r="H1280" s="477"/>
      <c r="I1280" s="478"/>
    </row>
    <row r="1281" spans="1:9">
      <c r="A1281" s="426">
        <v>1281</v>
      </c>
      <c r="B1281" s="426" t="s">
        <v>627</v>
      </c>
      <c r="C1281" s="476"/>
      <c r="D1281" s="525" t="s">
        <v>1462</v>
      </c>
      <c r="E1281" s="476" t="str">
        <f>E$79</f>
        <v>S2</v>
      </c>
      <c r="F1281" s="467"/>
      <c r="G1281" s="477"/>
      <c r="H1281" s="477"/>
      <c r="I1281" s="478"/>
    </row>
    <row r="1282" spans="1:9" ht="14.25">
      <c r="A1282" s="434">
        <v>1282</v>
      </c>
      <c r="B1282" s="426" t="s">
        <v>627</v>
      </c>
      <c r="C1282" s="476"/>
      <c r="D1282" s="525" t="s">
        <v>1462</v>
      </c>
      <c r="E1282" s="476" t="str">
        <f>E$80</f>
        <v>S3</v>
      </c>
      <c r="F1282" s="467"/>
      <c r="G1282" s="477"/>
      <c r="H1282" s="477"/>
      <c r="I1282" s="478"/>
    </row>
    <row r="1283" spans="1:9" ht="14.25">
      <c r="A1283" s="434">
        <v>1283</v>
      </c>
      <c r="B1283" s="426" t="s">
        <v>627</v>
      </c>
      <c r="C1283" s="476"/>
      <c r="D1283" s="525" t="s">
        <v>1462</v>
      </c>
      <c r="E1283" s="476" t="str">
        <f>E$81</f>
        <v>S4</v>
      </c>
      <c r="F1283" s="467"/>
      <c r="G1283" s="477"/>
      <c r="H1283" s="477"/>
      <c r="I1283" s="478"/>
    </row>
    <row r="1284" spans="1:9" ht="14.25">
      <c r="A1284" s="434">
        <v>1284</v>
      </c>
      <c r="H1284" s="446"/>
    </row>
    <row r="1285" spans="1:9" ht="51">
      <c r="A1285" s="426">
        <v>1285</v>
      </c>
      <c r="B1285" s="426" t="s">
        <v>638</v>
      </c>
      <c r="C1285" s="443">
        <v>7</v>
      </c>
      <c r="D1285" s="510"/>
      <c r="E1285" s="443"/>
      <c r="F1285" s="441" t="s">
        <v>1466</v>
      </c>
      <c r="G1285" s="534"/>
      <c r="H1285" s="534"/>
      <c r="I1285" s="511"/>
    </row>
    <row r="1286" spans="1:9" ht="178.5">
      <c r="A1286" s="434">
        <v>1286</v>
      </c>
      <c r="B1286" s="426" t="s">
        <v>638</v>
      </c>
      <c r="C1286" s="443">
        <v>7.1</v>
      </c>
      <c r="D1286" s="510"/>
      <c r="E1286" s="443"/>
      <c r="F1286" s="441" t="s">
        <v>1467</v>
      </c>
      <c r="G1286" s="534"/>
      <c r="H1286" s="534"/>
      <c r="I1286" s="511"/>
    </row>
    <row r="1287" spans="1:9" ht="31.5">
      <c r="A1287" s="434">
        <v>1287</v>
      </c>
      <c r="B1287" s="426" t="s">
        <v>638</v>
      </c>
      <c r="C1287" s="476" t="s">
        <v>1065</v>
      </c>
      <c r="D1287" s="514"/>
      <c r="E1287" s="476"/>
      <c r="F1287" s="515" t="s">
        <v>1468</v>
      </c>
      <c r="G1287" s="477" t="s">
        <v>1469</v>
      </c>
      <c r="H1287" s="477" t="s">
        <v>1470</v>
      </c>
      <c r="I1287" s="478"/>
    </row>
    <row r="1288" spans="1:9" ht="14.25">
      <c r="A1288" s="434">
        <v>1288</v>
      </c>
      <c r="B1288" s="426" t="s">
        <v>638</v>
      </c>
      <c r="C1288" s="476"/>
      <c r="D1288" s="514"/>
      <c r="E1288" s="476" t="s">
        <v>464</v>
      </c>
      <c r="F1288" s="515"/>
      <c r="G1288" s="477"/>
      <c r="H1288" s="477"/>
      <c r="I1288" s="478"/>
    </row>
    <row r="1289" spans="1:9" ht="114.75">
      <c r="A1289" s="426">
        <v>1289</v>
      </c>
      <c r="B1289" s="426" t="s">
        <v>638</v>
      </c>
      <c r="C1289" s="476"/>
      <c r="D1289" s="514"/>
      <c r="E1289" s="476" t="str">
        <f>E$77</f>
        <v>RA</v>
      </c>
      <c r="F1289" s="467" t="s">
        <v>2012</v>
      </c>
      <c r="G1289" s="477"/>
      <c r="H1289" s="477"/>
      <c r="I1289" s="478"/>
    </row>
    <row r="1290" spans="1:9" ht="14.25">
      <c r="A1290" s="434">
        <v>1290</v>
      </c>
      <c r="B1290" s="426" t="s">
        <v>638</v>
      </c>
      <c r="C1290" s="476"/>
      <c r="D1290" s="514"/>
      <c r="E1290" s="476" t="str">
        <f>E$78</f>
        <v>S1</v>
      </c>
      <c r="F1290" s="467"/>
      <c r="G1290" s="477"/>
      <c r="H1290" s="477"/>
      <c r="I1290" s="478"/>
    </row>
    <row r="1291" spans="1:9" ht="14.25">
      <c r="A1291" s="434">
        <v>1291</v>
      </c>
      <c r="B1291" s="426" t="s">
        <v>638</v>
      </c>
      <c r="C1291" s="476"/>
      <c r="D1291" s="514"/>
      <c r="E1291" s="476" t="str">
        <f>E$79</f>
        <v>S2</v>
      </c>
      <c r="F1291" s="467"/>
      <c r="G1291" s="477"/>
      <c r="H1291" s="477"/>
      <c r="I1291" s="478"/>
    </row>
    <row r="1292" spans="1:9" ht="14.25">
      <c r="A1292" s="434">
        <v>1292</v>
      </c>
      <c r="B1292" s="426" t="s">
        <v>638</v>
      </c>
      <c r="C1292" s="476"/>
      <c r="D1292" s="514"/>
      <c r="E1292" s="476" t="str">
        <f>E$80</f>
        <v>S3</v>
      </c>
      <c r="F1292" s="467"/>
      <c r="G1292" s="477"/>
      <c r="H1292" s="477"/>
      <c r="I1292" s="478"/>
    </row>
    <row r="1293" spans="1:9">
      <c r="A1293" s="426">
        <v>1293</v>
      </c>
      <c r="B1293" s="426" t="s">
        <v>638</v>
      </c>
      <c r="C1293" s="476"/>
      <c r="D1293" s="514"/>
      <c r="E1293" s="476" t="str">
        <f>E$81</f>
        <v>S4</v>
      </c>
      <c r="F1293" s="467"/>
      <c r="G1293" s="477"/>
      <c r="H1293" s="477"/>
      <c r="I1293" s="478"/>
    </row>
    <row r="1294" spans="1:9" ht="51">
      <c r="A1294" s="434">
        <v>1294</v>
      </c>
      <c r="B1294" s="426" t="s">
        <v>627</v>
      </c>
      <c r="C1294" s="476"/>
      <c r="D1294" s="514" t="s">
        <v>1471</v>
      </c>
      <c r="E1294" s="476"/>
      <c r="F1294" s="515" t="s">
        <v>1472</v>
      </c>
      <c r="G1294" s="477" t="s">
        <v>1473</v>
      </c>
      <c r="H1294" s="477" t="s">
        <v>1474</v>
      </c>
      <c r="I1294" s="478"/>
    </row>
    <row r="1295" spans="1:9" ht="14.25">
      <c r="A1295" s="434">
        <v>1295</v>
      </c>
      <c r="B1295" s="426" t="s">
        <v>627</v>
      </c>
      <c r="C1295" s="476"/>
      <c r="D1295" s="525" t="s">
        <v>1471</v>
      </c>
      <c r="E1295" s="476" t="s">
        <v>464</v>
      </c>
      <c r="F1295" s="515"/>
      <c r="G1295" s="477"/>
      <c r="H1295" s="477"/>
      <c r="I1295" s="478"/>
    </row>
    <row r="1296" spans="1:9" ht="89.25">
      <c r="A1296" s="434">
        <v>1296</v>
      </c>
      <c r="B1296" s="426" t="s">
        <v>627</v>
      </c>
      <c r="C1296" s="476"/>
      <c r="D1296" s="525" t="s">
        <v>1471</v>
      </c>
      <c r="E1296" s="476" t="str">
        <f>E$77</f>
        <v>RA</v>
      </c>
      <c r="F1296" s="467" t="s">
        <v>2013</v>
      </c>
      <c r="G1296" s="477"/>
      <c r="H1296" s="477"/>
      <c r="I1296" s="478"/>
    </row>
    <row r="1297" spans="1:9">
      <c r="A1297" s="426">
        <v>1297</v>
      </c>
      <c r="B1297" s="426" t="s">
        <v>627</v>
      </c>
      <c r="C1297" s="476"/>
      <c r="D1297" s="525" t="s">
        <v>1471</v>
      </c>
      <c r="E1297" s="476" t="str">
        <f>E$78</f>
        <v>S1</v>
      </c>
      <c r="F1297" s="467"/>
      <c r="G1297" s="477"/>
      <c r="H1297" s="477"/>
      <c r="I1297" s="478"/>
    </row>
    <row r="1298" spans="1:9" ht="14.25">
      <c r="A1298" s="434">
        <v>1298</v>
      </c>
      <c r="B1298" s="426" t="s">
        <v>627</v>
      </c>
      <c r="C1298" s="476"/>
      <c r="D1298" s="525" t="s">
        <v>1471</v>
      </c>
      <c r="E1298" s="476" t="str">
        <f>E$79</f>
        <v>S2</v>
      </c>
      <c r="F1298" s="467"/>
      <c r="G1298" s="477"/>
      <c r="H1298" s="477"/>
      <c r="I1298" s="478"/>
    </row>
    <row r="1299" spans="1:9" ht="14.25">
      <c r="A1299" s="434">
        <v>1299</v>
      </c>
      <c r="B1299" s="426" t="s">
        <v>627</v>
      </c>
      <c r="C1299" s="476"/>
      <c r="D1299" s="525" t="s">
        <v>1471</v>
      </c>
      <c r="E1299" s="476" t="str">
        <f>E$80</f>
        <v>S3</v>
      </c>
      <c r="F1299" s="467"/>
      <c r="G1299" s="477"/>
      <c r="H1299" s="477"/>
      <c r="I1299" s="478"/>
    </row>
    <row r="1300" spans="1:9" ht="14.25">
      <c r="A1300" s="434">
        <v>1300</v>
      </c>
      <c r="B1300" s="426" t="s">
        <v>627</v>
      </c>
      <c r="C1300" s="476"/>
      <c r="D1300" s="525" t="s">
        <v>1471</v>
      </c>
      <c r="E1300" s="476" t="str">
        <f>E$81</f>
        <v>S4</v>
      </c>
      <c r="F1300" s="467"/>
      <c r="G1300" s="477"/>
      <c r="H1300" s="477"/>
      <c r="I1300" s="478"/>
    </row>
    <row r="1301" spans="1:9">
      <c r="A1301" s="426">
        <v>1301</v>
      </c>
      <c r="H1301" s="446"/>
    </row>
    <row r="1302" spans="1:9" ht="178.5">
      <c r="A1302" s="434">
        <v>1302</v>
      </c>
      <c r="B1302" s="426" t="s">
        <v>638</v>
      </c>
      <c r="C1302" s="476" t="s">
        <v>1072</v>
      </c>
      <c r="D1302" s="514"/>
      <c r="E1302" s="476"/>
      <c r="F1302" s="515" t="s">
        <v>1475</v>
      </c>
      <c r="G1302" s="477" t="s">
        <v>1476</v>
      </c>
      <c r="H1302" s="477" t="s">
        <v>1470</v>
      </c>
      <c r="I1302" s="478"/>
    </row>
    <row r="1303" spans="1:9" ht="14.25">
      <c r="A1303" s="434">
        <v>1303</v>
      </c>
      <c r="B1303" s="426" t="s">
        <v>638</v>
      </c>
      <c r="C1303" s="476"/>
      <c r="D1303" s="514"/>
      <c r="E1303" s="476" t="s">
        <v>464</v>
      </c>
      <c r="F1303" s="515"/>
      <c r="G1303" s="477"/>
      <c r="H1303" s="477"/>
      <c r="I1303" s="478"/>
    </row>
    <row r="1304" spans="1:9" ht="51">
      <c r="A1304" s="434">
        <v>1304</v>
      </c>
      <c r="B1304" s="426" t="s">
        <v>638</v>
      </c>
      <c r="C1304" s="476"/>
      <c r="D1304" s="514"/>
      <c r="E1304" s="476" t="str">
        <f>E$77</f>
        <v>RA</v>
      </c>
      <c r="F1304" s="467" t="s">
        <v>2014</v>
      </c>
      <c r="G1304" s="477"/>
      <c r="H1304" s="477"/>
      <c r="I1304" s="478"/>
    </row>
    <row r="1305" spans="1:9">
      <c r="A1305" s="426">
        <v>1305</v>
      </c>
      <c r="B1305" s="426" t="s">
        <v>638</v>
      </c>
      <c r="C1305" s="476"/>
      <c r="D1305" s="514"/>
      <c r="E1305" s="476" t="str">
        <f>E$78</f>
        <v>S1</v>
      </c>
      <c r="F1305" s="467"/>
      <c r="G1305" s="477"/>
      <c r="H1305" s="477"/>
      <c r="I1305" s="478"/>
    </row>
    <row r="1306" spans="1:9" ht="14.25">
      <c r="A1306" s="434">
        <v>1306</v>
      </c>
      <c r="B1306" s="426" t="s">
        <v>638</v>
      </c>
      <c r="C1306" s="476"/>
      <c r="D1306" s="514"/>
      <c r="E1306" s="476" t="str">
        <f>E$79</f>
        <v>S2</v>
      </c>
      <c r="F1306" s="467"/>
      <c r="G1306" s="477"/>
      <c r="H1306" s="477"/>
      <c r="I1306" s="478"/>
    </row>
    <row r="1307" spans="1:9" ht="14.25">
      <c r="A1307" s="434">
        <v>1307</v>
      </c>
      <c r="B1307" s="426" t="s">
        <v>638</v>
      </c>
      <c r="C1307" s="476"/>
      <c r="D1307" s="514"/>
      <c r="E1307" s="476" t="str">
        <f>E$80</f>
        <v>S3</v>
      </c>
      <c r="F1307" s="467"/>
      <c r="G1307" s="477"/>
      <c r="H1307" s="477"/>
      <c r="I1307" s="478"/>
    </row>
    <row r="1308" spans="1:9" ht="14.25">
      <c r="A1308" s="434">
        <v>1308</v>
      </c>
      <c r="B1308" s="426" t="s">
        <v>638</v>
      </c>
      <c r="C1308" s="476"/>
      <c r="D1308" s="514"/>
      <c r="E1308" s="476" t="str">
        <f>E$81</f>
        <v>S4</v>
      </c>
      <c r="F1308" s="467"/>
      <c r="G1308" s="477"/>
      <c r="H1308" s="477"/>
      <c r="I1308" s="478"/>
    </row>
    <row r="1309" spans="1:9" ht="52.5">
      <c r="A1309" s="426">
        <v>1309</v>
      </c>
      <c r="B1309" s="426" t="s">
        <v>627</v>
      </c>
      <c r="C1309" s="476"/>
      <c r="D1309" s="514" t="s">
        <v>1477</v>
      </c>
      <c r="E1309" s="476"/>
      <c r="F1309" s="515" t="s">
        <v>1478</v>
      </c>
      <c r="G1309" s="477" t="s">
        <v>1479</v>
      </c>
      <c r="H1309" s="477" t="s">
        <v>1480</v>
      </c>
      <c r="I1309" s="478"/>
    </row>
    <row r="1310" spans="1:9" ht="14.25">
      <c r="A1310" s="434">
        <v>1310</v>
      </c>
      <c r="B1310" s="426" t="s">
        <v>627</v>
      </c>
      <c r="C1310" s="476"/>
      <c r="D1310" s="525" t="s">
        <v>1477</v>
      </c>
      <c r="E1310" s="476" t="s">
        <v>464</v>
      </c>
      <c r="F1310" s="515"/>
      <c r="G1310" s="477"/>
      <c r="H1310" s="477"/>
      <c r="I1310" s="478"/>
    </row>
    <row r="1311" spans="1:9" ht="51">
      <c r="A1311" s="434">
        <v>1311</v>
      </c>
      <c r="B1311" s="426" t="s">
        <v>627</v>
      </c>
      <c r="C1311" s="476"/>
      <c r="D1311" s="525" t="s">
        <v>1477</v>
      </c>
      <c r="E1311" s="476" t="str">
        <f>E$77</f>
        <v>RA</v>
      </c>
      <c r="F1311" s="467" t="s">
        <v>2014</v>
      </c>
      <c r="G1311" s="477"/>
      <c r="H1311" s="477"/>
      <c r="I1311" s="478"/>
    </row>
    <row r="1312" spans="1:9" ht="14.25">
      <c r="A1312" s="434">
        <v>1312</v>
      </c>
      <c r="B1312" s="426" t="s">
        <v>627</v>
      </c>
      <c r="C1312" s="476"/>
      <c r="D1312" s="525" t="s">
        <v>1477</v>
      </c>
      <c r="E1312" s="476" t="str">
        <f>E$78</f>
        <v>S1</v>
      </c>
      <c r="F1312" s="467"/>
      <c r="G1312" s="477"/>
      <c r="H1312" s="477"/>
      <c r="I1312" s="478"/>
    </row>
    <row r="1313" spans="1:9">
      <c r="A1313" s="426">
        <v>1313</v>
      </c>
      <c r="B1313" s="426" t="s">
        <v>627</v>
      </c>
      <c r="C1313" s="476"/>
      <c r="D1313" s="525" t="s">
        <v>1477</v>
      </c>
      <c r="E1313" s="476" t="str">
        <f>E$79</f>
        <v>S2</v>
      </c>
      <c r="F1313" s="467"/>
      <c r="G1313" s="477"/>
      <c r="H1313" s="477"/>
      <c r="I1313" s="478"/>
    </row>
    <row r="1314" spans="1:9" ht="14.25">
      <c r="A1314" s="434">
        <v>1314</v>
      </c>
      <c r="B1314" s="426" t="s">
        <v>627</v>
      </c>
      <c r="C1314" s="476"/>
      <c r="D1314" s="525" t="s">
        <v>1477</v>
      </c>
      <c r="E1314" s="476" t="str">
        <f>E$80</f>
        <v>S3</v>
      </c>
      <c r="F1314" s="467"/>
      <c r="G1314" s="477"/>
      <c r="H1314" s="477"/>
      <c r="I1314" s="478"/>
    </row>
    <row r="1315" spans="1:9" ht="14.25">
      <c r="A1315" s="434">
        <v>1315</v>
      </c>
      <c r="B1315" s="426" t="s">
        <v>627</v>
      </c>
      <c r="C1315" s="476"/>
      <c r="D1315" s="525" t="s">
        <v>1477</v>
      </c>
      <c r="E1315" s="476" t="str">
        <f>E$81</f>
        <v>S4</v>
      </c>
      <c r="F1315" s="467"/>
      <c r="G1315" s="477"/>
      <c r="H1315" s="477"/>
      <c r="I1315" s="478"/>
    </row>
    <row r="1316" spans="1:9" ht="14.25">
      <c r="A1316" s="434">
        <v>1316</v>
      </c>
      <c r="H1316" s="446"/>
    </row>
    <row r="1317" spans="1:9" ht="31.5">
      <c r="A1317" s="426">
        <v>1317</v>
      </c>
      <c r="B1317" s="426" t="s">
        <v>638</v>
      </c>
      <c r="C1317" s="476" t="s">
        <v>1481</v>
      </c>
      <c r="D1317" s="514"/>
      <c r="E1317" s="476"/>
      <c r="F1317" s="515" t="s">
        <v>1482</v>
      </c>
      <c r="G1317" s="477" t="s">
        <v>1469</v>
      </c>
      <c r="H1317" s="477" t="s">
        <v>1470</v>
      </c>
      <c r="I1317" s="478"/>
    </row>
    <row r="1318" spans="1:9" ht="14.25">
      <c r="A1318" s="434">
        <v>1318</v>
      </c>
      <c r="B1318" s="426" t="s">
        <v>638</v>
      </c>
      <c r="C1318" s="476"/>
      <c r="D1318" s="514"/>
      <c r="E1318" s="476" t="s">
        <v>464</v>
      </c>
      <c r="F1318" s="515"/>
      <c r="G1318" s="477"/>
      <c r="H1318" s="477"/>
      <c r="I1318" s="478"/>
    </row>
    <row r="1319" spans="1:9" ht="25.5">
      <c r="A1319" s="434">
        <v>1319</v>
      </c>
      <c r="B1319" s="426" t="s">
        <v>638</v>
      </c>
      <c r="C1319" s="476"/>
      <c r="D1319" s="514"/>
      <c r="E1319" s="476" t="str">
        <f>E$77</f>
        <v>RA</v>
      </c>
      <c r="F1319" s="467" t="s">
        <v>2015</v>
      </c>
      <c r="G1319" s="477"/>
      <c r="H1319" s="477"/>
      <c r="I1319" s="478"/>
    </row>
    <row r="1320" spans="1:9" ht="14.25">
      <c r="A1320" s="434">
        <v>1320</v>
      </c>
      <c r="B1320" s="426" t="s">
        <v>638</v>
      </c>
      <c r="C1320" s="476"/>
      <c r="D1320" s="514"/>
      <c r="E1320" s="476" t="str">
        <f>E$78</f>
        <v>S1</v>
      </c>
      <c r="F1320" s="467"/>
      <c r="G1320" s="477"/>
      <c r="H1320" s="477"/>
      <c r="I1320" s="478"/>
    </row>
    <row r="1321" spans="1:9">
      <c r="A1321" s="426">
        <v>1321</v>
      </c>
      <c r="B1321" s="426" t="s">
        <v>638</v>
      </c>
      <c r="C1321" s="476"/>
      <c r="D1321" s="514"/>
      <c r="E1321" s="476" t="str">
        <f>E$79</f>
        <v>S2</v>
      </c>
      <c r="F1321" s="467"/>
      <c r="G1321" s="477"/>
      <c r="H1321" s="477"/>
      <c r="I1321" s="478"/>
    </row>
    <row r="1322" spans="1:9" ht="14.25">
      <c r="A1322" s="434">
        <v>1322</v>
      </c>
      <c r="B1322" s="426" t="s">
        <v>638</v>
      </c>
      <c r="C1322" s="476"/>
      <c r="D1322" s="514"/>
      <c r="E1322" s="476" t="str">
        <f>E$80</f>
        <v>S3</v>
      </c>
      <c r="F1322" s="467"/>
      <c r="G1322" s="477"/>
      <c r="H1322" s="477"/>
      <c r="I1322" s="478"/>
    </row>
    <row r="1323" spans="1:9" ht="14.25">
      <c r="A1323" s="434">
        <v>1323</v>
      </c>
      <c r="B1323" s="426" t="s">
        <v>638</v>
      </c>
      <c r="C1323" s="476"/>
      <c r="D1323" s="514"/>
      <c r="E1323" s="476" t="str">
        <f>E$81</f>
        <v>S4</v>
      </c>
      <c r="F1323" s="467"/>
      <c r="G1323" s="477"/>
      <c r="H1323" s="477"/>
      <c r="I1323" s="478"/>
    </row>
    <row r="1324" spans="1:9" ht="14.25">
      <c r="A1324" s="434">
        <v>1324</v>
      </c>
      <c r="H1324" s="446"/>
    </row>
    <row r="1325" spans="1:9" ht="89.25">
      <c r="A1325" s="426">
        <v>1325</v>
      </c>
      <c r="B1325" s="426" t="s">
        <v>638</v>
      </c>
      <c r="C1325" s="476" t="s">
        <v>1483</v>
      </c>
      <c r="D1325" s="514"/>
      <c r="E1325" s="476"/>
      <c r="F1325" s="515" t="s">
        <v>1484</v>
      </c>
      <c r="G1325" s="477" t="s">
        <v>1469</v>
      </c>
      <c r="H1325" s="477" t="s">
        <v>1470</v>
      </c>
      <c r="I1325" s="478"/>
    </row>
    <row r="1326" spans="1:9" ht="14.25">
      <c r="A1326" s="434">
        <v>1326</v>
      </c>
      <c r="B1326" s="426" t="s">
        <v>638</v>
      </c>
      <c r="C1326" s="476"/>
      <c r="D1326" s="514"/>
      <c r="E1326" s="476" t="s">
        <v>464</v>
      </c>
      <c r="F1326" s="515"/>
      <c r="G1326" s="477"/>
      <c r="H1326" s="477"/>
      <c r="I1326" s="478"/>
    </row>
    <row r="1327" spans="1:9" ht="140.25">
      <c r="A1327" s="434">
        <v>1327</v>
      </c>
      <c r="B1327" s="426" t="s">
        <v>638</v>
      </c>
      <c r="C1327" s="476"/>
      <c r="D1327" s="514"/>
      <c r="E1327" s="476" t="str">
        <f>E$77</f>
        <v>RA</v>
      </c>
      <c r="F1327" s="467" t="s">
        <v>2016</v>
      </c>
      <c r="G1327" s="477"/>
      <c r="H1327" s="477"/>
      <c r="I1327" s="478"/>
    </row>
    <row r="1328" spans="1:9" ht="14.25">
      <c r="A1328" s="434">
        <v>1328</v>
      </c>
      <c r="B1328" s="426" t="s">
        <v>638</v>
      </c>
      <c r="C1328" s="476"/>
      <c r="D1328" s="514"/>
      <c r="E1328" s="476" t="str">
        <f>E$78</f>
        <v>S1</v>
      </c>
      <c r="F1328" s="467"/>
      <c r="G1328" s="477"/>
      <c r="H1328" s="477"/>
      <c r="I1328" s="478"/>
    </row>
    <row r="1329" spans="1:9">
      <c r="A1329" s="426">
        <v>1329</v>
      </c>
      <c r="B1329" s="426" t="s">
        <v>638</v>
      </c>
      <c r="C1329" s="476"/>
      <c r="D1329" s="514"/>
      <c r="E1329" s="476" t="str">
        <f>E$79</f>
        <v>S2</v>
      </c>
      <c r="F1329" s="467"/>
      <c r="G1329" s="477"/>
      <c r="H1329" s="477"/>
      <c r="I1329" s="478"/>
    </row>
    <row r="1330" spans="1:9" ht="14.25">
      <c r="A1330" s="434">
        <v>1330</v>
      </c>
      <c r="B1330" s="426" t="s">
        <v>638</v>
      </c>
      <c r="C1330" s="476"/>
      <c r="D1330" s="514"/>
      <c r="E1330" s="476" t="str">
        <f>E$80</f>
        <v>S3</v>
      </c>
      <c r="F1330" s="467"/>
      <c r="G1330" s="477"/>
      <c r="H1330" s="477"/>
      <c r="I1330" s="478"/>
    </row>
    <row r="1331" spans="1:9" ht="14.25">
      <c r="A1331" s="434">
        <v>1331</v>
      </c>
      <c r="B1331" s="426" t="s">
        <v>638</v>
      </c>
      <c r="C1331" s="476"/>
      <c r="D1331" s="514"/>
      <c r="E1331" s="476" t="str">
        <f>E$81</f>
        <v>S4</v>
      </c>
      <c r="F1331" s="467"/>
      <c r="G1331" s="477"/>
      <c r="H1331" s="477"/>
      <c r="I1331" s="478"/>
    </row>
    <row r="1332" spans="1:9" ht="14.25">
      <c r="A1332" s="434">
        <v>1332</v>
      </c>
      <c r="H1332" s="446"/>
    </row>
    <row r="1333" spans="1:9" ht="89.25">
      <c r="A1333" s="426">
        <v>1333</v>
      </c>
      <c r="B1333" s="426" t="s">
        <v>638</v>
      </c>
      <c r="C1333" s="476" t="s">
        <v>1485</v>
      </c>
      <c r="D1333" s="514"/>
      <c r="E1333" s="476"/>
      <c r="F1333" s="515" t="s">
        <v>1486</v>
      </c>
      <c r="G1333" s="477" t="s">
        <v>1487</v>
      </c>
      <c r="H1333" s="477" t="s">
        <v>1470</v>
      </c>
      <c r="I1333" s="478"/>
    </row>
    <row r="1334" spans="1:9" ht="14.25">
      <c r="A1334" s="434">
        <v>1334</v>
      </c>
      <c r="B1334" s="426" t="s">
        <v>638</v>
      </c>
      <c r="C1334" s="476"/>
      <c r="D1334" s="514"/>
      <c r="E1334" s="476" t="s">
        <v>464</v>
      </c>
      <c r="F1334" s="515"/>
      <c r="G1334" s="477"/>
      <c r="H1334" s="477"/>
      <c r="I1334" s="478"/>
    </row>
    <row r="1335" spans="1:9" ht="38.25">
      <c r="A1335" s="434">
        <v>1335</v>
      </c>
      <c r="B1335" s="426" t="s">
        <v>638</v>
      </c>
      <c r="C1335" s="476"/>
      <c r="D1335" s="514"/>
      <c r="E1335" s="476" t="str">
        <f>E$77</f>
        <v>RA</v>
      </c>
      <c r="F1335" s="467" t="s">
        <v>2017</v>
      </c>
      <c r="G1335" s="477"/>
      <c r="H1335" s="477"/>
      <c r="I1335" s="478"/>
    </row>
    <row r="1336" spans="1:9" ht="14.25">
      <c r="A1336" s="434">
        <v>1336</v>
      </c>
      <c r="B1336" s="426" t="s">
        <v>638</v>
      </c>
      <c r="C1336" s="476"/>
      <c r="D1336" s="514"/>
      <c r="E1336" s="476" t="str">
        <f>E$78</f>
        <v>S1</v>
      </c>
      <c r="F1336" s="467"/>
      <c r="G1336" s="477"/>
      <c r="H1336" s="477"/>
      <c r="I1336" s="478"/>
    </row>
    <row r="1337" spans="1:9">
      <c r="A1337" s="426">
        <v>1337</v>
      </c>
      <c r="B1337" s="426" t="s">
        <v>638</v>
      </c>
      <c r="C1337" s="476"/>
      <c r="D1337" s="514"/>
      <c r="E1337" s="476" t="str">
        <f>E$79</f>
        <v>S2</v>
      </c>
      <c r="F1337" s="467"/>
      <c r="G1337" s="477"/>
      <c r="H1337" s="477"/>
      <c r="I1337" s="478"/>
    </row>
    <row r="1338" spans="1:9" ht="14.25">
      <c r="A1338" s="434">
        <v>1338</v>
      </c>
      <c r="B1338" s="426" t="s">
        <v>638</v>
      </c>
      <c r="C1338" s="476"/>
      <c r="D1338" s="514"/>
      <c r="E1338" s="476" t="str">
        <f>E$80</f>
        <v>S3</v>
      </c>
      <c r="F1338" s="467"/>
      <c r="G1338" s="477"/>
      <c r="H1338" s="477"/>
      <c r="I1338" s="478"/>
    </row>
    <row r="1339" spans="1:9" ht="14.25">
      <c r="A1339" s="434">
        <v>1339</v>
      </c>
      <c r="B1339" s="426" t="s">
        <v>638</v>
      </c>
      <c r="C1339" s="476"/>
      <c r="D1339" s="514"/>
      <c r="E1339" s="476" t="str">
        <f>E$81</f>
        <v>S4</v>
      </c>
      <c r="F1339" s="467"/>
      <c r="G1339" s="477"/>
      <c r="H1339" s="477"/>
      <c r="I1339" s="478"/>
    </row>
    <row r="1340" spans="1:9" ht="14.25">
      <c r="A1340" s="434">
        <v>1340</v>
      </c>
      <c r="H1340" s="446"/>
    </row>
    <row r="1341" spans="1:9" ht="38.25">
      <c r="A1341" s="426">
        <v>1341</v>
      </c>
      <c r="B1341" s="426" t="s">
        <v>638</v>
      </c>
      <c r="C1341" s="476" t="s">
        <v>1488</v>
      </c>
      <c r="D1341" s="514"/>
      <c r="E1341" s="476"/>
      <c r="F1341" s="515" t="s">
        <v>1489</v>
      </c>
      <c r="G1341" s="477" t="s">
        <v>1487</v>
      </c>
      <c r="H1341" s="477" t="s">
        <v>1470</v>
      </c>
      <c r="I1341" s="478"/>
    </row>
    <row r="1342" spans="1:9" ht="14.25">
      <c r="A1342" s="434">
        <v>1342</v>
      </c>
      <c r="B1342" s="426" t="s">
        <v>638</v>
      </c>
      <c r="C1342" s="476"/>
      <c r="D1342" s="514"/>
      <c r="E1342" s="476" t="s">
        <v>464</v>
      </c>
      <c r="F1342" s="515"/>
      <c r="G1342" s="477"/>
      <c r="H1342" s="477"/>
      <c r="I1342" s="478"/>
    </row>
    <row r="1343" spans="1:9" ht="25.5">
      <c r="A1343" s="434">
        <v>1343</v>
      </c>
      <c r="B1343" s="426" t="s">
        <v>638</v>
      </c>
      <c r="C1343" s="476"/>
      <c r="D1343" s="514"/>
      <c r="E1343" s="476" t="str">
        <f>E$77</f>
        <v>RA</v>
      </c>
      <c r="F1343" s="467" t="s">
        <v>2018</v>
      </c>
      <c r="G1343" s="477"/>
      <c r="H1343" s="477"/>
      <c r="I1343" s="478"/>
    </row>
    <row r="1344" spans="1:9" ht="14.25">
      <c r="A1344" s="434">
        <v>1344</v>
      </c>
      <c r="B1344" s="426" t="s">
        <v>638</v>
      </c>
      <c r="C1344" s="476"/>
      <c r="D1344" s="514"/>
      <c r="E1344" s="476" t="str">
        <f>E$78</f>
        <v>S1</v>
      </c>
      <c r="F1344" s="467"/>
      <c r="G1344" s="477"/>
      <c r="H1344" s="477"/>
      <c r="I1344" s="478"/>
    </row>
    <row r="1345" spans="1:9">
      <c r="A1345" s="426">
        <v>1345</v>
      </c>
      <c r="B1345" s="426" t="s">
        <v>638</v>
      </c>
      <c r="C1345" s="476"/>
      <c r="D1345" s="514"/>
      <c r="E1345" s="476" t="str">
        <f>E$79</f>
        <v>S2</v>
      </c>
      <c r="F1345" s="467"/>
      <c r="G1345" s="477"/>
      <c r="H1345" s="477"/>
      <c r="I1345" s="478"/>
    </row>
    <row r="1346" spans="1:9" ht="14.25">
      <c r="A1346" s="434">
        <v>1346</v>
      </c>
      <c r="B1346" s="426" t="s">
        <v>638</v>
      </c>
      <c r="C1346" s="476"/>
      <c r="D1346" s="514"/>
      <c r="E1346" s="476" t="str">
        <f>E$80</f>
        <v>S3</v>
      </c>
      <c r="F1346" s="467"/>
      <c r="G1346" s="477"/>
      <c r="H1346" s="477"/>
      <c r="I1346" s="478"/>
    </row>
    <row r="1347" spans="1:9" ht="14.25">
      <c r="A1347" s="434">
        <v>1347</v>
      </c>
      <c r="B1347" s="426" t="s">
        <v>638</v>
      </c>
      <c r="C1347" s="476"/>
      <c r="D1347" s="514"/>
      <c r="E1347" s="476" t="str">
        <f>E$81</f>
        <v>S4</v>
      </c>
      <c r="F1347" s="467"/>
      <c r="G1347" s="477"/>
      <c r="H1347" s="477"/>
      <c r="I1347" s="478"/>
    </row>
    <row r="1348" spans="1:9" ht="14.25">
      <c r="A1348" s="434">
        <v>1348</v>
      </c>
      <c r="H1348" s="446"/>
    </row>
    <row r="1349" spans="1:9" ht="51">
      <c r="A1349" s="426">
        <v>1349</v>
      </c>
      <c r="B1349" s="426" t="s">
        <v>638</v>
      </c>
      <c r="C1349" s="476" t="s">
        <v>1490</v>
      </c>
      <c r="D1349" s="514"/>
      <c r="E1349" s="476"/>
      <c r="F1349" s="515" t="s">
        <v>1491</v>
      </c>
      <c r="G1349" s="477" t="s">
        <v>1487</v>
      </c>
      <c r="H1349" s="477" t="s">
        <v>1470</v>
      </c>
      <c r="I1349" s="478"/>
    </row>
    <row r="1350" spans="1:9" ht="14.25">
      <c r="A1350" s="434">
        <v>1350</v>
      </c>
      <c r="B1350" s="426" t="s">
        <v>638</v>
      </c>
      <c r="C1350" s="476"/>
      <c r="D1350" s="514"/>
      <c r="E1350" s="476" t="s">
        <v>464</v>
      </c>
      <c r="F1350" s="515"/>
      <c r="G1350" s="477"/>
      <c r="H1350" s="477"/>
      <c r="I1350" s="478"/>
    </row>
    <row r="1351" spans="1:9" ht="38.25">
      <c r="A1351" s="434">
        <v>1351</v>
      </c>
      <c r="B1351" s="426" t="s">
        <v>638</v>
      </c>
      <c r="C1351" s="476"/>
      <c r="D1351" s="514"/>
      <c r="E1351" s="476" t="str">
        <f>E$77</f>
        <v>RA</v>
      </c>
      <c r="F1351" s="467" t="s">
        <v>2019</v>
      </c>
      <c r="G1351" s="477"/>
      <c r="H1351" s="477"/>
      <c r="I1351" s="478"/>
    </row>
    <row r="1352" spans="1:9" ht="14.25">
      <c r="A1352" s="434">
        <v>1352</v>
      </c>
      <c r="B1352" s="426" t="s">
        <v>638</v>
      </c>
      <c r="C1352" s="476"/>
      <c r="D1352" s="514"/>
      <c r="E1352" s="476" t="str">
        <f>E$78</f>
        <v>S1</v>
      </c>
      <c r="F1352" s="467"/>
      <c r="G1352" s="477"/>
      <c r="H1352" s="477"/>
      <c r="I1352" s="478"/>
    </row>
    <row r="1353" spans="1:9">
      <c r="A1353" s="426">
        <v>1353</v>
      </c>
      <c r="B1353" s="426" t="s">
        <v>638</v>
      </c>
      <c r="C1353" s="476"/>
      <c r="D1353" s="514"/>
      <c r="E1353" s="476" t="str">
        <f>E$79</f>
        <v>S2</v>
      </c>
      <c r="F1353" s="467"/>
      <c r="G1353" s="477"/>
      <c r="H1353" s="477"/>
      <c r="I1353" s="478"/>
    </row>
    <row r="1354" spans="1:9" ht="14.25">
      <c r="A1354" s="434">
        <v>1354</v>
      </c>
      <c r="B1354" s="426" t="s">
        <v>638</v>
      </c>
      <c r="C1354" s="476"/>
      <c r="D1354" s="514"/>
      <c r="E1354" s="476" t="str">
        <f>E$80</f>
        <v>S3</v>
      </c>
      <c r="F1354" s="467"/>
      <c r="G1354" s="477"/>
      <c r="H1354" s="477"/>
      <c r="I1354" s="478"/>
    </row>
    <row r="1355" spans="1:9" ht="14.25">
      <c r="A1355" s="434">
        <v>1355</v>
      </c>
      <c r="B1355" s="426" t="s">
        <v>638</v>
      </c>
      <c r="C1355" s="476"/>
      <c r="D1355" s="514"/>
      <c r="E1355" s="476" t="str">
        <f>E$81</f>
        <v>S4</v>
      </c>
      <c r="F1355" s="467"/>
      <c r="G1355" s="477"/>
      <c r="H1355" s="477"/>
      <c r="I1355" s="478"/>
    </row>
    <row r="1356" spans="1:9" ht="14.25">
      <c r="A1356" s="434">
        <v>1356</v>
      </c>
      <c r="H1356" s="446"/>
    </row>
    <row r="1357" spans="1:9" ht="38.25">
      <c r="A1357" s="426">
        <v>1357</v>
      </c>
      <c r="B1357" s="426" t="s">
        <v>638</v>
      </c>
      <c r="C1357" s="476" t="s">
        <v>1492</v>
      </c>
      <c r="D1357" s="514"/>
      <c r="E1357" s="476"/>
      <c r="F1357" s="515" t="s">
        <v>1493</v>
      </c>
      <c r="G1357" s="477" t="s">
        <v>1487</v>
      </c>
      <c r="H1357" s="477" t="s">
        <v>1470</v>
      </c>
      <c r="I1357" s="478"/>
    </row>
    <row r="1358" spans="1:9" ht="14.25">
      <c r="A1358" s="434">
        <v>1358</v>
      </c>
      <c r="B1358" s="426" t="s">
        <v>638</v>
      </c>
      <c r="C1358" s="476"/>
      <c r="D1358" s="514"/>
      <c r="E1358" s="476" t="s">
        <v>464</v>
      </c>
      <c r="F1358" s="515"/>
      <c r="G1358" s="477"/>
      <c r="H1358" s="477"/>
      <c r="I1358" s="478"/>
    </row>
    <row r="1359" spans="1:9" ht="14.25">
      <c r="A1359" s="434">
        <v>1359</v>
      </c>
      <c r="B1359" s="426" t="s">
        <v>638</v>
      </c>
      <c r="C1359" s="476"/>
      <c r="D1359" s="514"/>
      <c r="E1359" s="476" t="str">
        <f>E$77</f>
        <v>RA</v>
      </c>
      <c r="F1359" s="467" t="s">
        <v>2020</v>
      </c>
      <c r="G1359" s="477"/>
      <c r="H1359" s="477"/>
      <c r="I1359" s="478"/>
    </row>
    <row r="1360" spans="1:9" ht="14.25">
      <c r="A1360" s="434">
        <v>1360</v>
      </c>
      <c r="B1360" s="426" t="s">
        <v>638</v>
      </c>
      <c r="C1360" s="476"/>
      <c r="D1360" s="514"/>
      <c r="E1360" s="476" t="str">
        <f>E$78</f>
        <v>S1</v>
      </c>
      <c r="F1360" s="467"/>
      <c r="G1360" s="477"/>
      <c r="H1360" s="477"/>
      <c r="I1360" s="478"/>
    </row>
    <row r="1361" spans="1:9">
      <c r="A1361" s="426">
        <v>1361</v>
      </c>
      <c r="B1361" s="426" t="s">
        <v>638</v>
      </c>
      <c r="C1361" s="476"/>
      <c r="D1361" s="514"/>
      <c r="E1361" s="476" t="str">
        <f>E$79</f>
        <v>S2</v>
      </c>
      <c r="F1361" s="467"/>
      <c r="G1361" s="477"/>
      <c r="H1361" s="477"/>
      <c r="I1361" s="478"/>
    </row>
    <row r="1362" spans="1:9" ht="14.25">
      <c r="A1362" s="434">
        <v>1362</v>
      </c>
      <c r="B1362" s="426" t="s">
        <v>638</v>
      </c>
      <c r="C1362" s="476"/>
      <c r="D1362" s="514"/>
      <c r="E1362" s="476" t="str">
        <f>E$80</f>
        <v>S3</v>
      </c>
      <c r="F1362" s="467"/>
      <c r="G1362" s="477"/>
      <c r="H1362" s="477"/>
      <c r="I1362" s="478"/>
    </row>
    <row r="1363" spans="1:9" ht="14.25">
      <c r="A1363" s="434">
        <v>1363</v>
      </c>
      <c r="B1363" s="426" t="s">
        <v>638</v>
      </c>
      <c r="C1363" s="476"/>
      <c r="D1363" s="514"/>
      <c r="E1363" s="476" t="str">
        <f>E$81</f>
        <v>S4</v>
      </c>
      <c r="F1363" s="467"/>
      <c r="G1363" s="477"/>
      <c r="H1363" s="477"/>
      <c r="I1363" s="478"/>
    </row>
    <row r="1364" spans="1:9" ht="14.25">
      <c r="A1364" s="434">
        <v>1364</v>
      </c>
      <c r="H1364" s="446"/>
    </row>
    <row r="1365" spans="1:9" ht="38.25">
      <c r="A1365" s="426">
        <v>1365</v>
      </c>
      <c r="B1365" s="426" t="s">
        <v>638</v>
      </c>
      <c r="C1365" s="476" t="s">
        <v>1494</v>
      </c>
      <c r="D1365" s="514"/>
      <c r="E1365" s="476"/>
      <c r="F1365" s="515" t="s">
        <v>1495</v>
      </c>
      <c r="G1365" s="477" t="s">
        <v>1487</v>
      </c>
      <c r="H1365" s="477" t="s">
        <v>1470</v>
      </c>
      <c r="I1365" s="478"/>
    </row>
    <row r="1366" spans="1:9" ht="14.25">
      <c r="A1366" s="434">
        <v>1366</v>
      </c>
      <c r="B1366" s="426" t="s">
        <v>638</v>
      </c>
      <c r="C1366" s="476"/>
      <c r="D1366" s="514"/>
      <c r="E1366" s="476" t="s">
        <v>464</v>
      </c>
      <c r="F1366" s="515"/>
      <c r="G1366" s="477"/>
      <c r="H1366" s="477"/>
      <c r="I1366" s="478"/>
    </row>
    <row r="1367" spans="1:9" ht="14.25">
      <c r="A1367" s="434">
        <v>1367</v>
      </c>
      <c r="B1367" s="426" t="s">
        <v>638</v>
      </c>
      <c r="C1367" s="476"/>
      <c r="D1367" s="514"/>
      <c r="E1367" s="476" t="str">
        <f>E$77</f>
        <v>RA</v>
      </c>
      <c r="F1367" s="467" t="s">
        <v>2021</v>
      </c>
      <c r="G1367" s="477"/>
      <c r="H1367" s="477"/>
      <c r="I1367" s="478"/>
    </row>
    <row r="1368" spans="1:9" ht="14.25">
      <c r="A1368" s="434">
        <v>1368</v>
      </c>
      <c r="B1368" s="426" t="s">
        <v>638</v>
      </c>
      <c r="C1368" s="476"/>
      <c r="D1368" s="514"/>
      <c r="E1368" s="476" t="str">
        <f>E$78</f>
        <v>S1</v>
      </c>
      <c r="F1368" s="467"/>
      <c r="G1368" s="477"/>
      <c r="H1368" s="477"/>
      <c r="I1368" s="478"/>
    </row>
    <row r="1369" spans="1:9">
      <c r="A1369" s="426">
        <v>1369</v>
      </c>
      <c r="B1369" s="426" t="s">
        <v>638</v>
      </c>
      <c r="C1369" s="476"/>
      <c r="D1369" s="514"/>
      <c r="E1369" s="476" t="str">
        <f>E$79</f>
        <v>S2</v>
      </c>
      <c r="F1369" s="467"/>
      <c r="G1369" s="477"/>
      <c r="H1369" s="477"/>
      <c r="I1369" s="478"/>
    </row>
    <row r="1370" spans="1:9" ht="14.25">
      <c r="A1370" s="434">
        <v>1370</v>
      </c>
      <c r="B1370" s="426" t="s">
        <v>638</v>
      </c>
      <c r="C1370" s="476"/>
      <c r="D1370" s="514"/>
      <c r="E1370" s="476" t="str">
        <f>E$80</f>
        <v>S3</v>
      </c>
      <c r="F1370" s="467"/>
      <c r="G1370" s="477"/>
      <c r="H1370" s="477"/>
      <c r="I1370" s="478"/>
    </row>
    <row r="1371" spans="1:9" ht="14.25">
      <c r="A1371" s="434">
        <v>1371</v>
      </c>
      <c r="B1371" s="426" t="s">
        <v>638</v>
      </c>
      <c r="C1371" s="476"/>
      <c r="D1371" s="514"/>
      <c r="E1371" s="476" t="str">
        <f>E$81</f>
        <v>S4</v>
      </c>
      <c r="F1371" s="467"/>
      <c r="G1371" s="477"/>
      <c r="H1371" s="477"/>
      <c r="I1371" s="478"/>
    </row>
    <row r="1372" spans="1:9" ht="14.25">
      <c r="A1372" s="434">
        <v>1372</v>
      </c>
      <c r="H1372" s="446"/>
    </row>
    <row r="1373" spans="1:9" ht="42">
      <c r="A1373" s="426">
        <v>1373</v>
      </c>
      <c r="B1373" s="426" t="s">
        <v>638</v>
      </c>
      <c r="C1373" s="476" t="s">
        <v>1496</v>
      </c>
      <c r="D1373" s="514"/>
      <c r="E1373" s="476"/>
      <c r="F1373" s="515" t="s">
        <v>1497</v>
      </c>
      <c r="G1373" s="477" t="s">
        <v>1498</v>
      </c>
      <c r="H1373" s="477" t="s">
        <v>1470</v>
      </c>
      <c r="I1373" s="478"/>
    </row>
    <row r="1374" spans="1:9" ht="14.25">
      <c r="A1374" s="434">
        <v>1374</v>
      </c>
      <c r="B1374" s="426" t="s">
        <v>638</v>
      </c>
      <c r="C1374" s="476"/>
      <c r="D1374" s="514"/>
      <c r="E1374" s="476" t="s">
        <v>464</v>
      </c>
      <c r="F1374" s="515"/>
      <c r="G1374" s="477"/>
      <c r="H1374" s="477"/>
      <c r="I1374" s="478"/>
    </row>
    <row r="1375" spans="1:9" ht="165.75">
      <c r="A1375" s="434">
        <v>1375</v>
      </c>
      <c r="B1375" s="426" t="s">
        <v>638</v>
      </c>
      <c r="C1375" s="476"/>
      <c r="D1375" s="514"/>
      <c r="E1375" s="476" t="str">
        <f>E$77</f>
        <v>RA</v>
      </c>
      <c r="F1375" s="467" t="s">
        <v>2022</v>
      </c>
      <c r="G1375" s="477"/>
      <c r="H1375" s="477"/>
      <c r="I1375" s="478"/>
    </row>
    <row r="1376" spans="1:9" ht="14.25">
      <c r="A1376" s="434">
        <v>1376</v>
      </c>
      <c r="B1376" s="426" t="s">
        <v>638</v>
      </c>
      <c r="C1376" s="476"/>
      <c r="D1376" s="514"/>
      <c r="E1376" s="476" t="str">
        <f>E$78</f>
        <v>S1</v>
      </c>
      <c r="F1376" s="467"/>
      <c r="G1376" s="477"/>
      <c r="H1376" s="477"/>
      <c r="I1376" s="478"/>
    </row>
    <row r="1377" spans="1:9">
      <c r="A1377" s="426">
        <v>1377</v>
      </c>
      <c r="B1377" s="426" t="s">
        <v>638</v>
      </c>
      <c r="C1377" s="476"/>
      <c r="D1377" s="514"/>
      <c r="E1377" s="476" t="str">
        <f>E$79</f>
        <v>S2</v>
      </c>
      <c r="F1377" s="467"/>
      <c r="G1377" s="477"/>
      <c r="H1377" s="477"/>
      <c r="I1377" s="478"/>
    </row>
    <row r="1378" spans="1:9" ht="14.25">
      <c r="A1378" s="434">
        <v>1378</v>
      </c>
      <c r="B1378" s="426" t="s">
        <v>638</v>
      </c>
      <c r="C1378" s="476"/>
      <c r="D1378" s="514"/>
      <c r="E1378" s="476" t="str">
        <f>E$80</f>
        <v>S3</v>
      </c>
      <c r="F1378" s="467"/>
      <c r="G1378" s="477"/>
      <c r="H1378" s="477"/>
      <c r="I1378" s="478"/>
    </row>
    <row r="1379" spans="1:9" ht="14.25">
      <c r="A1379" s="434">
        <v>1379</v>
      </c>
      <c r="B1379" s="426" t="s">
        <v>638</v>
      </c>
      <c r="C1379" s="476"/>
      <c r="D1379" s="514"/>
      <c r="E1379" s="476" t="str">
        <f>E$81</f>
        <v>S4</v>
      </c>
      <c r="F1379" s="467"/>
      <c r="G1379" s="477"/>
      <c r="H1379" s="477"/>
      <c r="I1379" s="478"/>
    </row>
    <row r="1380" spans="1:9" ht="14.25">
      <c r="A1380" s="434">
        <v>1380</v>
      </c>
      <c r="H1380" s="446"/>
    </row>
    <row r="1381" spans="1:9" ht="38.25">
      <c r="A1381" s="426">
        <v>1381</v>
      </c>
      <c r="B1381" s="426" t="s">
        <v>638</v>
      </c>
      <c r="C1381" s="443" t="s">
        <v>1499</v>
      </c>
      <c r="D1381" s="510"/>
      <c r="E1381" s="443"/>
      <c r="F1381" s="441" t="s">
        <v>1500</v>
      </c>
      <c r="G1381" s="534"/>
      <c r="H1381" s="534" t="s">
        <v>1501</v>
      </c>
      <c r="I1381" s="511"/>
    </row>
    <row r="1382" spans="1:9" ht="31.5">
      <c r="A1382" s="434">
        <v>1382</v>
      </c>
      <c r="B1382" s="426" t="s">
        <v>638</v>
      </c>
      <c r="C1382" s="476" t="s">
        <v>967</v>
      </c>
      <c r="D1382" s="514"/>
      <c r="E1382" s="476"/>
      <c r="F1382" s="515" t="s">
        <v>1502</v>
      </c>
      <c r="G1382" s="477" t="s">
        <v>1503</v>
      </c>
      <c r="H1382" s="477"/>
      <c r="I1382" s="478"/>
    </row>
    <row r="1383" spans="1:9" ht="14.25">
      <c r="A1383" s="434">
        <v>1383</v>
      </c>
      <c r="B1383" s="426" t="s">
        <v>638</v>
      </c>
      <c r="C1383" s="476"/>
      <c r="D1383" s="514"/>
      <c r="E1383" s="476" t="s">
        <v>464</v>
      </c>
      <c r="F1383" s="515"/>
      <c r="G1383" s="477"/>
      <c r="H1383" s="477"/>
      <c r="I1383" s="478"/>
    </row>
    <row r="1384" spans="1:9" ht="14.25">
      <c r="A1384" s="434">
        <v>1384</v>
      </c>
      <c r="B1384" s="426" t="s">
        <v>638</v>
      </c>
      <c r="C1384" s="476"/>
      <c r="D1384" s="514"/>
      <c r="E1384" s="476" t="str">
        <f>E$77</f>
        <v>RA</v>
      </c>
      <c r="F1384" s="467" t="s">
        <v>2023</v>
      </c>
      <c r="G1384" s="477"/>
      <c r="H1384" s="477"/>
      <c r="I1384" s="478"/>
    </row>
    <row r="1385" spans="1:9">
      <c r="A1385" s="426">
        <v>1385</v>
      </c>
      <c r="B1385" s="426" t="s">
        <v>638</v>
      </c>
      <c r="C1385" s="476"/>
      <c r="D1385" s="514"/>
      <c r="E1385" s="476" t="str">
        <f>E$78</f>
        <v>S1</v>
      </c>
      <c r="F1385" s="467"/>
      <c r="G1385" s="477"/>
      <c r="H1385" s="477"/>
      <c r="I1385" s="478"/>
    </row>
    <row r="1386" spans="1:9" ht="14.25">
      <c r="A1386" s="434">
        <v>1386</v>
      </c>
      <c r="B1386" s="426" t="s">
        <v>638</v>
      </c>
      <c r="C1386" s="476"/>
      <c r="D1386" s="514"/>
      <c r="E1386" s="476" t="str">
        <f>E$79</f>
        <v>S2</v>
      </c>
      <c r="F1386" s="467"/>
      <c r="G1386" s="477"/>
      <c r="H1386" s="477"/>
      <c r="I1386" s="478"/>
    </row>
    <row r="1387" spans="1:9" ht="14.25">
      <c r="A1387" s="434">
        <v>1387</v>
      </c>
      <c r="B1387" s="426" t="s">
        <v>638</v>
      </c>
      <c r="C1387" s="476"/>
      <c r="D1387" s="514"/>
      <c r="E1387" s="476" t="str">
        <f>E$80</f>
        <v>S3</v>
      </c>
      <c r="F1387" s="467"/>
      <c r="G1387" s="477"/>
      <c r="H1387" s="477"/>
      <c r="I1387" s="478"/>
    </row>
    <row r="1388" spans="1:9" ht="14.25">
      <c r="A1388" s="434">
        <v>1388</v>
      </c>
      <c r="B1388" s="426" t="s">
        <v>638</v>
      </c>
      <c r="C1388" s="476"/>
      <c r="D1388" s="514"/>
      <c r="E1388" s="476" t="str">
        <f>E$81</f>
        <v>S4</v>
      </c>
      <c r="F1388" s="467"/>
      <c r="G1388" s="477"/>
      <c r="H1388" s="477"/>
      <c r="I1388" s="478"/>
    </row>
    <row r="1389" spans="1:9" ht="157.5">
      <c r="A1389" s="426">
        <v>1389</v>
      </c>
      <c r="B1389" s="426" t="s">
        <v>627</v>
      </c>
      <c r="C1389" s="476"/>
      <c r="D1389" s="514" t="s">
        <v>1504</v>
      </c>
      <c r="E1389" s="476"/>
      <c r="F1389" s="515" t="s">
        <v>1505</v>
      </c>
      <c r="G1389" s="477" t="s">
        <v>1506</v>
      </c>
      <c r="H1389" s="477" t="s">
        <v>1507</v>
      </c>
      <c r="I1389" s="478"/>
    </row>
    <row r="1390" spans="1:9" ht="14.25">
      <c r="A1390" s="434">
        <v>1390</v>
      </c>
      <c r="B1390" s="426" t="s">
        <v>627</v>
      </c>
      <c r="C1390" s="476"/>
      <c r="D1390" s="525" t="s">
        <v>1504</v>
      </c>
      <c r="E1390" s="476" t="s">
        <v>464</v>
      </c>
      <c r="F1390" s="515"/>
      <c r="G1390" s="477"/>
      <c r="H1390" s="477"/>
      <c r="I1390" s="478"/>
    </row>
    <row r="1391" spans="1:9" ht="25.5">
      <c r="A1391" s="434">
        <v>1391</v>
      </c>
      <c r="B1391" s="426" t="s">
        <v>627</v>
      </c>
      <c r="C1391" s="476"/>
      <c r="D1391" s="525" t="s">
        <v>1504</v>
      </c>
      <c r="E1391" s="476" t="str">
        <f>E$77</f>
        <v>RA</v>
      </c>
      <c r="F1391" s="467" t="s">
        <v>2024</v>
      </c>
      <c r="G1391" s="477"/>
      <c r="H1391" s="477"/>
      <c r="I1391" s="478"/>
    </row>
    <row r="1392" spans="1:9" ht="14.25">
      <c r="A1392" s="434">
        <v>1392</v>
      </c>
      <c r="B1392" s="426" t="s">
        <v>627</v>
      </c>
      <c r="C1392" s="476"/>
      <c r="D1392" s="525" t="s">
        <v>1504</v>
      </c>
      <c r="E1392" s="476" t="str">
        <f>E$78</f>
        <v>S1</v>
      </c>
      <c r="F1392" s="467"/>
      <c r="G1392" s="477"/>
      <c r="H1392" s="477"/>
      <c r="I1392" s="478"/>
    </row>
    <row r="1393" spans="1:9">
      <c r="A1393" s="426">
        <v>1393</v>
      </c>
      <c r="B1393" s="426" t="s">
        <v>627</v>
      </c>
      <c r="C1393" s="476"/>
      <c r="D1393" s="525" t="s">
        <v>1504</v>
      </c>
      <c r="E1393" s="476" t="str">
        <f>E$79</f>
        <v>S2</v>
      </c>
      <c r="F1393" s="467"/>
      <c r="G1393" s="477"/>
      <c r="H1393" s="477"/>
      <c r="I1393" s="478"/>
    </row>
    <row r="1394" spans="1:9" ht="14.25">
      <c r="A1394" s="434">
        <v>1394</v>
      </c>
      <c r="B1394" s="426" t="s">
        <v>627</v>
      </c>
      <c r="C1394" s="476"/>
      <c r="D1394" s="525" t="s">
        <v>1504</v>
      </c>
      <c r="E1394" s="476" t="str">
        <f>E$80</f>
        <v>S3</v>
      </c>
      <c r="F1394" s="467"/>
      <c r="G1394" s="477"/>
      <c r="H1394" s="477"/>
      <c r="I1394" s="478"/>
    </row>
    <row r="1395" spans="1:9" ht="14.25">
      <c r="A1395" s="434">
        <v>1395</v>
      </c>
      <c r="B1395" s="426" t="s">
        <v>627</v>
      </c>
      <c r="C1395" s="476"/>
      <c r="D1395" s="525" t="s">
        <v>1504</v>
      </c>
      <c r="E1395" s="476" t="str">
        <f>E$81</f>
        <v>S4</v>
      </c>
      <c r="F1395" s="467"/>
      <c r="G1395" s="477"/>
      <c r="H1395" s="477"/>
      <c r="I1395" s="478"/>
    </row>
    <row r="1396" spans="1:9" ht="14.25">
      <c r="A1396" s="434">
        <v>1396</v>
      </c>
      <c r="H1396" s="446"/>
    </row>
    <row r="1397" spans="1:9" ht="38.25">
      <c r="A1397" s="426">
        <v>1397</v>
      </c>
      <c r="B1397" s="426" t="s">
        <v>638</v>
      </c>
      <c r="C1397" s="476" t="s">
        <v>995</v>
      </c>
      <c r="D1397" s="514"/>
      <c r="E1397" s="476"/>
      <c r="F1397" s="515" t="s">
        <v>1508</v>
      </c>
      <c r="G1397" s="477" t="s">
        <v>1509</v>
      </c>
      <c r="H1397" s="552"/>
      <c r="I1397" s="466"/>
    </row>
    <row r="1398" spans="1:9" ht="14.25">
      <c r="A1398" s="434">
        <v>1398</v>
      </c>
      <c r="B1398" s="426" t="s">
        <v>638</v>
      </c>
      <c r="C1398" s="476"/>
      <c r="D1398" s="514"/>
      <c r="E1398" s="476" t="s">
        <v>464</v>
      </c>
      <c r="F1398" s="515"/>
      <c r="G1398" s="552"/>
      <c r="H1398" s="552"/>
      <c r="I1398" s="466"/>
    </row>
    <row r="1399" spans="1:9" ht="114.75">
      <c r="A1399" s="434">
        <v>1399</v>
      </c>
      <c r="B1399" s="426" t="s">
        <v>638</v>
      </c>
      <c r="C1399" s="476"/>
      <c r="D1399" s="514"/>
      <c r="E1399" s="476" t="str">
        <f>E$77</f>
        <v>RA</v>
      </c>
      <c r="F1399" s="467" t="s">
        <v>2025</v>
      </c>
      <c r="G1399" s="477"/>
      <c r="H1399" s="477"/>
      <c r="I1399" s="478"/>
    </row>
    <row r="1400" spans="1:9" ht="14.25">
      <c r="A1400" s="434">
        <v>1400</v>
      </c>
      <c r="B1400" s="426" t="s">
        <v>638</v>
      </c>
      <c r="C1400" s="476"/>
      <c r="D1400" s="514"/>
      <c r="E1400" s="476" t="str">
        <f>E$78</f>
        <v>S1</v>
      </c>
      <c r="F1400" s="467"/>
      <c r="G1400" s="477"/>
      <c r="H1400" s="477"/>
      <c r="I1400" s="478"/>
    </row>
    <row r="1401" spans="1:9">
      <c r="A1401" s="426">
        <v>1401</v>
      </c>
      <c r="B1401" s="426" t="s">
        <v>638</v>
      </c>
      <c r="C1401" s="476"/>
      <c r="D1401" s="514"/>
      <c r="E1401" s="476" t="str">
        <f>E$79</f>
        <v>S2</v>
      </c>
      <c r="F1401" s="467"/>
      <c r="G1401" s="477"/>
      <c r="H1401" s="477"/>
      <c r="I1401" s="478"/>
    </row>
    <row r="1402" spans="1:9" ht="14.25">
      <c r="A1402" s="434">
        <v>1402</v>
      </c>
      <c r="B1402" s="426" t="s">
        <v>638</v>
      </c>
      <c r="C1402" s="476"/>
      <c r="D1402" s="514"/>
      <c r="E1402" s="476" t="str">
        <f>E$80</f>
        <v>S3</v>
      </c>
      <c r="F1402" s="467"/>
      <c r="G1402" s="477"/>
      <c r="H1402" s="477"/>
      <c r="I1402" s="478"/>
    </row>
    <row r="1403" spans="1:9" ht="14.25">
      <c r="A1403" s="434">
        <v>1403</v>
      </c>
      <c r="B1403" s="426" t="s">
        <v>638</v>
      </c>
      <c r="C1403" s="476"/>
      <c r="D1403" s="514"/>
      <c r="E1403" s="476" t="str">
        <f>E$81</f>
        <v>S4</v>
      </c>
      <c r="F1403" s="467"/>
      <c r="G1403" s="477"/>
      <c r="H1403" s="477"/>
      <c r="I1403" s="478"/>
    </row>
    <row r="1404" spans="1:9" ht="14.25">
      <c r="A1404" s="434">
        <v>1404</v>
      </c>
      <c r="B1404" s="426" t="s">
        <v>627</v>
      </c>
      <c r="C1404" s="521"/>
      <c r="D1404" s="522" t="s">
        <v>1510</v>
      </c>
      <c r="E1404" s="521"/>
      <c r="F1404" s="547" t="s">
        <v>1511</v>
      </c>
      <c r="G1404" s="524"/>
      <c r="H1404" s="524"/>
      <c r="I1404" s="548"/>
    </row>
    <row r="1405" spans="1:9" ht="76.5">
      <c r="A1405" s="426">
        <v>1405</v>
      </c>
      <c r="B1405" s="426" t="s">
        <v>627</v>
      </c>
      <c r="C1405" s="476"/>
      <c r="D1405" s="514" t="s">
        <v>981</v>
      </c>
      <c r="E1405" s="476"/>
      <c r="F1405" s="467" t="s">
        <v>1512</v>
      </c>
      <c r="G1405" s="477" t="s">
        <v>1513</v>
      </c>
      <c r="H1405" s="477" t="s">
        <v>1514</v>
      </c>
      <c r="I1405" s="478"/>
    </row>
    <row r="1406" spans="1:9" ht="14.25">
      <c r="A1406" s="434">
        <v>1406</v>
      </c>
      <c r="B1406" s="426" t="s">
        <v>627</v>
      </c>
      <c r="C1406" s="476"/>
      <c r="D1406" s="525" t="s">
        <v>981</v>
      </c>
      <c r="E1406" s="476" t="s">
        <v>464</v>
      </c>
      <c r="F1406" s="467"/>
      <c r="G1406" s="477"/>
      <c r="H1406" s="477"/>
      <c r="I1406" s="478"/>
    </row>
    <row r="1407" spans="1:9" ht="114.75">
      <c r="A1407" s="434">
        <v>1407</v>
      </c>
      <c r="B1407" s="426" t="s">
        <v>627</v>
      </c>
      <c r="C1407" s="476"/>
      <c r="D1407" s="525" t="s">
        <v>981</v>
      </c>
      <c r="E1407" s="515" t="str">
        <f>E$77</f>
        <v>RA</v>
      </c>
      <c r="F1407" s="467" t="s">
        <v>2025</v>
      </c>
      <c r="G1407" s="477"/>
      <c r="H1407" s="477"/>
      <c r="I1407" s="478"/>
    </row>
    <row r="1408" spans="1:9" ht="14.25">
      <c r="A1408" s="434">
        <v>1408</v>
      </c>
      <c r="B1408" s="426" t="s">
        <v>627</v>
      </c>
      <c r="C1408" s="476"/>
      <c r="D1408" s="525" t="s">
        <v>981</v>
      </c>
      <c r="E1408" s="476" t="s">
        <v>205</v>
      </c>
      <c r="F1408" s="467"/>
      <c r="G1408" s="477"/>
      <c r="H1408" s="477"/>
      <c r="I1408" s="478"/>
    </row>
    <row r="1409" spans="1:9">
      <c r="A1409" s="426">
        <v>1409</v>
      </c>
      <c r="B1409" s="426" t="s">
        <v>627</v>
      </c>
      <c r="C1409" s="476"/>
      <c r="D1409" s="525" t="s">
        <v>981</v>
      </c>
      <c r="E1409" s="476" t="s">
        <v>10</v>
      </c>
      <c r="F1409" s="467"/>
      <c r="G1409" s="477"/>
      <c r="H1409" s="477"/>
      <c r="I1409" s="478"/>
    </row>
    <row r="1410" spans="1:9" ht="14.25">
      <c r="A1410" s="434">
        <v>1410</v>
      </c>
      <c r="B1410" s="426" t="s">
        <v>627</v>
      </c>
      <c r="C1410" s="476"/>
      <c r="D1410" s="525" t="s">
        <v>981</v>
      </c>
      <c r="E1410" s="476" t="s">
        <v>11</v>
      </c>
      <c r="F1410" s="467"/>
      <c r="G1410" s="477"/>
      <c r="H1410" s="477"/>
      <c r="I1410" s="478"/>
    </row>
    <row r="1411" spans="1:9" ht="14.25">
      <c r="A1411" s="434">
        <v>1411</v>
      </c>
      <c r="B1411" s="426" t="s">
        <v>627</v>
      </c>
      <c r="C1411" s="476"/>
      <c r="D1411" s="525" t="s">
        <v>981</v>
      </c>
      <c r="E1411" s="476" t="s">
        <v>12</v>
      </c>
      <c r="F1411" s="467"/>
      <c r="G1411" s="477"/>
      <c r="H1411" s="477"/>
      <c r="I1411" s="478"/>
    </row>
    <row r="1412" spans="1:9" ht="14.25">
      <c r="A1412" s="434">
        <v>1412</v>
      </c>
      <c r="H1412" s="446"/>
    </row>
    <row r="1413" spans="1:9" ht="38.25">
      <c r="A1413" s="426">
        <v>1413</v>
      </c>
      <c r="B1413" s="426" t="s">
        <v>638</v>
      </c>
      <c r="C1413" s="476" t="s">
        <v>1515</v>
      </c>
      <c r="D1413" s="514"/>
      <c r="E1413" s="476"/>
      <c r="F1413" s="515" t="s">
        <v>1516</v>
      </c>
      <c r="G1413" s="477" t="s">
        <v>1517</v>
      </c>
      <c r="H1413" s="477"/>
      <c r="I1413" s="478"/>
    </row>
    <row r="1414" spans="1:9" ht="14.25">
      <c r="A1414" s="434">
        <v>1414</v>
      </c>
      <c r="B1414" s="426" t="s">
        <v>638</v>
      </c>
      <c r="C1414" s="476"/>
      <c r="D1414" s="514"/>
      <c r="E1414" s="476" t="s">
        <v>464</v>
      </c>
      <c r="F1414" s="515"/>
      <c r="G1414" s="477"/>
      <c r="H1414" s="477"/>
      <c r="I1414" s="478"/>
    </row>
    <row r="1415" spans="1:9" ht="165.75">
      <c r="A1415" s="434">
        <v>1415</v>
      </c>
      <c r="B1415" s="426" t="s">
        <v>638</v>
      </c>
      <c r="C1415" s="476"/>
      <c r="D1415" s="514"/>
      <c r="E1415" s="476" t="str">
        <f>E$77</f>
        <v>RA</v>
      </c>
      <c r="F1415" s="467" t="s">
        <v>2026</v>
      </c>
      <c r="G1415" s="477"/>
      <c r="H1415" s="477"/>
      <c r="I1415" s="478"/>
    </row>
    <row r="1416" spans="1:9" ht="14.25">
      <c r="A1416" s="434">
        <v>1416</v>
      </c>
      <c r="B1416" s="426" t="s">
        <v>638</v>
      </c>
      <c r="C1416" s="476"/>
      <c r="D1416" s="514"/>
      <c r="E1416" s="476" t="str">
        <f>E$78</f>
        <v>S1</v>
      </c>
      <c r="F1416" s="467"/>
      <c r="G1416" s="477"/>
      <c r="H1416" s="477"/>
      <c r="I1416" s="478"/>
    </row>
    <row r="1417" spans="1:9">
      <c r="A1417" s="426">
        <v>1417</v>
      </c>
      <c r="B1417" s="426" t="s">
        <v>638</v>
      </c>
      <c r="C1417" s="476"/>
      <c r="D1417" s="514"/>
      <c r="E1417" s="476" t="str">
        <f>E$79</f>
        <v>S2</v>
      </c>
      <c r="F1417" s="467"/>
      <c r="G1417" s="477"/>
      <c r="H1417" s="477"/>
      <c r="I1417" s="478"/>
    </row>
    <row r="1418" spans="1:9" ht="14.25">
      <c r="A1418" s="434">
        <v>1418</v>
      </c>
      <c r="B1418" s="426" t="s">
        <v>638</v>
      </c>
      <c r="C1418" s="476"/>
      <c r="D1418" s="514"/>
      <c r="E1418" s="476" t="str">
        <f>E$80</f>
        <v>S3</v>
      </c>
      <c r="F1418" s="467"/>
      <c r="G1418" s="477"/>
      <c r="H1418" s="477"/>
      <c r="I1418" s="478"/>
    </row>
    <row r="1419" spans="1:9" ht="14.25">
      <c r="A1419" s="434">
        <v>1419</v>
      </c>
      <c r="B1419" s="426" t="s">
        <v>638</v>
      </c>
      <c r="C1419" s="476"/>
      <c r="D1419" s="514"/>
      <c r="E1419" s="476" t="str">
        <f>E$81</f>
        <v>S4</v>
      </c>
      <c r="F1419" s="467"/>
      <c r="G1419" s="477"/>
      <c r="H1419" s="477"/>
      <c r="I1419" s="478"/>
    </row>
    <row r="1420" spans="1:9" ht="63">
      <c r="A1420" s="434">
        <v>1420</v>
      </c>
      <c r="B1420" s="426" t="s">
        <v>627</v>
      </c>
      <c r="C1420" s="476"/>
      <c r="D1420" s="514" t="s">
        <v>1518</v>
      </c>
      <c r="E1420" s="476"/>
      <c r="F1420" s="515" t="s">
        <v>1519</v>
      </c>
      <c r="G1420" s="477" t="s">
        <v>1520</v>
      </c>
      <c r="H1420" s="477" t="s">
        <v>1521</v>
      </c>
      <c r="I1420" s="478"/>
    </row>
    <row r="1421" spans="1:9">
      <c r="A1421" s="426">
        <v>1421</v>
      </c>
      <c r="B1421" s="426" t="s">
        <v>627</v>
      </c>
      <c r="C1421" s="476"/>
      <c r="D1421" s="525" t="s">
        <v>1518</v>
      </c>
      <c r="E1421" s="476" t="s">
        <v>464</v>
      </c>
      <c r="F1421" s="515"/>
      <c r="G1421" s="477"/>
      <c r="H1421" s="477"/>
      <c r="I1421" s="478"/>
    </row>
    <row r="1422" spans="1:9" ht="165.75">
      <c r="A1422" s="434">
        <v>1422</v>
      </c>
      <c r="B1422" s="426" t="s">
        <v>627</v>
      </c>
      <c r="C1422" s="476"/>
      <c r="D1422" s="525" t="s">
        <v>1518</v>
      </c>
      <c r="E1422" s="476" t="str">
        <f>E$77</f>
        <v>RA</v>
      </c>
      <c r="F1422" s="625" t="s">
        <v>2026</v>
      </c>
      <c r="G1422" s="477"/>
      <c r="H1422" s="477"/>
      <c r="I1422" s="478"/>
    </row>
    <row r="1423" spans="1:9" ht="14.25">
      <c r="A1423" s="434">
        <v>1423</v>
      </c>
      <c r="B1423" s="426" t="s">
        <v>627</v>
      </c>
      <c r="C1423" s="476"/>
      <c r="D1423" s="525" t="s">
        <v>1518</v>
      </c>
      <c r="E1423" s="476" t="str">
        <f>E$78</f>
        <v>S1</v>
      </c>
      <c r="F1423" s="467"/>
      <c r="G1423" s="477"/>
      <c r="H1423" s="477"/>
      <c r="I1423" s="478"/>
    </row>
    <row r="1424" spans="1:9" ht="14.25">
      <c r="A1424" s="434">
        <v>1424</v>
      </c>
      <c r="B1424" s="426" t="s">
        <v>627</v>
      </c>
      <c r="C1424" s="476"/>
      <c r="D1424" s="525" t="s">
        <v>1518</v>
      </c>
      <c r="E1424" s="476" t="str">
        <f>E$79</f>
        <v>S2</v>
      </c>
      <c r="F1424" s="467"/>
      <c r="G1424" s="477"/>
      <c r="H1424" s="477"/>
      <c r="I1424" s="478"/>
    </row>
    <row r="1425" spans="1:9">
      <c r="A1425" s="426">
        <v>1425</v>
      </c>
      <c r="B1425" s="426" t="s">
        <v>627</v>
      </c>
      <c r="C1425" s="476"/>
      <c r="D1425" s="525" t="s">
        <v>1518</v>
      </c>
      <c r="E1425" s="476" t="str">
        <f>E$80</f>
        <v>S3</v>
      </c>
      <c r="F1425" s="467"/>
      <c r="G1425" s="477"/>
      <c r="H1425" s="477"/>
      <c r="I1425" s="478"/>
    </row>
    <row r="1426" spans="1:9" ht="14.25">
      <c r="A1426" s="434">
        <v>1426</v>
      </c>
      <c r="B1426" s="426" t="s">
        <v>627</v>
      </c>
      <c r="C1426" s="476"/>
      <c r="D1426" s="525" t="s">
        <v>1518</v>
      </c>
      <c r="E1426" s="476" t="str">
        <f>E$81</f>
        <v>S4</v>
      </c>
      <c r="F1426" s="467"/>
      <c r="G1426" s="477"/>
      <c r="H1426" s="477"/>
      <c r="I1426" s="478"/>
    </row>
    <row r="1427" spans="1:9" ht="14.25">
      <c r="A1427" s="434">
        <v>1427</v>
      </c>
      <c r="H1427" s="446"/>
    </row>
    <row r="1428" spans="1:9" ht="136.5">
      <c r="A1428" s="434">
        <v>1428</v>
      </c>
      <c r="B1428" s="426" t="s">
        <v>638</v>
      </c>
      <c r="C1428" s="476" t="s">
        <v>1522</v>
      </c>
      <c r="D1428" s="514"/>
      <c r="E1428" s="476"/>
      <c r="F1428" s="515" t="s">
        <v>1523</v>
      </c>
      <c r="G1428" s="477" t="s">
        <v>1524</v>
      </c>
      <c r="H1428" s="477"/>
      <c r="I1428" s="478"/>
    </row>
    <row r="1429" spans="1:9">
      <c r="A1429" s="426">
        <v>1429</v>
      </c>
      <c r="B1429" s="426" t="s">
        <v>638</v>
      </c>
      <c r="C1429" s="476"/>
      <c r="D1429" s="514"/>
      <c r="E1429" s="476" t="s">
        <v>464</v>
      </c>
      <c r="F1429" s="515"/>
      <c r="G1429" s="477"/>
      <c r="H1429" s="477"/>
      <c r="I1429" s="478"/>
    </row>
    <row r="1430" spans="1:9" ht="102">
      <c r="A1430" s="434">
        <v>1430</v>
      </c>
      <c r="B1430" s="426" t="s">
        <v>638</v>
      </c>
      <c r="C1430" s="476"/>
      <c r="D1430" s="514"/>
      <c r="E1430" s="476" t="str">
        <f>E$77</f>
        <v>RA</v>
      </c>
      <c r="F1430" s="467" t="s">
        <v>2027</v>
      </c>
      <c r="G1430" s="477"/>
      <c r="H1430" s="477"/>
      <c r="I1430" s="478"/>
    </row>
    <row r="1431" spans="1:9" ht="14.25">
      <c r="A1431" s="434">
        <v>1431</v>
      </c>
      <c r="B1431" s="426" t="s">
        <v>638</v>
      </c>
      <c r="C1431" s="476"/>
      <c r="D1431" s="514"/>
      <c r="E1431" s="476" t="str">
        <f>E$78</f>
        <v>S1</v>
      </c>
      <c r="F1431" s="467"/>
      <c r="G1431" s="477"/>
      <c r="H1431" s="477"/>
      <c r="I1431" s="478"/>
    </row>
    <row r="1432" spans="1:9" ht="14.25">
      <c r="A1432" s="434">
        <v>1432</v>
      </c>
      <c r="B1432" s="426" t="s">
        <v>638</v>
      </c>
      <c r="C1432" s="476"/>
      <c r="D1432" s="514"/>
      <c r="E1432" s="476" t="str">
        <f>E$79</f>
        <v>S2</v>
      </c>
      <c r="F1432" s="467"/>
      <c r="G1432" s="477"/>
      <c r="H1432" s="477"/>
      <c r="I1432" s="478"/>
    </row>
    <row r="1433" spans="1:9">
      <c r="A1433" s="426">
        <v>1433</v>
      </c>
      <c r="B1433" s="426" t="s">
        <v>638</v>
      </c>
      <c r="C1433" s="476"/>
      <c r="D1433" s="514"/>
      <c r="E1433" s="476" t="str">
        <f>E$80</f>
        <v>S3</v>
      </c>
      <c r="F1433" s="467"/>
      <c r="G1433" s="477"/>
      <c r="H1433" s="477"/>
      <c r="I1433" s="478"/>
    </row>
    <row r="1434" spans="1:9" ht="14.25">
      <c r="A1434" s="434">
        <v>1434</v>
      </c>
      <c r="B1434" s="426" t="s">
        <v>638</v>
      </c>
      <c r="C1434" s="476"/>
      <c r="D1434" s="514"/>
      <c r="E1434" s="476" t="str">
        <f>E$81</f>
        <v>S4</v>
      </c>
      <c r="F1434" s="467"/>
      <c r="G1434" s="477"/>
      <c r="H1434" s="477"/>
      <c r="I1434" s="478"/>
    </row>
    <row r="1435" spans="1:9" ht="14.25">
      <c r="A1435" s="434">
        <v>1435</v>
      </c>
      <c r="H1435" s="446"/>
    </row>
    <row r="1436" spans="1:9" ht="42">
      <c r="A1436" s="434">
        <v>1436</v>
      </c>
      <c r="B1436" s="426" t="s">
        <v>638</v>
      </c>
      <c r="C1436" s="476" t="s">
        <v>1525</v>
      </c>
      <c r="D1436" s="514"/>
      <c r="E1436" s="476"/>
      <c r="F1436" s="515" t="s">
        <v>1526</v>
      </c>
      <c r="G1436" s="477" t="s">
        <v>1527</v>
      </c>
      <c r="H1436" s="477"/>
      <c r="I1436" s="478"/>
    </row>
    <row r="1437" spans="1:9">
      <c r="A1437" s="426">
        <v>1437</v>
      </c>
      <c r="B1437" s="426" t="s">
        <v>638</v>
      </c>
      <c r="C1437" s="476"/>
      <c r="D1437" s="514"/>
      <c r="E1437" s="476" t="s">
        <v>464</v>
      </c>
      <c r="F1437" s="515"/>
      <c r="G1437" s="477"/>
      <c r="H1437" s="477"/>
      <c r="I1437" s="478"/>
    </row>
    <row r="1438" spans="1:9" ht="63.75">
      <c r="A1438" s="434">
        <v>1438</v>
      </c>
      <c r="B1438" s="426" t="s">
        <v>638</v>
      </c>
      <c r="C1438" s="476"/>
      <c r="D1438" s="514"/>
      <c r="E1438" s="476" t="str">
        <f>E$77</f>
        <v>RA</v>
      </c>
      <c r="F1438" s="467" t="s">
        <v>2028</v>
      </c>
      <c r="G1438" s="477"/>
      <c r="H1438" s="477"/>
      <c r="I1438" s="478"/>
    </row>
    <row r="1439" spans="1:9" ht="14.25">
      <c r="A1439" s="434">
        <v>1439</v>
      </c>
      <c r="B1439" s="426" t="s">
        <v>638</v>
      </c>
      <c r="C1439" s="476"/>
      <c r="D1439" s="514"/>
      <c r="E1439" s="476" t="str">
        <f>E$78</f>
        <v>S1</v>
      </c>
      <c r="F1439" s="467"/>
      <c r="G1439" s="477"/>
      <c r="H1439" s="477"/>
      <c r="I1439" s="478"/>
    </row>
    <row r="1440" spans="1:9" ht="14.25">
      <c r="A1440" s="434">
        <v>1440</v>
      </c>
      <c r="B1440" s="426" t="s">
        <v>638</v>
      </c>
      <c r="C1440" s="476"/>
      <c r="D1440" s="514"/>
      <c r="E1440" s="476" t="str">
        <f>E$79</f>
        <v>S2</v>
      </c>
      <c r="F1440" s="467"/>
      <c r="G1440" s="477"/>
      <c r="H1440" s="477"/>
      <c r="I1440" s="478"/>
    </row>
    <row r="1441" spans="1:9">
      <c r="A1441" s="426">
        <v>1441</v>
      </c>
      <c r="B1441" s="426" t="s">
        <v>638</v>
      </c>
      <c r="C1441" s="476"/>
      <c r="D1441" s="514"/>
      <c r="E1441" s="476" t="str">
        <f>E$80</f>
        <v>S3</v>
      </c>
      <c r="F1441" s="467"/>
      <c r="G1441" s="477"/>
      <c r="H1441" s="477"/>
      <c r="I1441" s="478"/>
    </row>
    <row r="1442" spans="1:9" ht="14.25">
      <c r="A1442" s="434">
        <v>1442</v>
      </c>
      <c r="B1442" s="426" t="s">
        <v>638</v>
      </c>
      <c r="C1442" s="476"/>
      <c r="D1442" s="514"/>
      <c r="E1442" s="476" t="str">
        <f>E$81</f>
        <v>S4</v>
      </c>
      <c r="F1442" s="467"/>
      <c r="G1442" s="477"/>
      <c r="H1442" s="477"/>
      <c r="I1442" s="478"/>
    </row>
    <row r="1443" spans="1:9" ht="14.25">
      <c r="A1443" s="434">
        <v>1443</v>
      </c>
      <c r="H1443" s="446"/>
    </row>
    <row r="1444" spans="1:9" ht="42">
      <c r="A1444" s="434">
        <v>1444</v>
      </c>
      <c r="B1444" s="426" t="s">
        <v>638</v>
      </c>
      <c r="C1444" s="476" t="s">
        <v>1528</v>
      </c>
      <c r="D1444" s="514"/>
      <c r="E1444" s="476"/>
      <c r="F1444" s="515" t="s">
        <v>1529</v>
      </c>
      <c r="G1444" s="477" t="s">
        <v>1530</v>
      </c>
      <c r="H1444" s="477"/>
      <c r="I1444" s="478"/>
    </row>
    <row r="1445" spans="1:9">
      <c r="A1445" s="426">
        <v>1445</v>
      </c>
      <c r="B1445" s="426" t="s">
        <v>638</v>
      </c>
      <c r="C1445" s="476"/>
      <c r="D1445" s="514"/>
      <c r="E1445" s="476" t="s">
        <v>464</v>
      </c>
      <c r="F1445" s="515"/>
      <c r="G1445" s="477"/>
      <c r="H1445" s="477"/>
      <c r="I1445" s="478"/>
    </row>
    <row r="1446" spans="1:9" ht="38.25">
      <c r="A1446" s="434">
        <v>1446</v>
      </c>
      <c r="B1446" s="426" t="s">
        <v>638</v>
      </c>
      <c r="C1446" s="476"/>
      <c r="D1446" s="514"/>
      <c r="E1446" s="476" t="str">
        <f>E$77</f>
        <v>RA</v>
      </c>
      <c r="F1446" s="467" t="s">
        <v>2029</v>
      </c>
      <c r="G1446" s="477"/>
      <c r="H1446" s="477"/>
      <c r="I1446" s="478"/>
    </row>
    <row r="1447" spans="1:9" ht="14.25">
      <c r="A1447" s="434">
        <v>1447</v>
      </c>
      <c r="B1447" s="426" t="s">
        <v>638</v>
      </c>
      <c r="C1447" s="476"/>
      <c r="D1447" s="514"/>
      <c r="E1447" s="476" t="str">
        <f>E$78</f>
        <v>S1</v>
      </c>
      <c r="F1447" s="467"/>
      <c r="G1447" s="477"/>
      <c r="H1447" s="477"/>
      <c r="I1447" s="478"/>
    </row>
    <row r="1448" spans="1:9" ht="14.25">
      <c r="A1448" s="434">
        <v>1448</v>
      </c>
      <c r="B1448" s="426" t="s">
        <v>638</v>
      </c>
      <c r="C1448" s="476"/>
      <c r="D1448" s="514"/>
      <c r="E1448" s="476" t="str">
        <f>E$79</f>
        <v>S2</v>
      </c>
      <c r="F1448" s="467"/>
      <c r="G1448" s="477"/>
      <c r="H1448" s="477"/>
      <c r="I1448" s="478"/>
    </row>
    <row r="1449" spans="1:9">
      <c r="A1449" s="426">
        <v>1449</v>
      </c>
      <c r="B1449" s="426" t="s">
        <v>638</v>
      </c>
      <c r="C1449" s="476"/>
      <c r="D1449" s="514"/>
      <c r="E1449" s="476" t="str">
        <f>E$80</f>
        <v>S3</v>
      </c>
      <c r="F1449" s="467"/>
      <c r="G1449" s="477"/>
      <c r="H1449" s="477"/>
      <c r="I1449" s="478"/>
    </row>
    <row r="1450" spans="1:9" ht="14.25">
      <c r="A1450" s="434">
        <v>1450</v>
      </c>
      <c r="B1450" s="426" t="s">
        <v>638</v>
      </c>
      <c r="C1450" s="476"/>
      <c r="D1450" s="514"/>
      <c r="E1450" s="476" t="str">
        <f>E$81</f>
        <v>S4</v>
      </c>
      <c r="F1450" s="467"/>
      <c r="G1450" s="477"/>
      <c r="H1450" s="477"/>
      <c r="I1450" s="478"/>
    </row>
    <row r="1451" spans="1:9" ht="14.25">
      <c r="A1451" s="434">
        <v>1451</v>
      </c>
      <c r="H1451" s="446"/>
    </row>
    <row r="1452" spans="1:9" ht="94.5">
      <c r="A1452" s="434">
        <v>1452</v>
      </c>
      <c r="B1452" s="426" t="s">
        <v>638</v>
      </c>
      <c r="C1452" s="476" t="s">
        <v>1531</v>
      </c>
      <c r="D1452" s="514"/>
      <c r="E1452" s="476"/>
      <c r="F1452" s="515" t="s">
        <v>1532</v>
      </c>
      <c r="G1452" s="477" t="s">
        <v>1533</v>
      </c>
      <c r="H1452" s="477"/>
      <c r="I1452" s="478"/>
    </row>
    <row r="1453" spans="1:9">
      <c r="A1453" s="426">
        <v>1453</v>
      </c>
      <c r="B1453" s="426" t="s">
        <v>638</v>
      </c>
      <c r="C1453" s="476"/>
      <c r="D1453" s="514"/>
      <c r="E1453" s="476" t="s">
        <v>464</v>
      </c>
      <c r="F1453" s="515"/>
      <c r="G1453" s="477"/>
      <c r="H1453" s="477"/>
      <c r="I1453" s="478"/>
    </row>
    <row r="1454" spans="1:9" ht="38.25">
      <c r="A1454" s="434">
        <v>1454</v>
      </c>
      <c r="B1454" s="426" t="s">
        <v>638</v>
      </c>
      <c r="C1454" s="476"/>
      <c r="D1454" s="514"/>
      <c r="E1454" s="476" t="str">
        <f>E$77</f>
        <v>RA</v>
      </c>
      <c r="F1454" s="467" t="s">
        <v>2030</v>
      </c>
      <c r="G1454" s="477"/>
      <c r="H1454" s="477"/>
      <c r="I1454" s="478"/>
    </row>
    <row r="1455" spans="1:9" ht="14.25">
      <c r="A1455" s="434">
        <v>1455</v>
      </c>
      <c r="B1455" s="426" t="s">
        <v>638</v>
      </c>
      <c r="C1455" s="476"/>
      <c r="D1455" s="514"/>
      <c r="E1455" s="476" t="str">
        <f>E$78</f>
        <v>S1</v>
      </c>
      <c r="F1455" s="467"/>
      <c r="G1455" s="477"/>
      <c r="H1455" s="477"/>
      <c r="I1455" s="478"/>
    </row>
    <row r="1456" spans="1:9" ht="14.25">
      <c r="A1456" s="434">
        <v>1456</v>
      </c>
      <c r="B1456" s="426" t="s">
        <v>638</v>
      </c>
      <c r="C1456" s="476"/>
      <c r="D1456" s="514"/>
      <c r="E1456" s="476" t="str">
        <f>E$79</f>
        <v>S2</v>
      </c>
      <c r="F1456" s="467"/>
      <c r="G1456" s="477"/>
      <c r="H1456" s="477"/>
      <c r="I1456" s="478"/>
    </row>
    <row r="1457" spans="1:9">
      <c r="A1457" s="426">
        <v>1457</v>
      </c>
      <c r="B1457" s="426" t="s">
        <v>638</v>
      </c>
      <c r="C1457" s="476"/>
      <c r="D1457" s="514"/>
      <c r="E1457" s="476" t="str">
        <f>E$80</f>
        <v>S3</v>
      </c>
      <c r="F1457" s="467"/>
      <c r="G1457" s="477"/>
      <c r="H1457" s="477"/>
      <c r="I1457" s="478"/>
    </row>
    <row r="1458" spans="1:9" ht="14.25">
      <c r="A1458" s="434">
        <v>1458</v>
      </c>
      <c r="B1458" s="426" t="s">
        <v>638</v>
      </c>
      <c r="C1458" s="476"/>
      <c r="D1458" s="514"/>
      <c r="E1458" s="476" t="str">
        <f>E$81</f>
        <v>S4</v>
      </c>
      <c r="F1458" s="467"/>
      <c r="G1458" s="477"/>
      <c r="H1458" s="477"/>
      <c r="I1458" s="478"/>
    </row>
    <row r="1459" spans="1:9" ht="14.25">
      <c r="A1459" s="434">
        <v>1459</v>
      </c>
      <c r="H1459" s="446"/>
    </row>
    <row r="1460" spans="1:9" ht="25.5">
      <c r="A1460" s="434">
        <v>1460</v>
      </c>
      <c r="B1460" s="426" t="s">
        <v>638</v>
      </c>
      <c r="C1460" s="443" t="s">
        <v>1534</v>
      </c>
      <c r="D1460" s="510"/>
      <c r="E1460" s="443"/>
      <c r="F1460" s="441" t="s">
        <v>1535</v>
      </c>
      <c r="G1460" s="534"/>
      <c r="H1460" s="534"/>
      <c r="I1460" s="511"/>
    </row>
    <row r="1461" spans="1:9" ht="61.5" customHeight="1">
      <c r="A1461" s="426">
        <v>1461</v>
      </c>
      <c r="B1461" s="426" t="s">
        <v>638</v>
      </c>
      <c r="C1461" s="476" t="s">
        <v>37</v>
      </c>
      <c r="D1461" s="514"/>
      <c r="E1461" s="476"/>
      <c r="F1461" s="515" t="s">
        <v>1536</v>
      </c>
      <c r="G1461" s="477" t="s">
        <v>1537</v>
      </c>
      <c r="H1461" s="477"/>
      <c r="I1461" s="478"/>
    </row>
    <row r="1462" spans="1:9" ht="14.25">
      <c r="A1462" s="434">
        <v>1462</v>
      </c>
      <c r="B1462" s="426" t="s">
        <v>638</v>
      </c>
      <c r="C1462" s="476"/>
      <c r="D1462" s="514"/>
      <c r="E1462" s="476" t="s">
        <v>464</v>
      </c>
      <c r="F1462" s="515"/>
      <c r="G1462" s="477"/>
      <c r="H1462" s="477"/>
      <c r="I1462" s="478"/>
    </row>
    <row r="1463" spans="1:9" ht="102">
      <c r="A1463" s="434">
        <v>1463</v>
      </c>
      <c r="B1463" s="426" t="s">
        <v>638</v>
      </c>
      <c r="C1463" s="476"/>
      <c r="D1463" s="514"/>
      <c r="E1463" s="476" t="str">
        <f>E$77</f>
        <v>RA</v>
      </c>
      <c r="F1463" s="467" t="s">
        <v>2031</v>
      </c>
      <c r="G1463" s="477"/>
      <c r="H1463" s="477"/>
      <c r="I1463" s="478"/>
    </row>
    <row r="1464" spans="1:9" ht="14.25">
      <c r="A1464" s="434">
        <v>1464</v>
      </c>
      <c r="B1464" s="426" t="s">
        <v>638</v>
      </c>
      <c r="C1464" s="476"/>
      <c r="D1464" s="514"/>
      <c r="E1464" s="476" t="str">
        <f>E$78</f>
        <v>S1</v>
      </c>
      <c r="F1464" s="467"/>
      <c r="G1464" s="477"/>
      <c r="H1464" s="477"/>
      <c r="I1464" s="478"/>
    </row>
    <row r="1465" spans="1:9">
      <c r="A1465" s="426">
        <v>1465</v>
      </c>
      <c r="B1465" s="426" t="s">
        <v>638</v>
      </c>
      <c r="C1465" s="476"/>
      <c r="D1465" s="514"/>
      <c r="E1465" s="476" t="str">
        <f>E$79</f>
        <v>S2</v>
      </c>
      <c r="F1465" s="467"/>
      <c r="G1465" s="477"/>
      <c r="H1465" s="477"/>
      <c r="I1465" s="478"/>
    </row>
    <row r="1466" spans="1:9" ht="14.25">
      <c r="A1466" s="434">
        <v>1466</v>
      </c>
      <c r="B1466" s="426" t="s">
        <v>638</v>
      </c>
      <c r="C1466" s="476"/>
      <c r="D1466" s="514"/>
      <c r="E1466" s="476" t="str">
        <f>E$80</f>
        <v>S3</v>
      </c>
      <c r="F1466" s="467"/>
      <c r="G1466" s="477"/>
      <c r="H1466" s="477"/>
      <c r="I1466" s="478"/>
    </row>
    <row r="1467" spans="1:9" ht="14.25">
      <c r="A1467" s="434">
        <v>1467</v>
      </c>
      <c r="B1467" s="426" t="s">
        <v>638</v>
      </c>
      <c r="C1467" s="476"/>
      <c r="D1467" s="514"/>
      <c r="E1467" s="476" t="str">
        <f>E$81</f>
        <v>S4</v>
      </c>
      <c r="F1467" s="467"/>
      <c r="G1467" s="477"/>
      <c r="H1467" s="477"/>
      <c r="I1467" s="478"/>
    </row>
    <row r="1468" spans="1:9" ht="14.25">
      <c r="A1468" s="434">
        <v>1468</v>
      </c>
      <c r="B1468" s="426" t="s">
        <v>627</v>
      </c>
      <c r="C1468" s="521"/>
      <c r="D1468" s="522" t="s">
        <v>1538</v>
      </c>
      <c r="E1468" s="521"/>
      <c r="F1468" s="523" t="s">
        <v>1539</v>
      </c>
      <c r="G1468" s="524"/>
      <c r="H1468" s="524"/>
      <c r="I1468" s="524"/>
    </row>
    <row r="1469" spans="1:9" ht="61.5" customHeight="1">
      <c r="A1469" s="426">
        <v>1469</v>
      </c>
      <c r="B1469" s="426" t="s">
        <v>627</v>
      </c>
      <c r="C1469" s="476"/>
      <c r="D1469" s="514" t="s">
        <v>1540</v>
      </c>
      <c r="E1469" s="476"/>
      <c r="F1469" s="515" t="s">
        <v>1541</v>
      </c>
      <c r="G1469" s="477" t="s">
        <v>1542</v>
      </c>
      <c r="H1469" s="477" t="s">
        <v>1543</v>
      </c>
      <c r="I1469" s="478"/>
    </row>
    <row r="1470" spans="1:9" ht="14.25">
      <c r="A1470" s="434">
        <v>1470</v>
      </c>
      <c r="B1470" s="426" t="s">
        <v>627</v>
      </c>
      <c r="C1470" s="476"/>
      <c r="D1470" s="525" t="s">
        <v>1540</v>
      </c>
      <c r="E1470" s="476" t="s">
        <v>464</v>
      </c>
      <c r="F1470" s="515"/>
      <c r="G1470" s="477"/>
      <c r="H1470" s="477"/>
      <c r="I1470" s="478"/>
    </row>
    <row r="1471" spans="1:9" ht="255">
      <c r="A1471" s="434">
        <v>1471</v>
      </c>
      <c r="B1471" s="426" t="s">
        <v>627</v>
      </c>
      <c r="C1471" s="476"/>
      <c r="D1471" s="525" t="s">
        <v>1540</v>
      </c>
      <c r="E1471" s="476" t="str">
        <f>E$77</f>
        <v>RA</v>
      </c>
      <c r="F1471" s="467" t="s">
        <v>2032</v>
      </c>
      <c r="G1471" s="477"/>
      <c r="H1471" s="477"/>
      <c r="I1471" s="478"/>
    </row>
    <row r="1472" spans="1:9" ht="14.25">
      <c r="A1472" s="434">
        <v>1472</v>
      </c>
      <c r="B1472" s="426" t="s">
        <v>627</v>
      </c>
      <c r="C1472" s="476"/>
      <c r="D1472" s="525" t="s">
        <v>1540</v>
      </c>
      <c r="E1472" s="476" t="str">
        <f>E$78</f>
        <v>S1</v>
      </c>
      <c r="F1472" s="467"/>
      <c r="G1472" s="477"/>
      <c r="H1472" s="477"/>
      <c r="I1472" s="478"/>
    </row>
    <row r="1473" spans="1:9">
      <c r="A1473" s="426">
        <v>1473</v>
      </c>
      <c r="B1473" s="426" t="s">
        <v>627</v>
      </c>
      <c r="C1473" s="476"/>
      <c r="D1473" s="525" t="s">
        <v>1540</v>
      </c>
      <c r="E1473" s="476" t="str">
        <f>E$79</f>
        <v>S2</v>
      </c>
      <c r="F1473" s="467"/>
      <c r="G1473" s="477"/>
      <c r="H1473" s="477"/>
      <c r="I1473" s="478"/>
    </row>
    <row r="1474" spans="1:9" ht="14.25">
      <c r="A1474" s="434">
        <v>1474</v>
      </c>
      <c r="B1474" s="426" t="s">
        <v>627</v>
      </c>
      <c r="C1474" s="476"/>
      <c r="D1474" s="525" t="s">
        <v>1540</v>
      </c>
      <c r="E1474" s="476" t="str">
        <f>E$80</f>
        <v>S3</v>
      </c>
      <c r="F1474" s="467"/>
      <c r="G1474" s="477"/>
      <c r="H1474" s="477"/>
      <c r="I1474" s="478"/>
    </row>
    <row r="1475" spans="1:9" ht="14.25">
      <c r="A1475" s="434">
        <v>1475</v>
      </c>
      <c r="B1475" s="426" t="s">
        <v>627</v>
      </c>
      <c r="C1475" s="476"/>
      <c r="D1475" s="525" t="s">
        <v>1540</v>
      </c>
      <c r="E1475" s="476" t="str">
        <f>E$81</f>
        <v>S4</v>
      </c>
      <c r="F1475" s="467"/>
      <c r="G1475" s="477"/>
      <c r="H1475" s="477"/>
      <c r="I1475" s="478"/>
    </row>
    <row r="1476" spans="1:9" ht="14.25">
      <c r="A1476" s="434">
        <v>1476</v>
      </c>
      <c r="H1476" s="446"/>
    </row>
    <row r="1477" spans="1:9" ht="51">
      <c r="A1477" s="426">
        <v>1477</v>
      </c>
      <c r="B1477" s="426" t="s">
        <v>638</v>
      </c>
      <c r="C1477" s="476" t="s">
        <v>1544</v>
      </c>
      <c r="D1477" s="514"/>
      <c r="E1477" s="476"/>
      <c r="F1477" s="515" t="s">
        <v>1545</v>
      </c>
      <c r="G1477" s="477" t="s">
        <v>2188</v>
      </c>
      <c r="H1477" s="477"/>
      <c r="I1477" s="478"/>
    </row>
    <row r="1478" spans="1:9" ht="14.25">
      <c r="A1478" s="434">
        <v>1478</v>
      </c>
      <c r="B1478" s="426" t="s">
        <v>638</v>
      </c>
      <c r="C1478" s="476"/>
      <c r="D1478" s="514"/>
      <c r="E1478" s="476" t="s">
        <v>464</v>
      </c>
      <c r="F1478" s="515"/>
      <c r="G1478" s="477"/>
      <c r="H1478" s="477"/>
      <c r="I1478" s="478"/>
    </row>
    <row r="1479" spans="1:9" ht="293.25">
      <c r="A1479" s="434">
        <v>1479</v>
      </c>
      <c r="B1479" s="426" t="s">
        <v>638</v>
      </c>
      <c r="C1479" s="476"/>
      <c r="D1479" s="514"/>
      <c r="E1479" s="476" t="str">
        <f>E$77</f>
        <v>RA</v>
      </c>
      <c r="F1479" s="467" t="s">
        <v>2033</v>
      </c>
      <c r="G1479" s="477"/>
      <c r="H1479" s="477"/>
      <c r="I1479" s="478"/>
    </row>
    <row r="1480" spans="1:9" ht="14.25">
      <c r="A1480" s="434">
        <v>1480</v>
      </c>
      <c r="B1480" s="426" t="s">
        <v>638</v>
      </c>
      <c r="C1480" s="476"/>
      <c r="D1480" s="514"/>
      <c r="E1480" s="476" t="str">
        <f>E$78</f>
        <v>S1</v>
      </c>
      <c r="F1480" s="467"/>
      <c r="G1480" s="477"/>
      <c r="H1480" s="477"/>
      <c r="I1480" s="478"/>
    </row>
    <row r="1481" spans="1:9">
      <c r="A1481" s="426">
        <v>1481</v>
      </c>
      <c r="B1481" s="426" t="s">
        <v>638</v>
      </c>
      <c r="C1481" s="476"/>
      <c r="D1481" s="514"/>
      <c r="E1481" s="476" t="str">
        <f>E$79</f>
        <v>S2</v>
      </c>
      <c r="F1481" s="467"/>
      <c r="G1481" s="477"/>
      <c r="H1481" s="477"/>
      <c r="I1481" s="478"/>
    </row>
    <row r="1482" spans="1:9" ht="14.25">
      <c r="A1482" s="434">
        <v>1482</v>
      </c>
      <c r="B1482" s="426" t="s">
        <v>638</v>
      </c>
      <c r="C1482" s="476"/>
      <c r="D1482" s="514"/>
      <c r="E1482" s="476" t="str">
        <f>E$80</f>
        <v>S3</v>
      </c>
      <c r="F1482" s="467"/>
      <c r="G1482" s="477"/>
      <c r="H1482" s="477"/>
      <c r="I1482" s="478"/>
    </row>
    <row r="1483" spans="1:9" ht="14.25">
      <c r="A1483" s="434">
        <v>1483</v>
      </c>
      <c r="B1483" s="426" t="s">
        <v>638</v>
      </c>
      <c r="C1483" s="476"/>
      <c r="D1483" s="514"/>
      <c r="E1483" s="476" t="str">
        <f>E$81</f>
        <v>S4</v>
      </c>
      <c r="F1483" s="467"/>
      <c r="G1483" s="477"/>
      <c r="H1483" s="477"/>
      <c r="I1483" s="478"/>
    </row>
    <row r="1484" spans="1:9" ht="73.5">
      <c r="A1484" s="434">
        <v>1484</v>
      </c>
      <c r="B1484" s="426" t="s">
        <v>627</v>
      </c>
      <c r="C1484" s="476"/>
      <c r="D1484" s="514" t="s">
        <v>999</v>
      </c>
      <c r="E1484" s="476"/>
      <c r="F1484" s="515" t="s">
        <v>1546</v>
      </c>
      <c r="G1484" s="477" t="s">
        <v>1547</v>
      </c>
      <c r="H1484" s="477" t="s">
        <v>1548</v>
      </c>
      <c r="I1484" s="478"/>
    </row>
    <row r="1485" spans="1:9">
      <c r="A1485" s="426">
        <v>1485</v>
      </c>
      <c r="B1485" s="426" t="s">
        <v>627</v>
      </c>
      <c r="C1485" s="476"/>
      <c r="D1485" s="525" t="s">
        <v>999</v>
      </c>
      <c r="E1485" s="476" t="s">
        <v>464</v>
      </c>
      <c r="F1485" s="515"/>
      <c r="G1485" s="477"/>
      <c r="H1485" s="477"/>
      <c r="I1485" s="478"/>
    </row>
    <row r="1486" spans="1:9" ht="114.75">
      <c r="A1486" s="434">
        <v>1486</v>
      </c>
      <c r="B1486" s="426" t="s">
        <v>627</v>
      </c>
      <c r="C1486" s="476"/>
      <c r="D1486" s="525" t="s">
        <v>999</v>
      </c>
      <c r="E1486" s="476" t="str">
        <f>E$77</f>
        <v>RA</v>
      </c>
      <c r="F1486" s="467" t="s">
        <v>2034</v>
      </c>
      <c r="G1486" s="477"/>
      <c r="H1486" s="477"/>
      <c r="I1486" s="478"/>
    </row>
    <row r="1487" spans="1:9" ht="14.25">
      <c r="A1487" s="434">
        <v>1487</v>
      </c>
      <c r="B1487" s="426" t="s">
        <v>627</v>
      </c>
      <c r="C1487" s="476"/>
      <c r="D1487" s="525" t="s">
        <v>999</v>
      </c>
      <c r="E1487" s="476" t="str">
        <f>E$78</f>
        <v>S1</v>
      </c>
      <c r="F1487" s="467"/>
      <c r="G1487" s="477"/>
      <c r="H1487" s="477"/>
      <c r="I1487" s="478"/>
    </row>
    <row r="1488" spans="1:9" ht="14.25">
      <c r="A1488" s="434">
        <v>1488</v>
      </c>
      <c r="B1488" s="426" t="s">
        <v>627</v>
      </c>
      <c r="C1488" s="476"/>
      <c r="D1488" s="525" t="s">
        <v>999</v>
      </c>
      <c r="E1488" s="476" t="str">
        <f>E$79</f>
        <v>S2</v>
      </c>
      <c r="F1488" s="467"/>
      <c r="G1488" s="477"/>
      <c r="H1488" s="477"/>
      <c r="I1488" s="478"/>
    </row>
    <row r="1489" spans="1:9">
      <c r="A1489" s="426">
        <v>1489</v>
      </c>
      <c r="B1489" s="426" t="s">
        <v>627</v>
      </c>
      <c r="C1489" s="476"/>
      <c r="D1489" s="525" t="s">
        <v>999</v>
      </c>
      <c r="E1489" s="476" t="str">
        <f>E$80</f>
        <v>S3</v>
      </c>
      <c r="F1489" s="467"/>
      <c r="G1489" s="477"/>
      <c r="H1489" s="477"/>
      <c r="I1489" s="478"/>
    </row>
    <row r="1490" spans="1:9" ht="14.25">
      <c r="A1490" s="434">
        <v>1490</v>
      </c>
      <c r="B1490" s="426" t="s">
        <v>627</v>
      </c>
      <c r="C1490" s="476"/>
      <c r="D1490" s="525" t="s">
        <v>999</v>
      </c>
      <c r="E1490" s="476" t="str">
        <f>E$81</f>
        <v>S4</v>
      </c>
      <c r="F1490" s="467"/>
      <c r="G1490" s="477"/>
      <c r="H1490" s="477"/>
      <c r="I1490" s="478"/>
    </row>
    <row r="1491" spans="1:9" ht="14.25">
      <c r="A1491" s="434">
        <v>1491</v>
      </c>
      <c r="H1491" s="446"/>
    </row>
    <row r="1492" spans="1:9" ht="63.75">
      <c r="A1492" s="434">
        <v>1492</v>
      </c>
      <c r="B1492" s="426" t="s">
        <v>638</v>
      </c>
      <c r="C1492" s="476" t="s">
        <v>1549</v>
      </c>
      <c r="D1492" s="514"/>
      <c r="E1492" s="476"/>
      <c r="F1492" s="515" t="s">
        <v>1550</v>
      </c>
      <c r="G1492" s="477" t="s">
        <v>1551</v>
      </c>
      <c r="H1492" s="477"/>
      <c r="I1492" s="478"/>
    </row>
    <row r="1493" spans="1:9">
      <c r="A1493" s="426">
        <v>1493</v>
      </c>
      <c r="B1493" s="426" t="s">
        <v>638</v>
      </c>
      <c r="C1493" s="476"/>
      <c r="D1493" s="514"/>
      <c r="E1493" s="476" t="s">
        <v>464</v>
      </c>
      <c r="F1493" s="515"/>
      <c r="G1493" s="477"/>
      <c r="H1493" s="477"/>
      <c r="I1493" s="478"/>
    </row>
    <row r="1494" spans="1:9" ht="14.25">
      <c r="A1494" s="434">
        <v>1494</v>
      </c>
      <c r="B1494" s="426" t="s">
        <v>638</v>
      </c>
      <c r="C1494" s="476"/>
      <c r="D1494" s="514"/>
      <c r="E1494" s="476" t="str">
        <f>E$77</f>
        <v>RA</v>
      </c>
      <c r="F1494" s="467" t="s">
        <v>2035</v>
      </c>
      <c r="G1494" s="477"/>
      <c r="H1494" s="477"/>
      <c r="I1494" s="478"/>
    </row>
    <row r="1495" spans="1:9" ht="14.25">
      <c r="A1495" s="434">
        <v>1495</v>
      </c>
      <c r="B1495" s="426" t="s">
        <v>638</v>
      </c>
      <c r="C1495" s="476"/>
      <c r="D1495" s="514"/>
      <c r="E1495" s="476" t="str">
        <f>E$78</f>
        <v>S1</v>
      </c>
      <c r="F1495" s="467"/>
      <c r="G1495" s="477"/>
      <c r="H1495" s="477"/>
      <c r="I1495" s="478"/>
    </row>
    <row r="1496" spans="1:9" ht="14.25">
      <c r="A1496" s="434">
        <v>1496</v>
      </c>
      <c r="B1496" s="426" t="s">
        <v>638</v>
      </c>
      <c r="C1496" s="476"/>
      <c r="D1496" s="514"/>
      <c r="E1496" s="476" t="str">
        <f>E$79</f>
        <v>S2</v>
      </c>
      <c r="F1496" s="467"/>
      <c r="G1496" s="477"/>
      <c r="H1496" s="477"/>
      <c r="I1496" s="478"/>
    </row>
    <row r="1497" spans="1:9">
      <c r="A1497" s="426">
        <v>1497</v>
      </c>
      <c r="B1497" s="426" t="s">
        <v>638</v>
      </c>
      <c r="C1497" s="476"/>
      <c r="D1497" s="514"/>
      <c r="E1497" s="476" t="str">
        <f>E$80</f>
        <v>S3</v>
      </c>
      <c r="F1497" s="467"/>
      <c r="G1497" s="477"/>
      <c r="H1497" s="477"/>
      <c r="I1497" s="478"/>
    </row>
    <row r="1498" spans="1:9" ht="14.25">
      <c r="A1498" s="434">
        <v>1498</v>
      </c>
      <c r="B1498" s="426" t="s">
        <v>638</v>
      </c>
      <c r="C1498" s="476"/>
      <c r="D1498" s="514"/>
      <c r="E1498" s="476" t="str">
        <f>E$81</f>
        <v>S4</v>
      </c>
      <c r="F1498" s="467"/>
      <c r="G1498" s="477"/>
      <c r="H1498" s="477"/>
      <c r="I1498" s="478"/>
    </row>
    <row r="1499" spans="1:9" ht="14.25">
      <c r="A1499" s="434">
        <v>1499</v>
      </c>
      <c r="H1499" s="446"/>
    </row>
    <row r="1500" spans="1:9" ht="63.75">
      <c r="A1500" s="434">
        <v>1500</v>
      </c>
      <c r="B1500" s="426" t="s">
        <v>638</v>
      </c>
      <c r="C1500" s="476" t="s">
        <v>1552</v>
      </c>
      <c r="D1500" s="514"/>
      <c r="E1500" s="476"/>
      <c r="F1500" s="515" t="s">
        <v>1553</v>
      </c>
      <c r="G1500" s="477" t="s">
        <v>1554</v>
      </c>
      <c r="H1500" s="477"/>
      <c r="I1500" s="478"/>
    </row>
    <row r="1501" spans="1:9">
      <c r="A1501" s="426">
        <v>1501</v>
      </c>
      <c r="B1501" s="426" t="s">
        <v>638</v>
      </c>
      <c r="C1501" s="476"/>
      <c r="D1501" s="514"/>
      <c r="E1501" s="476" t="s">
        <v>464</v>
      </c>
      <c r="F1501" s="515"/>
      <c r="G1501" s="477"/>
      <c r="H1501" s="477"/>
      <c r="I1501" s="478"/>
    </row>
    <row r="1502" spans="1:9" ht="331.5">
      <c r="A1502" s="434">
        <v>1502</v>
      </c>
      <c r="B1502" s="426" t="s">
        <v>638</v>
      </c>
      <c r="C1502" s="476"/>
      <c r="D1502" s="514"/>
      <c r="E1502" s="476" t="str">
        <f>E$77</f>
        <v>RA</v>
      </c>
      <c r="F1502" s="467" t="s">
        <v>2036</v>
      </c>
      <c r="G1502" s="477"/>
      <c r="H1502" s="477"/>
      <c r="I1502" s="478"/>
    </row>
    <row r="1503" spans="1:9" ht="14.25">
      <c r="A1503" s="434">
        <v>1503</v>
      </c>
      <c r="B1503" s="426" t="s">
        <v>638</v>
      </c>
      <c r="C1503" s="476"/>
      <c r="D1503" s="514"/>
      <c r="E1503" s="476" t="str">
        <f>E$78</f>
        <v>S1</v>
      </c>
      <c r="F1503" s="467"/>
      <c r="G1503" s="477"/>
      <c r="H1503" s="477"/>
      <c r="I1503" s="478"/>
    </row>
    <row r="1504" spans="1:9" ht="14.25">
      <c r="A1504" s="434">
        <v>1504</v>
      </c>
      <c r="B1504" s="426" t="s">
        <v>638</v>
      </c>
      <c r="C1504" s="476"/>
      <c r="D1504" s="514"/>
      <c r="E1504" s="476" t="str">
        <f>E$79</f>
        <v>S2</v>
      </c>
      <c r="F1504" s="467"/>
      <c r="G1504" s="477"/>
      <c r="H1504" s="477"/>
      <c r="I1504" s="478"/>
    </row>
    <row r="1505" spans="1:9">
      <c r="A1505" s="426">
        <v>1505</v>
      </c>
      <c r="B1505" s="426" t="s">
        <v>638</v>
      </c>
      <c r="C1505" s="476"/>
      <c r="D1505" s="514"/>
      <c r="E1505" s="476" t="str">
        <f>E$80</f>
        <v>S3</v>
      </c>
      <c r="F1505" s="467"/>
      <c r="G1505" s="477"/>
      <c r="H1505" s="477"/>
      <c r="I1505" s="478"/>
    </row>
    <row r="1506" spans="1:9" ht="14.25">
      <c r="A1506" s="434">
        <v>1506</v>
      </c>
      <c r="B1506" s="426" t="s">
        <v>638</v>
      </c>
      <c r="C1506" s="476"/>
      <c r="D1506" s="514"/>
      <c r="E1506" s="476" t="str">
        <f>E$81</f>
        <v>S4</v>
      </c>
      <c r="F1506" s="467"/>
      <c r="G1506" s="477"/>
      <c r="H1506" s="477"/>
      <c r="I1506" s="478"/>
    </row>
    <row r="1507" spans="1:9" ht="14.25">
      <c r="A1507" s="434">
        <v>1507</v>
      </c>
      <c r="H1507" s="446"/>
    </row>
    <row r="1508" spans="1:9" ht="38.25">
      <c r="A1508" s="434">
        <v>1508</v>
      </c>
      <c r="B1508" s="426" t="s">
        <v>638</v>
      </c>
      <c r="C1508" s="443" t="s">
        <v>1555</v>
      </c>
      <c r="D1508" s="510"/>
      <c r="E1508" s="443"/>
      <c r="F1508" s="441" t="s">
        <v>1556</v>
      </c>
      <c r="G1508" s="534"/>
      <c r="H1508" s="534"/>
      <c r="I1508" s="511"/>
    </row>
    <row r="1509" spans="1:9" ht="51">
      <c r="A1509" s="426">
        <v>1509</v>
      </c>
      <c r="B1509" s="426" t="s">
        <v>638</v>
      </c>
      <c r="C1509" s="476" t="s">
        <v>194</v>
      </c>
      <c r="D1509" s="514"/>
      <c r="E1509" s="476"/>
      <c r="F1509" s="515" t="s">
        <v>1557</v>
      </c>
      <c r="G1509" s="477" t="s">
        <v>1558</v>
      </c>
      <c r="H1509" s="477"/>
      <c r="I1509" s="478"/>
    </row>
    <row r="1510" spans="1:9" ht="14.25">
      <c r="A1510" s="434">
        <v>1510</v>
      </c>
      <c r="B1510" s="426" t="s">
        <v>638</v>
      </c>
      <c r="C1510" s="476"/>
      <c r="D1510" s="514"/>
      <c r="E1510" s="476" t="s">
        <v>464</v>
      </c>
      <c r="F1510" s="515"/>
      <c r="G1510" s="477"/>
      <c r="H1510" s="477"/>
      <c r="I1510" s="478"/>
    </row>
    <row r="1511" spans="1:9" ht="25.5">
      <c r="A1511" s="434">
        <v>1511</v>
      </c>
      <c r="B1511" s="426" t="s">
        <v>638</v>
      </c>
      <c r="C1511" s="476"/>
      <c r="D1511" s="514"/>
      <c r="E1511" s="476" t="str">
        <f>E$77</f>
        <v>RA</v>
      </c>
      <c r="F1511" s="467" t="s">
        <v>2037</v>
      </c>
      <c r="G1511" s="477"/>
      <c r="H1511" s="477"/>
      <c r="I1511" s="478"/>
    </row>
    <row r="1512" spans="1:9" ht="14.25">
      <c r="A1512" s="434">
        <v>1512</v>
      </c>
      <c r="B1512" s="426" t="s">
        <v>638</v>
      </c>
      <c r="C1512" s="476"/>
      <c r="D1512" s="514"/>
      <c r="E1512" s="476" t="str">
        <f>E$78</f>
        <v>S1</v>
      </c>
      <c r="F1512" s="467"/>
      <c r="G1512" s="477"/>
      <c r="H1512" s="477"/>
      <c r="I1512" s="478"/>
    </row>
    <row r="1513" spans="1:9">
      <c r="A1513" s="426">
        <v>1513</v>
      </c>
      <c r="B1513" s="426" t="s">
        <v>638</v>
      </c>
      <c r="C1513" s="476"/>
      <c r="D1513" s="514"/>
      <c r="E1513" s="476" t="str">
        <f>E$79</f>
        <v>S2</v>
      </c>
      <c r="F1513" s="467"/>
      <c r="G1513" s="477"/>
      <c r="H1513" s="477"/>
      <c r="I1513" s="478"/>
    </row>
    <row r="1514" spans="1:9" ht="14.25">
      <c r="A1514" s="434">
        <v>1514</v>
      </c>
      <c r="B1514" s="426" t="s">
        <v>638</v>
      </c>
      <c r="C1514" s="476"/>
      <c r="D1514" s="514"/>
      <c r="E1514" s="476" t="str">
        <f>E$80</f>
        <v>S3</v>
      </c>
      <c r="F1514" s="467"/>
      <c r="G1514" s="477"/>
      <c r="H1514" s="477"/>
      <c r="I1514" s="478"/>
    </row>
    <row r="1515" spans="1:9" ht="14.25">
      <c r="A1515" s="434">
        <v>1515</v>
      </c>
      <c r="B1515" s="426" t="s">
        <v>638</v>
      </c>
      <c r="C1515" s="476"/>
      <c r="D1515" s="514"/>
      <c r="E1515" s="476" t="str">
        <f>E$81</f>
        <v>S4</v>
      </c>
      <c r="F1515" s="467"/>
      <c r="G1515" s="477"/>
      <c r="H1515" s="477"/>
      <c r="I1515" s="478"/>
    </row>
    <row r="1516" spans="1:9" ht="63">
      <c r="A1516" s="434">
        <v>1516</v>
      </c>
      <c r="B1516" s="426" t="s">
        <v>627</v>
      </c>
      <c r="C1516" s="476"/>
      <c r="D1516" s="514" t="s">
        <v>1559</v>
      </c>
      <c r="E1516" s="476"/>
      <c r="F1516" s="515" t="s">
        <v>1560</v>
      </c>
      <c r="G1516" s="477" t="s">
        <v>1561</v>
      </c>
      <c r="H1516" s="477" t="s">
        <v>1562</v>
      </c>
      <c r="I1516" s="478"/>
    </row>
    <row r="1517" spans="1:9">
      <c r="A1517" s="426">
        <v>1517</v>
      </c>
      <c r="B1517" s="426" t="s">
        <v>627</v>
      </c>
      <c r="C1517" s="476"/>
      <c r="D1517" s="525" t="s">
        <v>1559</v>
      </c>
      <c r="E1517" s="476" t="s">
        <v>464</v>
      </c>
      <c r="F1517" s="515"/>
      <c r="G1517" s="477"/>
      <c r="H1517" s="477"/>
      <c r="I1517" s="478"/>
    </row>
    <row r="1518" spans="1:9" ht="25.5">
      <c r="A1518" s="434">
        <v>1518</v>
      </c>
      <c r="B1518" s="426" t="s">
        <v>627</v>
      </c>
      <c r="C1518" s="476"/>
      <c r="D1518" s="525" t="s">
        <v>1559</v>
      </c>
      <c r="E1518" s="476" t="str">
        <f>E$77</f>
        <v>RA</v>
      </c>
      <c r="F1518" s="467" t="s">
        <v>2037</v>
      </c>
      <c r="G1518" s="477"/>
      <c r="H1518" s="477"/>
      <c r="I1518" s="478"/>
    </row>
    <row r="1519" spans="1:9" ht="14.25">
      <c r="A1519" s="434">
        <v>1519</v>
      </c>
      <c r="B1519" s="426" t="s">
        <v>627</v>
      </c>
      <c r="C1519" s="476"/>
      <c r="D1519" s="525" t="s">
        <v>1559</v>
      </c>
      <c r="E1519" s="476" t="str">
        <f>E$78</f>
        <v>S1</v>
      </c>
      <c r="F1519" s="467"/>
      <c r="G1519" s="477"/>
      <c r="H1519" s="477"/>
      <c r="I1519" s="478"/>
    </row>
    <row r="1520" spans="1:9" ht="14.25">
      <c r="A1520" s="434">
        <v>1520</v>
      </c>
      <c r="B1520" s="426" t="s">
        <v>627</v>
      </c>
      <c r="C1520" s="476"/>
      <c r="D1520" s="525" t="s">
        <v>1559</v>
      </c>
      <c r="E1520" s="476" t="str">
        <f>E$79</f>
        <v>S2</v>
      </c>
      <c r="F1520" s="467"/>
      <c r="G1520" s="477"/>
      <c r="H1520" s="477"/>
      <c r="I1520" s="478"/>
    </row>
    <row r="1521" spans="1:9">
      <c r="A1521" s="426">
        <v>1521</v>
      </c>
      <c r="B1521" s="426" t="s">
        <v>627</v>
      </c>
      <c r="C1521" s="476"/>
      <c r="D1521" s="525" t="s">
        <v>1559</v>
      </c>
      <c r="E1521" s="476" t="str">
        <f>E$80</f>
        <v>S3</v>
      </c>
      <c r="F1521" s="467"/>
      <c r="G1521" s="477"/>
      <c r="H1521" s="477"/>
      <c r="I1521" s="478"/>
    </row>
    <row r="1522" spans="1:9" ht="14.25">
      <c r="A1522" s="434">
        <v>1522</v>
      </c>
      <c r="B1522" s="426" t="s">
        <v>627</v>
      </c>
      <c r="C1522" s="476"/>
      <c r="D1522" s="525" t="s">
        <v>1559</v>
      </c>
      <c r="E1522" s="476" t="str">
        <f>E$81</f>
        <v>S4</v>
      </c>
      <c r="F1522" s="467"/>
      <c r="G1522" s="477"/>
      <c r="H1522" s="477"/>
      <c r="I1522" s="478"/>
    </row>
    <row r="1523" spans="1:9" ht="14.25">
      <c r="A1523" s="434">
        <v>1523</v>
      </c>
      <c r="H1523" s="446"/>
    </row>
    <row r="1524" spans="1:9" ht="38.25">
      <c r="A1524" s="434">
        <v>1524</v>
      </c>
      <c r="B1524" s="426" t="s">
        <v>638</v>
      </c>
      <c r="C1524" s="476" t="s">
        <v>584</v>
      </c>
      <c r="D1524" s="514"/>
      <c r="E1524" s="476"/>
      <c r="F1524" s="515" t="s">
        <v>1563</v>
      </c>
      <c r="G1524" s="477" t="s">
        <v>1564</v>
      </c>
      <c r="H1524" s="477"/>
      <c r="I1524" s="478"/>
    </row>
    <row r="1525" spans="1:9">
      <c r="A1525" s="426">
        <v>1525</v>
      </c>
      <c r="B1525" s="426" t="s">
        <v>638</v>
      </c>
      <c r="C1525" s="476"/>
      <c r="D1525" s="514"/>
      <c r="E1525" s="476" t="s">
        <v>464</v>
      </c>
      <c r="F1525" s="515"/>
      <c r="G1525" s="477"/>
      <c r="H1525" s="477"/>
      <c r="I1525" s="478"/>
    </row>
    <row r="1526" spans="1:9" ht="25.5">
      <c r="A1526" s="434">
        <v>1526</v>
      </c>
      <c r="B1526" s="426" t="s">
        <v>638</v>
      </c>
      <c r="C1526" s="476"/>
      <c r="D1526" s="514"/>
      <c r="E1526" s="476" t="str">
        <f>E$77</f>
        <v>RA</v>
      </c>
      <c r="F1526" s="467" t="s">
        <v>2037</v>
      </c>
      <c r="G1526" s="477"/>
      <c r="H1526" s="477"/>
      <c r="I1526" s="478"/>
    </row>
    <row r="1527" spans="1:9" ht="14.25">
      <c r="A1527" s="434">
        <v>1527</v>
      </c>
      <c r="B1527" s="426" t="s">
        <v>638</v>
      </c>
      <c r="C1527" s="476"/>
      <c r="D1527" s="514"/>
      <c r="E1527" s="476" t="str">
        <f>E$78</f>
        <v>S1</v>
      </c>
      <c r="F1527" s="467"/>
      <c r="G1527" s="477"/>
      <c r="H1527" s="477"/>
      <c r="I1527" s="478"/>
    </row>
    <row r="1528" spans="1:9" ht="14.25">
      <c r="A1528" s="434">
        <v>1528</v>
      </c>
      <c r="B1528" s="426" t="s">
        <v>638</v>
      </c>
      <c r="C1528" s="476"/>
      <c r="D1528" s="514"/>
      <c r="E1528" s="476" t="str">
        <f>E$79</f>
        <v>S2</v>
      </c>
      <c r="F1528" s="467"/>
      <c r="G1528" s="477"/>
      <c r="H1528" s="477"/>
      <c r="I1528" s="478"/>
    </row>
    <row r="1529" spans="1:9">
      <c r="A1529" s="426">
        <v>1529</v>
      </c>
      <c r="B1529" s="426" t="s">
        <v>638</v>
      </c>
      <c r="C1529" s="476"/>
      <c r="D1529" s="514"/>
      <c r="E1529" s="476" t="str">
        <f>E$80</f>
        <v>S3</v>
      </c>
      <c r="F1529" s="467"/>
      <c r="G1529" s="477"/>
      <c r="H1529" s="477"/>
      <c r="I1529" s="478"/>
    </row>
    <row r="1530" spans="1:9" ht="14.25">
      <c r="A1530" s="434">
        <v>1530</v>
      </c>
      <c r="B1530" s="426" t="s">
        <v>638</v>
      </c>
      <c r="C1530" s="476"/>
      <c r="D1530" s="514"/>
      <c r="E1530" s="476" t="str">
        <f>E$81</f>
        <v>S4</v>
      </c>
      <c r="F1530" s="467"/>
      <c r="G1530" s="477"/>
      <c r="H1530" s="477"/>
      <c r="I1530" s="478"/>
    </row>
    <row r="1531" spans="1:9" ht="14.25">
      <c r="A1531" s="434">
        <v>1531</v>
      </c>
      <c r="H1531" s="446"/>
    </row>
    <row r="1532" spans="1:9" ht="63">
      <c r="A1532" s="434">
        <v>1532</v>
      </c>
      <c r="B1532" s="426" t="s">
        <v>638</v>
      </c>
      <c r="C1532" s="476" t="s">
        <v>1565</v>
      </c>
      <c r="D1532" s="514"/>
      <c r="E1532" s="476"/>
      <c r="F1532" s="515" t="s">
        <v>1566</v>
      </c>
      <c r="G1532" s="477" t="s">
        <v>1567</v>
      </c>
      <c r="H1532" s="477"/>
      <c r="I1532" s="478"/>
    </row>
    <row r="1533" spans="1:9">
      <c r="A1533" s="426">
        <v>1533</v>
      </c>
      <c r="B1533" s="426" t="s">
        <v>638</v>
      </c>
      <c r="C1533" s="476"/>
      <c r="D1533" s="514"/>
      <c r="E1533" s="476" t="s">
        <v>464</v>
      </c>
      <c r="F1533" s="515"/>
      <c r="G1533" s="477"/>
      <c r="H1533" s="477"/>
      <c r="I1533" s="478"/>
    </row>
    <row r="1534" spans="1:9" ht="25.5">
      <c r="A1534" s="434">
        <v>1534</v>
      </c>
      <c r="B1534" s="426" t="s">
        <v>638</v>
      </c>
      <c r="C1534" s="476"/>
      <c r="D1534" s="514"/>
      <c r="E1534" s="476" t="str">
        <f>E$77</f>
        <v>RA</v>
      </c>
      <c r="F1534" s="467" t="s">
        <v>2037</v>
      </c>
      <c r="G1534" s="477"/>
      <c r="H1534" s="477"/>
      <c r="I1534" s="478"/>
    </row>
    <row r="1535" spans="1:9" ht="14.25">
      <c r="A1535" s="434">
        <v>1535</v>
      </c>
      <c r="B1535" s="426" t="s">
        <v>638</v>
      </c>
      <c r="C1535" s="476"/>
      <c r="D1535" s="514"/>
      <c r="E1535" s="476" t="str">
        <f>E$78</f>
        <v>S1</v>
      </c>
      <c r="F1535" s="467"/>
      <c r="G1535" s="477"/>
      <c r="H1535" s="477"/>
      <c r="I1535" s="478"/>
    </row>
    <row r="1536" spans="1:9" ht="14.25">
      <c r="A1536" s="434">
        <v>1536</v>
      </c>
      <c r="B1536" s="426" t="s">
        <v>638</v>
      </c>
      <c r="C1536" s="476"/>
      <c r="D1536" s="514"/>
      <c r="E1536" s="476" t="str">
        <f>E$79</f>
        <v>S2</v>
      </c>
      <c r="F1536" s="467"/>
      <c r="G1536" s="477"/>
      <c r="H1536" s="477"/>
      <c r="I1536" s="478"/>
    </row>
    <row r="1537" spans="1:9">
      <c r="A1537" s="426">
        <v>1537</v>
      </c>
      <c r="B1537" s="426" t="s">
        <v>638</v>
      </c>
      <c r="C1537" s="476"/>
      <c r="D1537" s="514"/>
      <c r="E1537" s="476" t="str">
        <f>E$80</f>
        <v>S3</v>
      </c>
      <c r="F1537" s="467"/>
      <c r="G1537" s="477"/>
      <c r="H1537" s="477"/>
      <c r="I1537" s="478"/>
    </row>
    <row r="1538" spans="1:9" ht="14.25">
      <c r="A1538" s="434">
        <v>1538</v>
      </c>
      <c r="B1538" s="426" t="s">
        <v>638</v>
      </c>
      <c r="C1538" s="476"/>
      <c r="D1538" s="514"/>
      <c r="E1538" s="476" t="str">
        <f>E$81</f>
        <v>S4</v>
      </c>
      <c r="F1538" s="467"/>
      <c r="G1538" s="477"/>
      <c r="H1538" s="477"/>
      <c r="I1538" s="478"/>
    </row>
    <row r="1539" spans="1:9" ht="14.25">
      <c r="A1539" s="434">
        <v>1539</v>
      </c>
      <c r="H1539" s="446"/>
    </row>
    <row r="1540" spans="1:9" ht="51">
      <c r="A1540" s="434">
        <v>1540</v>
      </c>
      <c r="B1540" s="426" t="s">
        <v>638</v>
      </c>
      <c r="C1540" s="443">
        <v>8</v>
      </c>
      <c r="D1540" s="510"/>
      <c r="E1540" s="443"/>
      <c r="F1540" s="441" t="s">
        <v>1568</v>
      </c>
      <c r="G1540" s="534"/>
      <c r="H1540" s="534"/>
      <c r="I1540" s="511"/>
    </row>
    <row r="1541" spans="1:9" ht="51">
      <c r="A1541" s="426">
        <v>1541</v>
      </c>
      <c r="B1541" s="426" t="s">
        <v>638</v>
      </c>
      <c r="C1541" s="443" t="s">
        <v>1569</v>
      </c>
      <c r="D1541" s="510"/>
      <c r="E1541" s="443"/>
      <c r="F1541" s="441" t="s">
        <v>1570</v>
      </c>
      <c r="G1541" s="534"/>
      <c r="H1541" s="534"/>
      <c r="I1541" s="511"/>
    </row>
    <row r="1542" spans="1:9" ht="51">
      <c r="A1542" s="434">
        <v>1542</v>
      </c>
      <c r="B1542" s="426" t="s">
        <v>638</v>
      </c>
      <c r="C1542" s="476" t="s">
        <v>1571</v>
      </c>
      <c r="D1542" s="514"/>
      <c r="E1542" s="476"/>
      <c r="F1542" s="515" t="s">
        <v>1572</v>
      </c>
      <c r="G1542" s="477" t="s">
        <v>1573</v>
      </c>
      <c r="H1542" s="477"/>
      <c r="I1542" s="478"/>
    </row>
    <row r="1543" spans="1:9" ht="14.25">
      <c r="A1543" s="434">
        <v>1543</v>
      </c>
      <c r="B1543" s="426" t="s">
        <v>638</v>
      </c>
      <c r="C1543" s="476"/>
      <c r="D1543" s="514"/>
      <c r="E1543" s="476" t="s">
        <v>464</v>
      </c>
      <c r="F1543" s="515"/>
      <c r="G1543" s="477"/>
      <c r="H1543" s="477"/>
      <c r="I1543" s="478"/>
    </row>
    <row r="1544" spans="1:9" ht="102">
      <c r="A1544" s="434">
        <v>1544</v>
      </c>
      <c r="B1544" s="426" t="s">
        <v>638</v>
      </c>
      <c r="C1544" s="476"/>
      <c r="D1544" s="514"/>
      <c r="E1544" s="476" t="str">
        <f>E$77</f>
        <v>RA</v>
      </c>
      <c r="F1544" s="467" t="s">
        <v>2038</v>
      </c>
      <c r="G1544" s="477"/>
      <c r="H1544" s="477"/>
      <c r="I1544" s="478"/>
    </row>
    <row r="1545" spans="1:9">
      <c r="A1545" s="426">
        <v>1545</v>
      </c>
      <c r="B1545" s="426" t="s">
        <v>638</v>
      </c>
      <c r="C1545" s="476"/>
      <c r="D1545" s="514"/>
      <c r="E1545" s="476" t="str">
        <f>E$78</f>
        <v>S1</v>
      </c>
      <c r="F1545" s="467"/>
      <c r="G1545" s="477"/>
      <c r="H1545" s="477"/>
      <c r="I1545" s="478"/>
    </row>
    <row r="1546" spans="1:9" ht="14.25">
      <c r="A1546" s="434">
        <v>1546</v>
      </c>
      <c r="B1546" s="426" t="s">
        <v>638</v>
      </c>
      <c r="C1546" s="476"/>
      <c r="D1546" s="514"/>
      <c r="E1546" s="476" t="str">
        <f>E$79</f>
        <v>S2</v>
      </c>
      <c r="F1546" s="467"/>
      <c r="G1546" s="477"/>
      <c r="H1546" s="477"/>
      <c r="I1546" s="478"/>
    </row>
    <row r="1547" spans="1:9" ht="14.25">
      <c r="A1547" s="434">
        <v>1547</v>
      </c>
      <c r="B1547" s="426" t="s">
        <v>638</v>
      </c>
      <c r="C1547" s="476"/>
      <c r="D1547" s="514"/>
      <c r="E1547" s="476" t="str">
        <f>E$80</f>
        <v>S3</v>
      </c>
      <c r="F1547" s="467"/>
      <c r="G1547" s="477"/>
      <c r="H1547" s="477"/>
      <c r="I1547" s="478"/>
    </row>
    <row r="1548" spans="1:9" ht="14.25">
      <c r="A1548" s="434">
        <v>1548</v>
      </c>
      <c r="B1548" s="426" t="s">
        <v>638</v>
      </c>
      <c r="C1548" s="476"/>
      <c r="D1548" s="514"/>
      <c r="E1548" s="476" t="str">
        <f>E$81</f>
        <v>S4</v>
      </c>
      <c r="F1548" s="467"/>
      <c r="G1548" s="477"/>
      <c r="H1548" s="477"/>
      <c r="I1548" s="478"/>
    </row>
    <row r="1549" spans="1:9">
      <c r="A1549" s="426">
        <v>1549</v>
      </c>
      <c r="H1549" s="446"/>
    </row>
    <row r="1550" spans="1:9" ht="25.5">
      <c r="A1550" s="434">
        <v>1550</v>
      </c>
      <c r="B1550" s="426" t="s">
        <v>638</v>
      </c>
      <c r="C1550" s="476" t="s">
        <v>1574</v>
      </c>
      <c r="D1550" s="514"/>
      <c r="E1550" s="476"/>
      <c r="F1550" s="515" t="s">
        <v>1575</v>
      </c>
      <c r="G1550" s="477" t="s">
        <v>1367</v>
      </c>
      <c r="H1550" s="477"/>
      <c r="I1550" s="478"/>
    </row>
    <row r="1551" spans="1:9" ht="14.25">
      <c r="A1551" s="434">
        <v>1551</v>
      </c>
      <c r="B1551" s="426" t="s">
        <v>638</v>
      </c>
      <c r="C1551" s="476"/>
      <c r="D1551" s="514"/>
      <c r="E1551" s="476" t="s">
        <v>464</v>
      </c>
      <c r="F1551" s="515"/>
      <c r="G1551" s="477"/>
      <c r="H1551" s="477"/>
      <c r="I1551" s="478"/>
    </row>
    <row r="1552" spans="1:9" ht="25.5">
      <c r="A1552" s="434">
        <v>1552</v>
      </c>
      <c r="B1552" s="426" t="s">
        <v>638</v>
      </c>
      <c r="C1552" s="476"/>
      <c r="D1552" s="514"/>
      <c r="E1552" s="476" t="str">
        <f>E$77</f>
        <v>RA</v>
      </c>
      <c r="F1552" s="467" t="s">
        <v>2039</v>
      </c>
      <c r="G1552" s="477"/>
      <c r="H1552" s="477"/>
      <c r="I1552" s="478"/>
    </row>
    <row r="1553" spans="1:9">
      <c r="A1553" s="426">
        <v>1553</v>
      </c>
      <c r="B1553" s="426" t="s">
        <v>638</v>
      </c>
      <c r="C1553" s="476"/>
      <c r="D1553" s="514"/>
      <c r="E1553" s="476" t="str">
        <f>E$78</f>
        <v>S1</v>
      </c>
      <c r="F1553" s="467"/>
      <c r="G1553" s="477"/>
      <c r="H1553" s="477"/>
      <c r="I1553" s="478"/>
    </row>
    <row r="1554" spans="1:9" ht="14.25">
      <c r="A1554" s="434">
        <v>1554</v>
      </c>
      <c r="B1554" s="426" t="s">
        <v>638</v>
      </c>
      <c r="C1554" s="476"/>
      <c r="D1554" s="514"/>
      <c r="E1554" s="476" t="str">
        <f>E$79</f>
        <v>S2</v>
      </c>
      <c r="F1554" s="467"/>
      <c r="G1554" s="477"/>
      <c r="H1554" s="477"/>
      <c r="I1554" s="478"/>
    </row>
    <row r="1555" spans="1:9" ht="14.25">
      <c r="A1555" s="434">
        <v>1555</v>
      </c>
      <c r="B1555" s="426" t="s">
        <v>638</v>
      </c>
      <c r="C1555" s="476"/>
      <c r="D1555" s="514"/>
      <c r="E1555" s="476" t="str">
        <f>E$80</f>
        <v>S3</v>
      </c>
      <c r="F1555" s="467"/>
      <c r="G1555" s="477"/>
      <c r="H1555" s="477"/>
      <c r="I1555" s="478"/>
    </row>
    <row r="1556" spans="1:9" ht="14.25">
      <c r="A1556" s="434">
        <v>1556</v>
      </c>
      <c r="B1556" s="426" t="s">
        <v>638</v>
      </c>
      <c r="C1556" s="476"/>
      <c r="D1556" s="514"/>
      <c r="E1556" s="476" t="str">
        <f>E$81</f>
        <v>S4</v>
      </c>
      <c r="F1556" s="467"/>
      <c r="G1556" s="477"/>
      <c r="H1556" s="477"/>
      <c r="I1556" s="478"/>
    </row>
    <row r="1557" spans="1:9">
      <c r="A1557" s="426">
        <v>1557</v>
      </c>
      <c r="H1557" s="446"/>
    </row>
    <row r="1558" spans="1:9" ht="102">
      <c r="A1558" s="434">
        <v>1558</v>
      </c>
      <c r="B1558" s="426" t="s">
        <v>638</v>
      </c>
      <c r="C1558" s="443">
        <v>8.1999999999999993</v>
      </c>
      <c r="D1558" s="510"/>
      <c r="E1558" s="443"/>
      <c r="F1558" s="441" t="s">
        <v>1576</v>
      </c>
      <c r="G1558" s="534"/>
      <c r="H1558" s="534"/>
      <c r="I1558" s="511"/>
    </row>
    <row r="1559" spans="1:9" ht="127.5">
      <c r="A1559" s="434">
        <v>1559</v>
      </c>
      <c r="B1559" s="426" t="s">
        <v>638</v>
      </c>
      <c r="C1559" s="476" t="s">
        <v>1540</v>
      </c>
      <c r="D1559" s="514"/>
      <c r="E1559" s="476"/>
      <c r="F1559" s="515" t="s">
        <v>1577</v>
      </c>
      <c r="G1559" s="477" t="s">
        <v>1578</v>
      </c>
      <c r="H1559" s="477"/>
      <c r="I1559" s="478"/>
    </row>
    <row r="1560" spans="1:9" ht="14.25">
      <c r="A1560" s="434">
        <v>1560</v>
      </c>
      <c r="B1560" s="426" t="s">
        <v>638</v>
      </c>
      <c r="C1560" s="476"/>
      <c r="D1560" s="514"/>
      <c r="E1560" s="476" t="s">
        <v>464</v>
      </c>
      <c r="F1560" s="515"/>
      <c r="G1560" s="477"/>
      <c r="H1560" s="477"/>
      <c r="I1560" s="478"/>
    </row>
    <row r="1561" spans="1:9" ht="178.5">
      <c r="A1561" s="426">
        <v>1561</v>
      </c>
      <c r="B1561" s="426" t="s">
        <v>638</v>
      </c>
      <c r="C1561" s="476"/>
      <c r="D1561" s="514"/>
      <c r="E1561" s="476" t="str">
        <f>E$77</f>
        <v>RA</v>
      </c>
      <c r="F1561" s="467" t="s">
        <v>2040</v>
      </c>
      <c r="G1561" s="477"/>
      <c r="H1561" s="477"/>
      <c r="I1561" s="478"/>
    </row>
    <row r="1562" spans="1:9" ht="14.25">
      <c r="A1562" s="434">
        <v>1562</v>
      </c>
      <c r="B1562" s="426" t="s">
        <v>638</v>
      </c>
      <c r="C1562" s="476"/>
      <c r="D1562" s="514"/>
      <c r="E1562" s="476" t="str">
        <f>E$78</f>
        <v>S1</v>
      </c>
      <c r="F1562" s="467"/>
      <c r="G1562" s="477"/>
      <c r="H1562" s="477"/>
      <c r="I1562" s="478"/>
    </row>
    <row r="1563" spans="1:9" ht="14.25">
      <c r="A1563" s="434">
        <v>1563</v>
      </c>
      <c r="B1563" s="426" t="s">
        <v>638</v>
      </c>
      <c r="C1563" s="476"/>
      <c r="D1563" s="514"/>
      <c r="E1563" s="476" t="str">
        <f>E$79</f>
        <v>S2</v>
      </c>
      <c r="F1563" s="467"/>
      <c r="G1563" s="477"/>
      <c r="H1563" s="477"/>
      <c r="I1563" s="478"/>
    </row>
    <row r="1564" spans="1:9" ht="14.25">
      <c r="A1564" s="434">
        <v>1564</v>
      </c>
      <c r="B1564" s="426" t="s">
        <v>638</v>
      </c>
      <c r="C1564" s="476"/>
      <c r="D1564" s="514"/>
      <c r="E1564" s="476" t="str">
        <f>E$80</f>
        <v>S3</v>
      </c>
      <c r="F1564" s="467"/>
      <c r="G1564" s="477"/>
      <c r="H1564" s="477"/>
      <c r="I1564" s="478"/>
    </row>
    <row r="1565" spans="1:9">
      <c r="A1565" s="426">
        <v>1565</v>
      </c>
      <c r="B1565" s="426" t="s">
        <v>638</v>
      </c>
      <c r="C1565" s="476"/>
      <c r="D1565" s="514"/>
      <c r="E1565" s="476" t="str">
        <f>E$81</f>
        <v>S4</v>
      </c>
      <c r="F1565" s="467"/>
      <c r="G1565" s="477"/>
      <c r="H1565" s="477"/>
      <c r="I1565" s="478"/>
    </row>
    <row r="1566" spans="1:9" ht="315">
      <c r="A1566" s="434">
        <v>1566</v>
      </c>
      <c r="B1566" s="426" t="s">
        <v>627</v>
      </c>
      <c r="C1566" s="476"/>
      <c r="D1566" s="514" t="s">
        <v>985</v>
      </c>
      <c r="E1566" s="476"/>
      <c r="F1566" s="515" t="s">
        <v>1579</v>
      </c>
      <c r="G1566" s="477" t="s">
        <v>1580</v>
      </c>
      <c r="H1566" s="477" t="s">
        <v>1581</v>
      </c>
      <c r="I1566" s="478"/>
    </row>
    <row r="1567" spans="1:9" ht="14.25">
      <c r="A1567" s="434">
        <v>1567</v>
      </c>
      <c r="B1567" s="426" t="s">
        <v>627</v>
      </c>
      <c r="C1567" s="476"/>
      <c r="D1567" s="525" t="s">
        <v>985</v>
      </c>
      <c r="E1567" s="476" t="s">
        <v>464</v>
      </c>
      <c r="F1567" s="515"/>
      <c r="G1567" s="477"/>
      <c r="H1567" s="477"/>
      <c r="I1567" s="478"/>
    </row>
    <row r="1568" spans="1:9" ht="178.5">
      <c r="A1568" s="434">
        <v>1568</v>
      </c>
      <c r="B1568" s="426" t="s">
        <v>627</v>
      </c>
      <c r="C1568" s="476"/>
      <c r="D1568" s="525" t="s">
        <v>985</v>
      </c>
      <c r="E1568" s="476" t="str">
        <f>E$77</f>
        <v>RA</v>
      </c>
      <c r="F1568" s="467" t="s">
        <v>2041</v>
      </c>
      <c r="G1568" s="477"/>
      <c r="H1568" s="477"/>
      <c r="I1568" s="478"/>
    </row>
    <row r="1569" spans="1:9">
      <c r="A1569" s="426">
        <v>1569</v>
      </c>
      <c r="B1569" s="426" t="s">
        <v>627</v>
      </c>
      <c r="C1569" s="476"/>
      <c r="D1569" s="525" t="s">
        <v>985</v>
      </c>
      <c r="E1569" s="476" t="str">
        <f>E$78</f>
        <v>S1</v>
      </c>
      <c r="F1569" s="467"/>
      <c r="G1569" s="477"/>
      <c r="H1569" s="477"/>
      <c r="I1569" s="478"/>
    </row>
    <row r="1570" spans="1:9" ht="14.25">
      <c r="A1570" s="434">
        <v>1570</v>
      </c>
      <c r="B1570" s="426" t="s">
        <v>627</v>
      </c>
      <c r="C1570" s="476"/>
      <c r="D1570" s="525" t="s">
        <v>985</v>
      </c>
      <c r="E1570" s="476" t="str">
        <f>E$79</f>
        <v>S2</v>
      </c>
      <c r="F1570" s="467"/>
      <c r="G1570" s="477"/>
      <c r="H1570" s="477"/>
      <c r="I1570" s="478"/>
    </row>
    <row r="1571" spans="1:9" ht="14.25">
      <c r="A1571" s="434">
        <v>1571</v>
      </c>
      <c r="B1571" s="426" t="s">
        <v>627</v>
      </c>
      <c r="C1571" s="476"/>
      <c r="D1571" s="525" t="s">
        <v>985</v>
      </c>
      <c r="E1571" s="476" t="str">
        <f>E$80</f>
        <v>S3</v>
      </c>
      <c r="F1571" s="467"/>
      <c r="G1571" s="477"/>
      <c r="H1571" s="477"/>
      <c r="I1571" s="478"/>
    </row>
    <row r="1572" spans="1:9" ht="14.25">
      <c r="A1572" s="434">
        <v>1572</v>
      </c>
      <c r="B1572" s="426" t="s">
        <v>627</v>
      </c>
      <c r="C1572" s="476"/>
      <c r="D1572" s="525" t="s">
        <v>985</v>
      </c>
      <c r="E1572" s="476" t="str">
        <f>E$81</f>
        <v>S4</v>
      </c>
      <c r="F1572" s="467"/>
      <c r="G1572" s="477"/>
      <c r="H1572" s="477"/>
      <c r="I1572" s="478"/>
    </row>
    <row r="1573" spans="1:9">
      <c r="A1573" s="426">
        <v>1573</v>
      </c>
      <c r="B1573" s="426" t="s">
        <v>627</v>
      </c>
      <c r="C1573" s="521"/>
      <c r="D1573" s="522" t="s">
        <v>1582</v>
      </c>
      <c r="E1573" s="521"/>
      <c r="F1573" s="523" t="s">
        <v>1583</v>
      </c>
      <c r="G1573" s="524"/>
      <c r="H1573" s="524"/>
      <c r="I1573" s="524"/>
    </row>
    <row r="1574" spans="1:9" ht="63">
      <c r="A1574" s="434">
        <v>1574</v>
      </c>
      <c r="B1574" s="426" t="s">
        <v>627</v>
      </c>
      <c r="C1574" s="476"/>
      <c r="D1574" s="514" t="s">
        <v>1584</v>
      </c>
      <c r="E1574" s="476"/>
      <c r="F1574" s="515" t="s">
        <v>1585</v>
      </c>
      <c r="G1574" s="477" t="s">
        <v>1586</v>
      </c>
      <c r="H1574" s="477" t="s">
        <v>1587</v>
      </c>
      <c r="I1574" s="478"/>
    </row>
    <row r="1575" spans="1:9" ht="14.25">
      <c r="A1575" s="434">
        <v>1575</v>
      </c>
      <c r="B1575" s="426" t="s">
        <v>627</v>
      </c>
      <c r="C1575" s="476"/>
      <c r="D1575" s="525" t="s">
        <v>1584</v>
      </c>
      <c r="E1575" s="476" t="s">
        <v>464</v>
      </c>
      <c r="F1575" s="515"/>
      <c r="G1575" s="477"/>
      <c r="H1575" s="477"/>
      <c r="I1575" s="478"/>
    </row>
    <row r="1576" spans="1:9" ht="178.5">
      <c r="A1576" s="434">
        <v>1576</v>
      </c>
      <c r="B1576" s="426" t="s">
        <v>627</v>
      </c>
      <c r="C1576" s="476"/>
      <c r="D1576" s="525" t="s">
        <v>1588</v>
      </c>
      <c r="E1576" s="476" t="str">
        <f>E$77</f>
        <v>RA</v>
      </c>
      <c r="F1576" s="467" t="s">
        <v>2042</v>
      </c>
      <c r="G1576" s="477"/>
      <c r="H1576" s="477"/>
      <c r="I1576" s="478"/>
    </row>
    <row r="1577" spans="1:9">
      <c r="A1577" s="426">
        <v>1577</v>
      </c>
      <c r="B1577" s="426" t="s">
        <v>627</v>
      </c>
      <c r="C1577" s="476"/>
      <c r="D1577" s="525" t="s">
        <v>1589</v>
      </c>
      <c r="E1577" s="476" t="str">
        <f>E$78</f>
        <v>S1</v>
      </c>
      <c r="F1577" s="467"/>
      <c r="G1577" s="477"/>
      <c r="H1577" s="477"/>
      <c r="I1577" s="478"/>
    </row>
    <row r="1578" spans="1:9" ht="14.25">
      <c r="A1578" s="434">
        <v>1578</v>
      </c>
      <c r="B1578" s="426" t="s">
        <v>627</v>
      </c>
      <c r="C1578" s="476"/>
      <c r="D1578" s="525" t="s">
        <v>1590</v>
      </c>
      <c r="E1578" s="476" t="str">
        <f>E$79</f>
        <v>S2</v>
      </c>
      <c r="F1578" s="467"/>
      <c r="G1578" s="477"/>
      <c r="H1578" s="477"/>
      <c r="I1578" s="478"/>
    </row>
    <row r="1579" spans="1:9" ht="14.25">
      <c r="A1579" s="434">
        <v>1579</v>
      </c>
      <c r="B1579" s="426" t="s">
        <v>627</v>
      </c>
      <c r="C1579" s="476"/>
      <c r="D1579" s="525" t="s">
        <v>1591</v>
      </c>
      <c r="E1579" s="476" t="str">
        <f>E$80</f>
        <v>S3</v>
      </c>
      <c r="F1579" s="467"/>
      <c r="G1579" s="477"/>
      <c r="H1579" s="477"/>
      <c r="I1579" s="478"/>
    </row>
    <row r="1580" spans="1:9" ht="14.25">
      <c r="A1580" s="434">
        <v>1580</v>
      </c>
      <c r="B1580" s="426" t="s">
        <v>627</v>
      </c>
      <c r="C1580" s="476"/>
      <c r="D1580" s="525" t="s">
        <v>1592</v>
      </c>
      <c r="E1580" s="476" t="str">
        <f>E$81</f>
        <v>S4</v>
      </c>
      <c r="F1580" s="467"/>
      <c r="G1580" s="477"/>
      <c r="H1580" s="477"/>
      <c r="I1580" s="478"/>
    </row>
    <row r="1581" spans="1:9">
      <c r="A1581" s="426">
        <v>1581</v>
      </c>
      <c r="H1581" s="446"/>
    </row>
    <row r="1582" spans="1:9" ht="38.25">
      <c r="A1582" s="434">
        <v>1582</v>
      </c>
      <c r="B1582" s="426" t="s">
        <v>638</v>
      </c>
      <c r="C1582" s="443" t="s">
        <v>1593</v>
      </c>
      <c r="D1582" s="510"/>
      <c r="E1582" s="443"/>
      <c r="F1582" s="568" t="s">
        <v>1594</v>
      </c>
      <c r="G1582" s="534"/>
      <c r="H1582" s="534"/>
      <c r="I1582" s="511"/>
    </row>
    <row r="1583" spans="1:9" ht="73.5">
      <c r="A1583" s="434">
        <v>1583</v>
      </c>
      <c r="B1583" s="426" t="s">
        <v>638</v>
      </c>
      <c r="C1583" s="476" t="s">
        <v>254</v>
      </c>
      <c r="D1583" s="514"/>
      <c r="E1583" s="476"/>
      <c r="F1583" s="569" t="s">
        <v>1595</v>
      </c>
      <c r="G1583" s="477" t="s">
        <v>1596</v>
      </c>
      <c r="H1583" s="477" t="s">
        <v>1597</v>
      </c>
      <c r="I1583" s="478"/>
    </row>
    <row r="1584" spans="1:9" ht="14.25">
      <c r="A1584" s="434">
        <v>1584</v>
      </c>
      <c r="B1584" s="426" t="s">
        <v>638</v>
      </c>
      <c r="C1584" s="476"/>
      <c r="D1584" s="514"/>
      <c r="E1584" s="476" t="s">
        <v>464</v>
      </c>
      <c r="F1584" s="569"/>
      <c r="G1584" s="477"/>
      <c r="H1584" s="477"/>
      <c r="I1584" s="478"/>
    </row>
    <row r="1585" spans="1:9" ht="63.75">
      <c r="A1585" s="426">
        <v>1585</v>
      </c>
      <c r="B1585" s="426" t="s">
        <v>638</v>
      </c>
      <c r="C1585" s="476"/>
      <c r="D1585" s="514"/>
      <c r="E1585" s="476" t="str">
        <f>E$77</f>
        <v>RA</v>
      </c>
      <c r="F1585" s="614" t="s">
        <v>2043</v>
      </c>
      <c r="G1585" s="477"/>
      <c r="H1585" s="477"/>
      <c r="I1585" s="478"/>
    </row>
    <row r="1586" spans="1:9" ht="14.25">
      <c r="A1586" s="434">
        <v>1586</v>
      </c>
      <c r="B1586" s="426" t="s">
        <v>638</v>
      </c>
      <c r="C1586" s="476"/>
      <c r="D1586" s="514"/>
      <c r="E1586" s="476" t="str">
        <f>E$78</f>
        <v>S1</v>
      </c>
      <c r="F1586" s="570"/>
      <c r="G1586" s="477"/>
      <c r="H1586" s="477"/>
      <c r="I1586" s="478"/>
    </row>
    <row r="1587" spans="1:9" ht="14.25">
      <c r="A1587" s="434">
        <v>1587</v>
      </c>
      <c r="B1587" s="426" t="s">
        <v>638</v>
      </c>
      <c r="C1587" s="476"/>
      <c r="D1587" s="514"/>
      <c r="E1587" s="476" t="str">
        <f>E$79</f>
        <v>S2</v>
      </c>
      <c r="F1587" s="570"/>
      <c r="G1587" s="477"/>
      <c r="H1587" s="477"/>
      <c r="I1587" s="478"/>
    </row>
    <row r="1588" spans="1:9" ht="14.25">
      <c r="A1588" s="434">
        <v>1588</v>
      </c>
      <c r="B1588" s="426" t="s">
        <v>638</v>
      </c>
      <c r="C1588" s="476"/>
      <c r="D1588" s="514"/>
      <c r="E1588" s="476" t="str">
        <f>E$80</f>
        <v>S3</v>
      </c>
      <c r="F1588" s="570"/>
      <c r="G1588" s="477"/>
      <c r="H1588" s="477"/>
      <c r="I1588" s="478"/>
    </row>
    <row r="1589" spans="1:9">
      <c r="A1589" s="426">
        <v>1589</v>
      </c>
      <c r="B1589" s="426" t="s">
        <v>638</v>
      </c>
      <c r="C1589" s="476"/>
      <c r="D1589" s="514"/>
      <c r="E1589" s="476" t="str">
        <f>E$81</f>
        <v>S4</v>
      </c>
      <c r="F1589" s="570"/>
      <c r="G1589" s="477"/>
      <c r="H1589" s="477"/>
      <c r="I1589" s="478"/>
    </row>
    <row r="1590" spans="1:9" ht="94.5">
      <c r="A1590" s="434">
        <v>1590</v>
      </c>
      <c r="B1590" s="426" t="s">
        <v>627</v>
      </c>
      <c r="C1590" s="476"/>
      <c r="D1590" s="514" t="s">
        <v>1598</v>
      </c>
      <c r="E1590" s="476"/>
      <c r="F1590" s="569" t="s">
        <v>1599</v>
      </c>
      <c r="G1590" s="477" t="s">
        <v>1600</v>
      </c>
      <c r="H1590" s="477" t="s">
        <v>1601</v>
      </c>
      <c r="I1590" s="478"/>
    </row>
    <row r="1591" spans="1:9" ht="14.25">
      <c r="A1591" s="434">
        <v>1591</v>
      </c>
      <c r="B1591" s="426" t="s">
        <v>627</v>
      </c>
      <c r="C1591" s="476"/>
      <c r="D1591" s="525" t="s">
        <v>1598</v>
      </c>
      <c r="E1591" s="476" t="s">
        <v>464</v>
      </c>
      <c r="F1591" s="569"/>
      <c r="G1591" s="477"/>
      <c r="H1591" s="477"/>
      <c r="I1591" s="478"/>
    </row>
    <row r="1592" spans="1:9" ht="63.75">
      <c r="A1592" s="434">
        <v>1592</v>
      </c>
      <c r="B1592" s="426" t="s">
        <v>627</v>
      </c>
      <c r="C1592" s="476"/>
      <c r="D1592" s="525" t="s">
        <v>1598</v>
      </c>
      <c r="E1592" s="476" t="str">
        <f>E$77</f>
        <v>RA</v>
      </c>
      <c r="F1592" s="614" t="s">
        <v>2044</v>
      </c>
      <c r="G1592" s="477"/>
      <c r="H1592" s="477"/>
      <c r="I1592" s="478"/>
    </row>
    <row r="1593" spans="1:9">
      <c r="A1593" s="426">
        <v>1593</v>
      </c>
      <c r="B1593" s="426" t="s">
        <v>627</v>
      </c>
      <c r="C1593" s="476"/>
      <c r="D1593" s="525" t="s">
        <v>1598</v>
      </c>
      <c r="E1593" s="476" t="str">
        <f>E$78</f>
        <v>S1</v>
      </c>
      <c r="F1593" s="570"/>
      <c r="G1593" s="477"/>
      <c r="H1593" s="477"/>
      <c r="I1593" s="478"/>
    </row>
    <row r="1594" spans="1:9" ht="14.25">
      <c r="A1594" s="434">
        <v>1594</v>
      </c>
      <c r="B1594" s="426" t="s">
        <v>627</v>
      </c>
      <c r="C1594" s="476"/>
      <c r="D1594" s="525" t="s">
        <v>1598</v>
      </c>
      <c r="E1594" s="476" t="str">
        <f>E$79</f>
        <v>S2</v>
      </c>
      <c r="F1594" s="570"/>
      <c r="G1594" s="477"/>
      <c r="H1594" s="477"/>
      <c r="I1594" s="478"/>
    </row>
    <row r="1595" spans="1:9" ht="14.25">
      <c r="A1595" s="434">
        <v>1595</v>
      </c>
      <c r="B1595" s="426" t="s">
        <v>627</v>
      </c>
      <c r="C1595" s="476"/>
      <c r="D1595" s="525" t="s">
        <v>1598</v>
      </c>
      <c r="E1595" s="476" t="str">
        <f>E$80</f>
        <v>S3</v>
      </c>
      <c r="F1595" s="570"/>
      <c r="G1595" s="477"/>
      <c r="H1595" s="477"/>
      <c r="I1595" s="478"/>
    </row>
    <row r="1596" spans="1:9" ht="14.25">
      <c r="A1596" s="434">
        <v>1596</v>
      </c>
      <c r="B1596" s="426" t="s">
        <v>627</v>
      </c>
      <c r="C1596" s="476"/>
      <c r="D1596" s="525" t="s">
        <v>1598</v>
      </c>
      <c r="E1596" s="476" t="str">
        <f>E$81</f>
        <v>S4</v>
      </c>
      <c r="F1596" s="570"/>
      <c r="G1596" s="477"/>
      <c r="H1596" s="477"/>
      <c r="I1596" s="478"/>
    </row>
    <row r="1597" spans="1:9">
      <c r="A1597" s="426">
        <v>1597</v>
      </c>
      <c r="G1597" s="477"/>
      <c r="H1597" s="477"/>
      <c r="I1597" s="478"/>
    </row>
    <row r="1598" spans="1:9" ht="42" customHeight="1">
      <c r="A1598" s="434">
        <v>1598</v>
      </c>
      <c r="B1598" s="426" t="s">
        <v>638</v>
      </c>
      <c r="C1598" s="476" t="s">
        <v>1602</v>
      </c>
      <c r="D1598" s="514"/>
      <c r="E1598" s="476"/>
      <c r="F1598" s="569" t="s">
        <v>1603</v>
      </c>
      <c r="G1598" s="477" t="s">
        <v>1604</v>
      </c>
      <c r="H1598" s="477" t="s">
        <v>1605</v>
      </c>
      <c r="I1598" s="478"/>
    </row>
    <row r="1599" spans="1:9" ht="14.25">
      <c r="A1599" s="434">
        <v>1599</v>
      </c>
      <c r="B1599" s="426" t="s">
        <v>638</v>
      </c>
      <c r="C1599" s="476"/>
      <c r="D1599" s="514"/>
      <c r="E1599" s="476" t="s">
        <v>464</v>
      </c>
      <c r="F1599" s="569"/>
      <c r="G1599" s="477"/>
      <c r="H1599" s="477"/>
      <c r="I1599" s="478"/>
    </row>
    <row r="1600" spans="1:9" ht="38.25">
      <c r="A1600" s="434">
        <v>1600</v>
      </c>
      <c r="B1600" s="426" t="s">
        <v>638</v>
      </c>
      <c r="C1600" s="476"/>
      <c r="D1600" s="514"/>
      <c r="E1600" s="476" t="str">
        <f>E$77</f>
        <v>RA</v>
      </c>
      <c r="F1600" s="614" t="s">
        <v>2045</v>
      </c>
      <c r="G1600" s="477"/>
      <c r="H1600" s="477"/>
      <c r="I1600" s="478"/>
    </row>
    <row r="1601" spans="1:9">
      <c r="A1601" s="426">
        <v>1601</v>
      </c>
      <c r="B1601" s="426" t="s">
        <v>638</v>
      </c>
      <c r="C1601" s="476"/>
      <c r="D1601" s="514"/>
      <c r="E1601" s="476" t="str">
        <f>E$78</f>
        <v>S1</v>
      </c>
      <c r="F1601" s="570"/>
      <c r="G1601" s="477"/>
      <c r="H1601" s="477"/>
      <c r="I1601" s="478"/>
    </row>
    <row r="1602" spans="1:9" ht="14.25">
      <c r="A1602" s="434">
        <v>1602</v>
      </c>
      <c r="B1602" s="426" t="s">
        <v>638</v>
      </c>
      <c r="C1602" s="476"/>
      <c r="D1602" s="514"/>
      <c r="E1602" s="476" t="str">
        <f>E$79</f>
        <v>S2</v>
      </c>
      <c r="F1602" s="570"/>
      <c r="G1602" s="477"/>
      <c r="H1602" s="477"/>
      <c r="I1602" s="478"/>
    </row>
    <row r="1603" spans="1:9" ht="14.25">
      <c r="A1603" s="434">
        <v>1603</v>
      </c>
      <c r="B1603" s="426" t="s">
        <v>638</v>
      </c>
      <c r="C1603" s="476"/>
      <c r="D1603" s="514"/>
      <c r="E1603" s="476" t="str">
        <f>E$80</f>
        <v>S3</v>
      </c>
      <c r="F1603" s="570"/>
      <c r="G1603" s="477"/>
      <c r="H1603" s="477"/>
      <c r="I1603" s="478"/>
    </row>
    <row r="1604" spans="1:9" ht="14.25">
      <c r="A1604" s="434">
        <v>1604</v>
      </c>
      <c r="B1604" s="426" t="s">
        <v>638</v>
      </c>
      <c r="C1604" s="476"/>
      <c r="D1604" s="514"/>
      <c r="E1604" s="476" t="str">
        <f>E$81</f>
        <v>S4</v>
      </c>
      <c r="F1604" s="570"/>
      <c r="G1604" s="477"/>
      <c r="H1604" s="477"/>
      <c r="I1604" s="478"/>
    </row>
    <row r="1605" spans="1:9">
      <c r="A1605" s="426">
        <v>1605</v>
      </c>
      <c r="G1605" s="477"/>
      <c r="H1605" s="477"/>
      <c r="I1605" s="478"/>
    </row>
    <row r="1606" spans="1:9" ht="25.5">
      <c r="A1606" s="434">
        <v>1606</v>
      </c>
      <c r="B1606" s="426" t="s">
        <v>638</v>
      </c>
      <c r="C1606" s="443" t="s">
        <v>1606</v>
      </c>
      <c r="D1606" s="510"/>
      <c r="E1606" s="443"/>
      <c r="F1606" s="568" t="s">
        <v>1607</v>
      </c>
      <c r="G1606" s="534"/>
      <c r="H1606" s="534"/>
      <c r="I1606" s="511"/>
    </row>
    <row r="1607" spans="1:9" ht="63">
      <c r="A1607" s="434">
        <v>1607</v>
      </c>
      <c r="B1607" s="426" t="s">
        <v>638</v>
      </c>
      <c r="C1607" s="476" t="s">
        <v>1608</v>
      </c>
      <c r="D1607" s="514"/>
      <c r="E1607" s="476"/>
      <c r="F1607" s="569" t="s">
        <v>1609</v>
      </c>
      <c r="G1607" s="477" t="s">
        <v>1610</v>
      </c>
      <c r="H1607" s="477"/>
      <c r="I1607" s="478"/>
    </row>
    <row r="1608" spans="1:9" ht="14.25">
      <c r="A1608" s="434">
        <v>1608</v>
      </c>
      <c r="B1608" s="426" t="s">
        <v>638</v>
      </c>
      <c r="C1608" s="476"/>
      <c r="D1608" s="514"/>
      <c r="E1608" s="476" t="s">
        <v>464</v>
      </c>
      <c r="F1608" s="569"/>
      <c r="G1608" s="477"/>
      <c r="H1608" s="477"/>
      <c r="I1608" s="478"/>
    </row>
    <row r="1609" spans="1:9" ht="38.25">
      <c r="A1609" s="426">
        <v>1609</v>
      </c>
      <c r="B1609" s="426" t="s">
        <v>638</v>
      </c>
      <c r="C1609" s="476"/>
      <c r="D1609" s="514"/>
      <c r="E1609" s="515" t="str">
        <f>E$77</f>
        <v>RA</v>
      </c>
      <c r="F1609" s="570" t="s">
        <v>2046</v>
      </c>
      <c r="G1609" s="477"/>
      <c r="H1609" s="477"/>
      <c r="I1609" s="478"/>
    </row>
    <row r="1610" spans="1:9" ht="14.25">
      <c r="A1610" s="434">
        <v>1610</v>
      </c>
      <c r="B1610" s="426" t="s">
        <v>638</v>
      </c>
      <c r="C1610" s="476"/>
      <c r="D1610" s="514"/>
      <c r="E1610" s="476" t="str">
        <f>E$78</f>
        <v>S1</v>
      </c>
      <c r="F1610" s="570"/>
      <c r="G1610" s="477"/>
      <c r="H1610" s="477"/>
      <c r="I1610" s="478"/>
    </row>
    <row r="1611" spans="1:9" ht="14.25">
      <c r="A1611" s="434">
        <v>1611</v>
      </c>
      <c r="B1611" s="426" t="s">
        <v>638</v>
      </c>
      <c r="C1611" s="476"/>
      <c r="D1611" s="514"/>
      <c r="E1611" s="476" t="str">
        <f>E$79</f>
        <v>S2</v>
      </c>
      <c r="F1611" s="570"/>
      <c r="G1611" s="477"/>
      <c r="H1611" s="477"/>
      <c r="I1611" s="478"/>
    </row>
    <row r="1612" spans="1:9" ht="14.25">
      <c r="A1612" s="434">
        <v>1612</v>
      </c>
      <c r="B1612" s="426" t="s">
        <v>638</v>
      </c>
      <c r="C1612" s="476"/>
      <c r="D1612" s="514"/>
      <c r="E1612" s="476" t="str">
        <f>E$80</f>
        <v>S3</v>
      </c>
      <c r="F1612" s="570"/>
      <c r="G1612" s="477"/>
      <c r="H1612" s="477"/>
      <c r="I1612" s="478"/>
    </row>
    <row r="1613" spans="1:9">
      <c r="A1613" s="426">
        <v>1613</v>
      </c>
      <c r="B1613" s="426" t="s">
        <v>638</v>
      </c>
      <c r="C1613" s="476"/>
      <c r="D1613" s="514"/>
      <c r="E1613" s="476" t="str">
        <f>E$81</f>
        <v>S4</v>
      </c>
      <c r="F1613" s="570"/>
      <c r="G1613" s="477"/>
      <c r="H1613" s="477"/>
      <c r="I1613" s="478"/>
    </row>
    <row r="1614" spans="1:9" ht="14.25">
      <c r="A1614" s="434">
        <v>1614</v>
      </c>
      <c r="C1614" s="565"/>
      <c r="D1614" s="566"/>
      <c r="E1614" s="565"/>
      <c r="F1614" s="543"/>
      <c r="G1614" s="477"/>
      <c r="H1614" s="477"/>
      <c r="I1614" s="478"/>
    </row>
    <row r="1615" spans="1:9" ht="76.5">
      <c r="A1615" s="434">
        <v>1615</v>
      </c>
      <c r="B1615" s="426" t="s">
        <v>638</v>
      </c>
      <c r="C1615" s="476" t="s">
        <v>1611</v>
      </c>
      <c r="D1615" s="514"/>
      <c r="E1615" s="476"/>
      <c r="F1615" s="569" t="s">
        <v>1612</v>
      </c>
      <c r="G1615" s="477" t="s">
        <v>1613</v>
      </c>
      <c r="H1615" s="477"/>
      <c r="I1615" s="478"/>
    </row>
    <row r="1616" spans="1:9" ht="14.25">
      <c r="A1616" s="434">
        <v>1616</v>
      </c>
      <c r="B1616" s="426" t="s">
        <v>638</v>
      </c>
      <c r="C1616" s="476"/>
      <c r="D1616" s="514"/>
      <c r="E1616" s="476" t="s">
        <v>464</v>
      </c>
      <c r="F1616" s="569"/>
      <c r="G1616" s="477"/>
      <c r="H1616" s="477"/>
      <c r="I1616" s="478"/>
    </row>
    <row r="1617" spans="1:9" ht="51">
      <c r="A1617" s="426">
        <v>1617</v>
      </c>
      <c r="B1617" s="426" t="s">
        <v>638</v>
      </c>
      <c r="C1617" s="476"/>
      <c r="D1617" s="514"/>
      <c r="E1617" s="515" t="str">
        <f>E$77</f>
        <v>RA</v>
      </c>
      <c r="F1617" s="570" t="s">
        <v>2047</v>
      </c>
      <c r="G1617" s="477"/>
      <c r="H1617" s="477"/>
      <c r="I1617" s="478"/>
    </row>
    <row r="1618" spans="1:9" ht="14.25">
      <c r="A1618" s="434">
        <v>1618</v>
      </c>
      <c r="B1618" s="426" t="s">
        <v>638</v>
      </c>
      <c r="C1618" s="476"/>
      <c r="D1618" s="514"/>
      <c r="E1618" s="476" t="str">
        <f>E$78</f>
        <v>S1</v>
      </c>
      <c r="F1618" s="570"/>
      <c r="G1618" s="477"/>
      <c r="H1618" s="477"/>
      <c r="I1618" s="478"/>
    </row>
    <row r="1619" spans="1:9" ht="14.25">
      <c r="A1619" s="434">
        <v>1619</v>
      </c>
      <c r="B1619" s="426" t="s">
        <v>638</v>
      </c>
      <c r="C1619" s="476"/>
      <c r="D1619" s="514"/>
      <c r="E1619" s="476" t="str">
        <f>E$79</f>
        <v>S2</v>
      </c>
      <c r="F1619" s="570"/>
      <c r="G1619" s="477"/>
      <c r="H1619" s="477"/>
      <c r="I1619" s="478"/>
    </row>
    <row r="1620" spans="1:9" ht="14.25">
      <c r="A1620" s="434">
        <v>1620</v>
      </c>
      <c r="B1620" s="426" t="s">
        <v>638</v>
      </c>
      <c r="C1620" s="476"/>
      <c r="D1620" s="514"/>
      <c r="E1620" s="476" t="str">
        <f>E$80</f>
        <v>S3</v>
      </c>
      <c r="F1620" s="570"/>
      <c r="G1620" s="477"/>
      <c r="H1620" s="477"/>
      <c r="I1620" s="478"/>
    </row>
    <row r="1621" spans="1:9">
      <c r="A1621" s="426">
        <v>1621</v>
      </c>
      <c r="B1621" s="426" t="s">
        <v>638</v>
      </c>
      <c r="C1621" s="476"/>
      <c r="D1621" s="514"/>
      <c r="E1621" s="476" t="str">
        <f>E$81</f>
        <v>S4</v>
      </c>
      <c r="F1621" s="570"/>
      <c r="G1621" s="477"/>
      <c r="H1621" s="477"/>
      <c r="I1621" s="478"/>
    </row>
    <row r="1622" spans="1:9" ht="14.25">
      <c r="A1622" s="434">
        <v>1622</v>
      </c>
      <c r="G1622" s="477"/>
      <c r="H1622" s="477"/>
      <c r="I1622" s="478"/>
    </row>
    <row r="1623" spans="1:9" ht="38.25">
      <c r="A1623" s="434">
        <v>1623</v>
      </c>
      <c r="B1623" s="426" t="s">
        <v>638</v>
      </c>
      <c r="C1623" s="443" t="s">
        <v>1614</v>
      </c>
      <c r="D1623" s="510"/>
      <c r="E1623" s="443"/>
      <c r="F1623" s="568" t="s">
        <v>1615</v>
      </c>
      <c r="G1623" s="534"/>
      <c r="H1623" s="534"/>
      <c r="I1623" s="511"/>
    </row>
    <row r="1624" spans="1:9" ht="49.5" customHeight="1">
      <c r="A1624" s="434">
        <v>1624</v>
      </c>
      <c r="B1624" s="426" t="s">
        <v>638</v>
      </c>
      <c r="C1624" s="476" t="s">
        <v>1616</v>
      </c>
      <c r="D1624" s="514"/>
      <c r="E1624" s="476"/>
      <c r="F1624" s="569" t="s">
        <v>1617</v>
      </c>
      <c r="G1624" s="477" t="s">
        <v>1618</v>
      </c>
      <c r="H1624" s="477"/>
      <c r="I1624" s="478"/>
    </row>
    <row r="1625" spans="1:9">
      <c r="A1625" s="426">
        <v>1625</v>
      </c>
      <c r="B1625" s="426" t="s">
        <v>638</v>
      </c>
      <c r="C1625" s="476"/>
      <c r="D1625" s="514"/>
      <c r="E1625" s="476" t="s">
        <v>464</v>
      </c>
      <c r="F1625" s="569"/>
      <c r="G1625" s="477"/>
      <c r="H1625" s="477"/>
      <c r="I1625" s="478"/>
    </row>
    <row r="1626" spans="1:9" ht="25.5">
      <c r="A1626" s="434">
        <v>1626</v>
      </c>
      <c r="B1626" s="426" t="s">
        <v>638</v>
      </c>
      <c r="C1626" s="476"/>
      <c r="D1626" s="514"/>
      <c r="E1626" s="476" t="str">
        <f>E$77</f>
        <v>RA</v>
      </c>
      <c r="F1626" s="570" t="s">
        <v>2048</v>
      </c>
      <c r="G1626" s="477"/>
      <c r="H1626" s="477"/>
      <c r="I1626" s="478"/>
    </row>
    <row r="1627" spans="1:9" ht="14.25">
      <c r="A1627" s="434">
        <v>1627</v>
      </c>
      <c r="B1627" s="426" t="s">
        <v>638</v>
      </c>
      <c r="C1627" s="476"/>
      <c r="D1627" s="514"/>
      <c r="E1627" s="476" t="str">
        <f>E$78</f>
        <v>S1</v>
      </c>
      <c r="F1627" s="570"/>
      <c r="G1627" s="477"/>
      <c r="H1627" s="477"/>
      <c r="I1627" s="478"/>
    </row>
    <row r="1628" spans="1:9" ht="14.25">
      <c r="A1628" s="434">
        <v>1628</v>
      </c>
      <c r="B1628" s="426" t="s">
        <v>638</v>
      </c>
      <c r="C1628" s="476"/>
      <c r="D1628" s="514"/>
      <c r="E1628" s="476" t="str">
        <f>E$79</f>
        <v>S2</v>
      </c>
      <c r="F1628" s="570"/>
      <c r="G1628" s="477"/>
      <c r="H1628" s="477"/>
      <c r="I1628" s="478"/>
    </row>
    <row r="1629" spans="1:9">
      <c r="A1629" s="426">
        <v>1629</v>
      </c>
      <c r="B1629" s="426" t="s">
        <v>638</v>
      </c>
      <c r="C1629" s="476"/>
      <c r="D1629" s="514"/>
      <c r="E1629" s="476" t="str">
        <f>E$80</f>
        <v>S3</v>
      </c>
      <c r="F1629" s="570"/>
      <c r="G1629" s="477"/>
      <c r="H1629" s="477"/>
      <c r="I1629" s="478"/>
    </row>
    <row r="1630" spans="1:9" ht="14.25">
      <c r="A1630" s="434">
        <v>1630</v>
      </c>
      <c r="B1630" s="426" t="s">
        <v>638</v>
      </c>
      <c r="C1630" s="476"/>
      <c r="D1630" s="514"/>
      <c r="E1630" s="476" t="str">
        <f>E$81</f>
        <v>S4</v>
      </c>
      <c r="F1630" s="570"/>
      <c r="G1630" s="477"/>
      <c r="H1630" s="477"/>
      <c r="I1630" s="478"/>
    </row>
    <row r="1631" spans="1:9" ht="14.25">
      <c r="A1631" s="434">
        <v>1631</v>
      </c>
      <c r="G1631" s="477"/>
      <c r="H1631" s="477"/>
      <c r="I1631" s="478"/>
    </row>
    <row r="1632" spans="1:9" ht="49.5" customHeight="1">
      <c r="A1632" s="434">
        <v>1632</v>
      </c>
      <c r="B1632" s="426" t="s">
        <v>638</v>
      </c>
      <c r="C1632" s="476" t="s">
        <v>1619</v>
      </c>
      <c r="D1632" s="514"/>
      <c r="E1632" s="476"/>
      <c r="F1632" s="569" t="s">
        <v>1620</v>
      </c>
      <c r="G1632" s="477" t="s">
        <v>1621</v>
      </c>
      <c r="H1632" s="477"/>
      <c r="I1632" s="478"/>
    </row>
    <row r="1633" spans="1:9">
      <c r="A1633" s="426">
        <v>1633</v>
      </c>
      <c r="B1633" s="426" t="s">
        <v>638</v>
      </c>
      <c r="C1633" s="476"/>
      <c r="D1633" s="514"/>
      <c r="E1633" s="476" t="s">
        <v>464</v>
      </c>
      <c r="F1633" s="569"/>
      <c r="G1633" s="477"/>
      <c r="H1633" s="477"/>
      <c r="I1633" s="478"/>
    </row>
    <row r="1634" spans="1:9" ht="51">
      <c r="A1634" s="434">
        <v>1634</v>
      </c>
      <c r="B1634" s="426" t="s">
        <v>638</v>
      </c>
      <c r="C1634" s="476"/>
      <c r="D1634" s="514"/>
      <c r="E1634" s="476" t="str">
        <f>E$77</f>
        <v>RA</v>
      </c>
      <c r="F1634" s="570" t="s">
        <v>2049</v>
      </c>
      <c r="G1634" s="477"/>
      <c r="H1634" s="477"/>
      <c r="I1634" s="478"/>
    </row>
    <row r="1635" spans="1:9" ht="14.25">
      <c r="A1635" s="434">
        <v>1635</v>
      </c>
      <c r="B1635" s="426" t="s">
        <v>638</v>
      </c>
      <c r="C1635" s="476"/>
      <c r="D1635" s="514"/>
      <c r="E1635" s="476" t="str">
        <f>E$78</f>
        <v>S1</v>
      </c>
      <c r="F1635" s="570"/>
      <c r="G1635" s="477"/>
      <c r="H1635" s="477"/>
      <c r="I1635" s="478"/>
    </row>
    <row r="1636" spans="1:9" ht="14.25">
      <c r="A1636" s="434">
        <v>1636</v>
      </c>
      <c r="B1636" s="426" t="s">
        <v>638</v>
      </c>
      <c r="C1636" s="476"/>
      <c r="D1636" s="514"/>
      <c r="E1636" s="476" t="str">
        <f>E$79</f>
        <v>S2</v>
      </c>
      <c r="F1636" s="570"/>
      <c r="G1636" s="477"/>
      <c r="H1636" s="477"/>
      <c r="I1636" s="478"/>
    </row>
    <row r="1637" spans="1:9">
      <c r="A1637" s="426">
        <v>1637</v>
      </c>
      <c r="B1637" s="426" t="s">
        <v>638</v>
      </c>
      <c r="C1637" s="476"/>
      <c r="D1637" s="514"/>
      <c r="E1637" s="476" t="str">
        <f>E$80</f>
        <v>S3</v>
      </c>
      <c r="F1637" s="570"/>
      <c r="G1637" s="477"/>
      <c r="H1637" s="477"/>
      <c r="I1637" s="478"/>
    </row>
    <row r="1638" spans="1:9" ht="14.25">
      <c r="A1638" s="434">
        <v>1638</v>
      </c>
      <c r="B1638" s="426" t="s">
        <v>638</v>
      </c>
      <c r="C1638" s="476"/>
      <c r="D1638" s="514"/>
      <c r="E1638" s="476" t="str">
        <f>E$81</f>
        <v>S4</v>
      </c>
      <c r="F1638" s="570"/>
      <c r="G1638" s="477"/>
      <c r="H1638" s="477"/>
      <c r="I1638" s="478"/>
    </row>
    <row r="1639" spans="1:9" ht="14.25">
      <c r="A1639" s="434">
        <v>1639</v>
      </c>
      <c r="G1639" s="477"/>
      <c r="H1639" s="477"/>
      <c r="I1639" s="478"/>
    </row>
    <row r="1640" spans="1:9" ht="49.5" customHeight="1">
      <c r="A1640" s="434">
        <v>1640</v>
      </c>
      <c r="B1640" s="426" t="s">
        <v>638</v>
      </c>
      <c r="C1640" s="476" t="s">
        <v>1622</v>
      </c>
      <c r="D1640" s="514"/>
      <c r="E1640" s="476"/>
      <c r="F1640" s="569" t="s">
        <v>1623</v>
      </c>
      <c r="G1640" s="477" t="s">
        <v>1624</v>
      </c>
      <c r="H1640" s="477"/>
      <c r="I1640" s="478"/>
    </row>
    <row r="1641" spans="1:9">
      <c r="A1641" s="426">
        <v>1641</v>
      </c>
      <c r="B1641" s="426" t="s">
        <v>638</v>
      </c>
      <c r="C1641" s="476"/>
      <c r="D1641" s="514"/>
      <c r="E1641" s="476" t="s">
        <v>464</v>
      </c>
      <c r="F1641" s="569"/>
      <c r="G1641" s="477"/>
      <c r="H1641" s="477"/>
      <c r="I1641" s="478"/>
    </row>
    <row r="1642" spans="1:9" ht="76.5">
      <c r="A1642" s="434">
        <v>1642</v>
      </c>
      <c r="B1642" s="426" t="s">
        <v>638</v>
      </c>
      <c r="C1642" s="476"/>
      <c r="D1642" s="514"/>
      <c r="E1642" s="476" t="str">
        <f>E$77</f>
        <v>RA</v>
      </c>
      <c r="F1642" s="570" t="s">
        <v>2050</v>
      </c>
      <c r="G1642" s="477"/>
      <c r="H1642" s="477"/>
      <c r="I1642" s="478"/>
    </row>
    <row r="1643" spans="1:9" ht="14.25">
      <c r="A1643" s="434">
        <v>1643</v>
      </c>
      <c r="B1643" s="426" t="s">
        <v>638</v>
      </c>
      <c r="C1643" s="476"/>
      <c r="D1643" s="514"/>
      <c r="E1643" s="476" t="str">
        <f>E$78</f>
        <v>S1</v>
      </c>
      <c r="F1643" s="570"/>
      <c r="G1643" s="477"/>
      <c r="H1643" s="477"/>
      <c r="I1643" s="478"/>
    </row>
    <row r="1644" spans="1:9" ht="14.25">
      <c r="A1644" s="434">
        <v>1644</v>
      </c>
      <c r="B1644" s="426" t="s">
        <v>638</v>
      </c>
      <c r="C1644" s="476"/>
      <c r="D1644" s="514"/>
      <c r="E1644" s="476" t="str">
        <f>E$79</f>
        <v>S2</v>
      </c>
      <c r="F1644" s="570"/>
      <c r="G1644" s="477"/>
      <c r="H1644" s="477"/>
      <c r="I1644" s="478"/>
    </row>
    <row r="1645" spans="1:9">
      <c r="A1645" s="426">
        <v>1645</v>
      </c>
      <c r="B1645" s="426" t="s">
        <v>638</v>
      </c>
      <c r="C1645" s="476"/>
      <c r="D1645" s="514"/>
      <c r="E1645" s="476" t="str">
        <f>E$80</f>
        <v>S3</v>
      </c>
      <c r="F1645" s="570"/>
      <c r="G1645" s="477"/>
      <c r="H1645" s="477"/>
      <c r="I1645" s="478"/>
    </row>
    <row r="1646" spans="1:9" ht="14.25">
      <c r="A1646" s="434">
        <v>1646</v>
      </c>
      <c r="B1646" s="426" t="s">
        <v>638</v>
      </c>
      <c r="C1646" s="476"/>
      <c r="D1646" s="514"/>
      <c r="E1646" s="476" t="str">
        <f>E$81</f>
        <v>S4</v>
      </c>
      <c r="F1646" s="570"/>
      <c r="G1646" s="477"/>
      <c r="H1646" s="477"/>
      <c r="I1646" s="478"/>
    </row>
    <row r="1647" spans="1:9" ht="14.25">
      <c r="A1647" s="434">
        <v>1647</v>
      </c>
      <c r="G1647" s="477"/>
      <c r="H1647" s="477"/>
      <c r="I1647" s="478"/>
    </row>
    <row r="1648" spans="1:9" ht="51">
      <c r="A1648" s="434">
        <v>1648</v>
      </c>
      <c r="B1648" s="426" t="s">
        <v>638</v>
      </c>
      <c r="C1648" s="443">
        <v>9</v>
      </c>
      <c r="D1648" s="510"/>
      <c r="E1648" s="443"/>
      <c r="F1648" s="568" t="s">
        <v>1625</v>
      </c>
      <c r="G1648" s="534"/>
      <c r="H1648" s="534"/>
      <c r="I1648" s="511"/>
    </row>
    <row r="1649" spans="1:9" ht="409.5">
      <c r="A1649" s="426">
        <v>1649</v>
      </c>
      <c r="B1649" s="426" t="s">
        <v>638</v>
      </c>
      <c r="C1649" s="534">
        <v>9</v>
      </c>
      <c r="D1649" s="571"/>
      <c r="E1649" s="534"/>
      <c r="F1649" s="568" t="s">
        <v>1626</v>
      </c>
      <c r="G1649" s="534"/>
      <c r="H1649" s="534"/>
      <c r="I1649" s="534"/>
    </row>
    <row r="1650" spans="1:9" ht="38.25">
      <c r="A1650" s="434">
        <v>1650</v>
      </c>
      <c r="B1650" s="426" t="s">
        <v>638</v>
      </c>
      <c r="C1650" s="443" t="s">
        <v>1627</v>
      </c>
      <c r="D1650" s="510"/>
      <c r="E1650" s="443"/>
      <c r="F1650" s="568" t="s">
        <v>1628</v>
      </c>
      <c r="G1650" s="534"/>
      <c r="H1650" s="534"/>
      <c r="I1650" s="511"/>
    </row>
    <row r="1651" spans="1:9" ht="42">
      <c r="A1651" s="434">
        <v>1651</v>
      </c>
      <c r="B1651" s="426" t="s">
        <v>638</v>
      </c>
      <c r="C1651" s="476" t="s">
        <v>1629</v>
      </c>
      <c r="D1651" s="514"/>
      <c r="E1651" s="476"/>
      <c r="F1651" s="569" t="s">
        <v>1630</v>
      </c>
      <c r="G1651" s="477" t="s">
        <v>1631</v>
      </c>
      <c r="H1651" s="477" t="s">
        <v>1632</v>
      </c>
      <c r="I1651" s="478"/>
    </row>
    <row r="1652" spans="1:9" ht="14.25">
      <c r="A1652" s="434">
        <v>1652</v>
      </c>
      <c r="B1652" s="426" t="s">
        <v>638</v>
      </c>
      <c r="C1652" s="476"/>
      <c r="D1652" s="514"/>
      <c r="E1652" s="476" t="s">
        <v>464</v>
      </c>
      <c r="F1652" s="569"/>
      <c r="G1652" s="477"/>
      <c r="H1652" s="477"/>
      <c r="I1652" s="478"/>
    </row>
    <row r="1653" spans="1:9" ht="114.75">
      <c r="A1653" s="426">
        <v>1653</v>
      </c>
      <c r="B1653" s="426" t="s">
        <v>638</v>
      </c>
      <c r="C1653" s="476"/>
      <c r="D1653" s="514"/>
      <c r="E1653" s="476" t="str">
        <f>E$77</f>
        <v>RA</v>
      </c>
      <c r="F1653" s="467" t="s">
        <v>2051</v>
      </c>
      <c r="G1653" s="477"/>
      <c r="H1653" s="477"/>
      <c r="I1653" s="478"/>
    </row>
    <row r="1654" spans="1:9" ht="14.25">
      <c r="A1654" s="434">
        <v>1654</v>
      </c>
      <c r="B1654" s="426" t="s">
        <v>638</v>
      </c>
      <c r="C1654" s="476"/>
      <c r="D1654" s="514"/>
      <c r="E1654" s="476" t="str">
        <f>E$78</f>
        <v>S1</v>
      </c>
      <c r="F1654" s="570"/>
      <c r="G1654" s="477"/>
      <c r="H1654" s="477"/>
      <c r="I1654" s="478"/>
    </row>
    <row r="1655" spans="1:9" ht="14.25">
      <c r="A1655" s="434">
        <v>1655</v>
      </c>
      <c r="B1655" s="426" t="s">
        <v>638</v>
      </c>
      <c r="C1655" s="476"/>
      <c r="D1655" s="514"/>
      <c r="E1655" s="476" t="str">
        <f>E$79</f>
        <v>S2</v>
      </c>
      <c r="F1655" s="570"/>
      <c r="G1655" s="477"/>
      <c r="H1655" s="477"/>
      <c r="I1655" s="478"/>
    </row>
    <row r="1656" spans="1:9" ht="14.25">
      <c r="A1656" s="434">
        <v>1656</v>
      </c>
      <c r="B1656" s="426" t="s">
        <v>638</v>
      </c>
      <c r="C1656" s="476"/>
      <c r="D1656" s="514"/>
      <c r="E1656" s="476" t="str">
        <f>E$80</f>
        <v>S3</v>
      </c>
      <c r="F1656" s="570"/>
      <c r="G1656" s="477"/>
      <c r="H1656" s="477"/>
      <c r="I1656" s="478"/>
    </row>
    <row r="1657" spans="1:9">
      <c r="A1657" s="426">
        <v>1657</v>
      </c>
      <c r="B1657" s="426" t="s">
        <v>638</v>
      </c>
      <c r="C1657" s="476"/>
      <c r="D1657" s="514"/>
      <c r="E1657" s="476" t="str">
        <f>E$81</f>
        <v>S4</v>
      </c>
      <c r="F1657" s="570"/>
      <c r="G1657" s="477"/>
      <c r="H1657" s="477"/>
      <c r="I1657" s="478"/>
    </row>
    <row r="1658" spans="1:9" ht="14.25">
      <c r="A1658" s="434">
        <v>1658</v>
      </c>
      <c r="G1658" s="477"/>
      <c r="H1658" s="477"/>
      <c r="I1658" s="478"/>
    </row>
    <row r="1659" spans="1:9" ht="63.75">
      <c r="A1659" s="434">
        <v>1659</v>
      </c>
      <c r="B1659" s="426" t="s">
        <v>638</v>
      </c>
      <c r="C1659" s="476" t="s">
        <v>1633</v>
      </c>
      <c r="D1659" s="514"/>
      <c r="E1659" s="476"/>
      <c r="F1659" s="569" t="s">
        <v>1634</v>
      </c>
      <c r="G1659" s="477" t="s">
        <v>1635</v>
      </c>
      <c r="H1659" s="477"/>
      <c r="I1659" s="478"/>
    </row>
    <row r="1660" spans="1:9" ht="14.25">
      <c r="A1660" s="434">
        <v>1660</v>
      </c>
      <c r="B1660" s="426" t="s">
        <v>638</v>
      </c>
      <c r="C1660" s="476"/>
      <c r="D1660" s="514"/>
      <c r="E1660" s="476" t="s">
        <v>464</v>
      </c>
      <c r="F1660" s="569"/>
      <c r="G1660" s="477"/>
      <c r="H1660" s="477"/>
      <c r="I1660" s="478"/>
    </row>
    <row r="1661" spans="1:9" ht="76.5">
      <c r="A1661" s="426">
        <v>1661</v>
      </c>
      <c r="B1661" s="426" t="s">
        <v>638</v>
      </c>
      <c r="C1661" s="476"/>
      <c r="D1661" s="514"/>
      <c r="E1661" s="476" t="str">
        <f>E$77</f>
        <v>RA</v>
      </c>
      <c r="F1661" s="467" t="s">
        <v>2052</v>
      </c>
      <c r="G1661" s="477"/>
      <c r="H1661" s="477"/>
      <c r="I1661" s="478"/>
    </row>
    <row r="1662" spans="1:9" ht="14.25">
      <c r="A1662" s="434">
        <v>1662</v>
      </c>
      <c r="B1662" s="426" t="s">
        <v>638</v>
      </c>
      <c r="C1662" s="476"/>
      <c r="D1662" s="514"/>
      <c r="E1662" s="476" t="str">
        <f>E$78</f>
        <v>S1</v>
      </c>
      <c r="F1662" s="570"/>
      <c r="G1662" s="477"/>
      <c r="H1662" s="477"/>
      <c r="I1662" s="478"/>
    </row>
    <row r="1663" spans="1:9" ht="14.25">
      <c r="A1663" s="434">
        <v>1663</v>
      </c>
      <c r="B1663" s="426" t="s">
        <v>638</v>
      </c>
      <c r="C1663" s="476"/>
      <c r="D1663" s="514"/>
      <c r="E1663" s="476" t="str">
        <f>E$79</f>
        <v>S2</v>
      </c>
      <c r="F1663" s="570"/>
      <c r="G1663" s="477"/>
      <c r="H1663" s="477"/>
      <c r="I1663" s="478"/>
    </row>
    <row r="1664" spans="1:9" ht="14.25">
      <c r="A1664" s="434">
        <v>1664</v>
      </c>
      <c r="B1664" s="426" t="s">
        <v>638</v>
      </c>
      <c r="C1664" s="476"/>
      <c r="D1664" s="514"/>
      <c r="E1664" s="476" t="str">
        <f>E$80</f>
        <v>S3</v>
      </c>
      <c r="F1664" s="570"/>
      <c r="G1664" s="477"/>
      <c r="H1664" s="477"/>
      <c r="I1664" s="478"/>
    </row>
    <row r="1665" spans="1:9">
      <c r="A1665" s="426">
        <v>1665</v>
      </c>
      <c r="B1665" s="426" t="s">
        <v>638</v>
      </c>
      <c r="C1665" s="476"/>
      <c r="D1665" s="514"/>
      <c r="E1665" s="476" t="str">
        <f>E$81</f>
        <v>S4</v>
      </c>
      <c r="F1665" s="570"/>
      <c r="G1665" s="477"/>
      <c r="H1665" s="477"/>
      <c r="I1665" s="478"/>
    </row>
    <row r="1666" spans="1:9" ht="14.25">
      <c r="A1666" s="434">
        <v>1666</v>
      </c>
      <c r="B1666" s="426" t="s">
        <v>627</v>
      </c>
      <c r="C1666" s="517"/>
      <c r="D1666" s="518" t="s">
        <v>1636</v>
      </c>
      <c r="E1666" s="517"/>
      <c r="F1666" s="572" t="s">
        <v>1637</v>
      </c>
      <c r="G1666" s="520"/>
      <c r="H1666" s="520"/>
      <c r="I1666" s="520"/>
    </row>
    <row r="1667" spans="1:9" ht="14.25">
      <c r="A1667" s="434">
        <v>1667</v>
      </c>
      <c r="B1667" s="426" t="s">
        <v>627</v>
      </c>
      <c r="C1667" s="521"/>
      <c r="D1667" s="522" t="s">
        <v>1638</v>
      </c>
      <c r="E1667" s="521"/>
      <c r="F1667" s="573" t="s">
        <v>1639</v>
      </c>
      <c r="G1667" s="524"/>
      <c r="H1667" s="524"/>
      <c r="I1667" s="524"/>
    </row>
    <row r="1668" spans="1:9" ht="220.5">
      <c r="A1668" s="434">
        <v>1668</v>
      </c>
      <c r="B1668" s="426" t="s">
        <v>627</v>
      </c>
      <c r="C1668" s="476"/>
      <c r="D1668" s="514" t="s">
        <v>1172</v>
      </c>
      <c r="E1668" s="476"/>
      <c r="F1668" s="467" t="s">
        <v>1640</v>
      </c>
      <c r="G1668" s="477" t="s">
        <v>1641</v>
      </c>
      <c r="H1668" s="477" t="s">
        <v>1642</v>
      </c>
      <c r="I1668" s="478"/>
    </row>
    <row r="1669" spans="1:9">
      <c r="A1669" s="426">
        <v>1669</v>
      </c>
      <c r="B1669" s="426" t="s">
        <v>627</v>
      </c>
      <c r="C1669" s="476"/>
      <c r="D1669" s="525" t="s">
        <v>1172</v>
      </c>
      <c r="E1669" s="476"/>
      <c r="F1669" s="467"/>
      <c r="G1669" s="477"/>
      <c r="H1669" s="477"/>
      <c r="I1669" s="478"/>
    </row>
    <row r="1670" spans="1:9" ht="255">
      <c r="A1670" s="434">
        <v>1670</v>
      </c>
      <c r="B1670" s="426" t="s">
        <v>627</v>
      </c>
      <c r="C1670" s="476"/>
      <c r="D1670" s="525" t="s">
        <v>1172</v>
      </c>
      <c r="E1670" s="476"/>
      <c r="F1670" s="467" t="s">
        <v>2189</v>
      </c>
      <c r="G1670" s="477"/>
      <c r="H1670" s="477"/>
      <c r="I1670" s="478"/>
    </row>
    <row r="1671" spans="1:9" ht="14.25">
      <c r="A1671" s="434">
        <v>1671</v>
      </c>
      <c r="B1671" s="426" t="s">
        <v>627</v>
      </c>
      <c r="C1671" s="476"/>
      <c r="D1671" s="525" t="s">
        <v>1172</v>
      </c>
      <c r="E1671" s="476"/>
      <c r="F1671" s="467"/>
      <c r="G1671" s="477"/>
      <c r="H1671" s="477"/>
      <c r="I1671" s="478"/>
    </row>
    <row r="1672" spans="1:9" ht="14.25">
      <c r="A1672" s="434">
        <v>1672</v>
      </c>
      <c r="B1672" s="426" t="s">
        <v>627</v>
      </c>
      <c r="C1672" s="476"/>
      <c r="D1672" s="525" t="s">
        <v>1172</v>
      </c>
      <c r="E1672" s="476"/>
      <c r="F1672" s="467"/>
      <c r="G1672" s="477"/>
      <c r="H1672" s="477"/>
      <c r="I1672" s="478"/>
    </row>
    <row r="1673" spans="1:9">
      <c r="A1673" s="426">
        <v>1673</v>
      </c>
      <c r="B1673" s="426" t="s">
        <v>627</v>
      </c>
      <c r="C1673" s="476"/>
      <c r="D1673" s="525" t="s">
        <v>1172</v>
      </c>
      <c r="E1673" s="476"/>
      <c r="F1673" s="467"/>
      <c r="G1673" s="477"/>
      <c r="H1673" s="477"/>
      <c r="I1673" s="478"/>
    </row>
    <row r="1674" spans="1:9" ht="14.25">
      <c r="A1674" s="434">
        <v>1674</v>
      </c>
      <c r="B1674" s="426" t="s">
        <v>627</v>
      </c>
      <c r="C1674" s="476"/>
      <c r="D1674" s="525" t="s">
        <v>1172</v>
      </c>
      <c r="E1674" s="476"/>
      <c r="F1674" s="467"/>
      <c r="G1674" s="477"/>
      <c r="H1674" s="477"/>
      <c r="I1674" s="478"/>
    </row>
    <row r="1675" spans="1:9" ht="14.25">
      <c r="A1675" s="434">
        <v>1675</v>
      </c>
      <c r="G1675" s="574"/>
      <c r="H1675" s="477"/>
      <c r="I1675" s="478"/>
    </row>
    <row r="1676" spans="1:9" ht="42">
      <c r="A1676" s="434">
        <v>1676</v>
      </c>
      <c r="B1676" s="426" t="s">
        <v>638</v>
      </c>
      <c r="C1676" s="476" t="s">
        <v>1643</v>
      </c>
      <c r="D1676" s="514"/>
      <c r="E1676" s="476"/>
      <c r="F1676" s="569" t="s">
        <v>1644</v>
      </c>
      <c r="G1676" s="477" t="s">
        <v>1645</v>
      </c>
      <c r="H1676" s="477"/>
      <c r="I1676" s="478"/>
    </row>
    <row r="1677" spans="1:9">
      <c r="A1677" s="426">
        <v>1677</v>
      </c>
      <c r="B1677" s="426" t="s">
        <v>638</v>
      </c>
      <c r="C1677" s="476"/>
      <c r="D1677" s="514"/>
      <c r="E1677" s="476" t="s">
        <v>464</v>
      </c>
      <c r="F1677" s="569"/>
      <c r="G1677" s="477"/>
      <c r="H1677" s="477"/>
      <c r="I1677" s="478"/>
    </row>
    <row r="1678" spans="1:9" ht="102">
      <c r="A1678" s="434">
        <v>1678</v>
      </c>
      <c r="B1678" s="426" t="s">
        <v>638</v>
      </c>
      <c r="C1678" s="476"/>
      <c r="D1678" s="514"/>
      <c r="E1678" s="476" t="str">
        <f>E$77</f>
        <v>RA</v>
      </c>
      <c r="F1678" s="467" t="s">
        <v>2053</v>
      </c>
      <c r="G1678" s="477"/>
      <c r="H1678" s="477"/>
      <c r="I1678" s="478"/>
    </row>
    <row r="1679" spans="1:9" ht="14.25">
      <c r="A1679" s="434">
        <v>1679</v>
      </c>
      <c r="B1679" s="426" t="s">
        <v>638</v>
      </c>
      <c r="C1679" s="476"/>
      <c r="D1679" s="514"/>
      <c r="E1679" s="476" t="str">
        <f>E$78</f>
        <v>S1</v>
      </c>
      <c r="F1679" s="570"/>
      <c r="G1679" s="477"/>
      <c r="H1679" s="477"/>
      <c r="I1679" s="478"/>
    </row>
    <row r="1680" spans="1:9" ht="14.25">
      <c r="A1680" s="434">
        <v>1680</v>
      </c>
      <c r="B1680" s="426" t="s">
        <v>638</v>
      </c>
      <c r="C1680" s="476"/>
      <c r="D1680" s="514"/>
      <c r="E1680" s="476" t="str">
        <f>E$79</f>
        <v>S2</v>
      </c>
      <c r="F1680" s="570"/>
      <c r="G1680" s="477"/>
      <c r="H1680" s="477"/>
      <c r="I1680" s="478"/>
    </row>
    <row r="1681" spans="1:9">
      <c r="A1681" s="426">
        <v>1681</v>
      </c>
      <c r="B1681" s="426" t="s">
        <v>638</v>
      </c>
      <c r="C1681" s="476"/>
      <c r="D1681" s="514"/>
      <c r="E1681" s="476" t="str">
        <f>E$80</f>
        <v>S3</v>
      </c>
      <c r="F1681" s="570"/>
      <c r="G1681" s="477"/>
      <c r="H1681" s="477"/>
      <c r="I1681" s="478"/>
    </row>
    <row r="1682" spans="1:9" ht="14.25">
      <c r="A1682" s="434">
        <v>1682</v>
      </c>
      <c r="B1682" s="426" t="s">
        <v>638</v>
      </c>
      <c r="C1682" s="476"/>
      <c r="D1682" s="514"/>
      <c r="E1682" s="476" t="str">
        <f>E$81</f>
        <v>S4</v>
      </c>
      <c r="F1682" s="570"/>
      <c r="G1682" s="477"/>
      <c r="H1682" s="477"/>
      <c r="I1682" s="478"/>
    </row>
    <row r="1683" spans="1:9" ht="14.25">
      <c r="A1683" s="434">
        <v>1683</v>
      </c>
      <c r="G1683" s="477"/>
      <c r="H1683" s="477"/>
      <c r="I1683" s="478"/>
    </row>
    <row r="1684" spans="1:9" ht="25.5">
      <c r="A1684" s="434">
        <v>1684</v>
      </c>
      <c r="B1684" s="426" t="s">
        <v>638</v>
      </c>
      <c r="C1684" s="443" t="s">
        <v>1646</v>
      </c>
      <c r="D1684" s="510"/>
      <c r="E1684" s="443"/>
      <c r="F1684" s="568" t="s">
        <v>1647</v>
      </c>
      <c r="G1684" s="534"/>
      <c r="H1684" s="534"/>
      <c r="I1684" s="511"/>
    </row>
    <row r="1685" spans="1:9" ht="84">
      <c r="A1685" s="426">
        <v>1685</v>
      </c>
      <c r="B1685" s="426" t="s">
        <v>638</v>
      </c>
      <c r="C1685" s="476" t="s">
        <v>1648</v>
      </c>
      <c r="D1685" s="514"/>
      <c r="E1685" s="476"/>
      <c r="F1685" s="569" t="s">
        <v>1649</v>
      </c>
      <c r="G1685" s="477" t="s">
        <v>1650</v>
      </c>
      <c r="H1685" s="477" t="s">
        <v>1651</v>
      </c>
      <c r="I1685" s="478"/>
    </row>
    <row r="1686" spans="1:9" ht="14.25">
      <c r="A1686" s="434">
        <v>1686</v>
      </c>
      <c r="B1686" s="426" t="s">
        <v>638</v>
      </c>
      <c r="C1686" s="476"/>
      <c r="D1686" s="514"/>
      <c r="E1686" s="476" t="s">
        <v>464</v>
      </c>
      <c r="F1686" s="569"/>
      <c r="G1686" s="477"/>
      <c r="H1686" s="477"/>
      <c r="I1686" s="478"/>
    </row>
    <row r="1687" spans="1:9" ht="38.25">
      <c r="A1687" s="434">
        <v>1687</v>
      </c>
      <c r="B1687" s="426" t="s">
        <v>638</v>
      </c>
      <c r="C1687" s="476"/>
      <c r="D1687" s="514"/>
      <c r="E1687" s="476" t="str">
        <f>E$77</f>
        <v>RA</v>
      </c>
      <c r="F1687" s="602" t="s">
        <v>2054</v>
      </c>
      <c r="G1687" s="477"/>
      <c r="H1687" s="477"/>
      <c r="I1687" s="478"/>
    </row>
    <row r="1688" spans="1:9" ht="14.25">
      <c r="A1688" s="434">
        <v>1688</v>
      </c>
      <c r="B1688" s="426" t="s">
        <v>638</v>
      </c>
      <c r="C1688" s="476"/>
      <c r="D1688" s="514"/>
      <c r="E1688" s="476" t="str">
        <f>E$78</f>
        <v>S1</v>
      </c>
      <c r="F1688" s="570"/>
      <c r="G1688" s="477"/>
      <c r="H1688" s="477"/>
      <c r="I1688" s="478"/>
    </row>
    <row r="1689" spans="1:9">
      <c r="A1689" s="426">
        <v>1689</v>
      </c>
      <c r="B1689" s="426" t="s">
        <v>638</v>
      </c>
      <c r="C1689" s="476"/>
      <c r="D1689" s="514"/>
      <c r="E1689" s="476" t="str">
        <f>E$79</f>
        <v>S2</v>
      </c>
      <c r="F1689" s="570"/>
      <c r="G1689" s="477"/>
      <c r="H1689" s="477"/>
      <c r="I1689" s="478"/>
    </row>
    <row r="1690" spans="1:9" ht="14.25">
      <c r="A1690" s="434">
        <v>1690</v>
      </c>
      <c r="B1690" s="426" t="s">
        <v>638</v>
      </c>
      <c r="C1690" s="476"/>
      <c r="D1690" s="514"/>
      <c r="E1690" s="476" t="str">
        <f>E$80</f>
        <v>S3</v>
      </c>
      <c r="F1690" s="570"/>
      <c r="G1690" s="477"/>
      <c r="H1690" s="477"/>
      <c r="I1690" s="478"/>
    </row>
    <row r="1691" spans="1:9" ht="14.25">
      <c r="A1691" s="434">
        <v>1691</v>
      </c>
      <c r="B1691" s="426" t="s">
        <v>638</v>
      </c>
      <c r="C1691" s="476"/>
      <c r="D1691" s="514"/>
      <c r="E1691" s="476" t="str">
        <f>E$81</f>
        <v>S4</v>
      </c>
      <c r="F1691" s="570"/>
      <c r="G1691" s="477"/>
      <c r="H1691" s="477"/>
      <c r="I1691" s="478"/>
    </row>
    <row r="1692" spans="1:9" ht="14.25">
      <c r="A1692" s="434">
        <v>1692</v>
      </c>
      <c r="G1692" s="477"/>
      <c r="H1692" s="477"/>
      <c r="I1692" s="478"/>
    </row>
    <row r="1693" spans="1:9" ht="84">
      <c r="A1693" s="426">
        <v>1693</v>
      </c>
      <c r="B1693" s="426" t="s">
        <v>638</v>
      </c>
      <c r="C1693" s="476" t="s">
        <v>1652</v>
      </c>
      <c r="D1693" s="514"/>
      <c r="E1693" s="476"/>
      <c r="F1693" s="569" t="s">
        <v>1653</v>
      </c>
      <c r="G1693" s="477" t="s">
        <v>1654</v>
      </c>
      <c r="H1693" s="477" t="s">
        <v>1651</v>
      </c>
      <c r="I1693" s="478"/>
    </row>
    <row r="1694" spans="1:9" ht="14.25">
      <c r="A1694" s="434">
        <v>1694</v>
      </c>
      <c r="B1694" s="426" t="s">
        <v>638</v>
      </c>
      <c r="C1694" s="476"/>
      <c r="D1694" s="514"/>
      <c r="E1694" s="476" t="s">
        <v>464</v>
      </c>
      <c r="F1694" s="569"/>
      <c r="G1694" s="477"/>
      <c r="H1694" s="477"/>
      <c r="I1694" s="478"/>
    </row>
    <row r="1695" spans="1:9" ht="25.5">
      <c r="A1695" s="434">
        <v>1695</v>
      </c>
      <c r="B1695" s="426" t="s">
        <v>638</v>
      </c>
      <c r="C1695" s="476"/>
      <c r="D1695" s="514"/>
      <c r="E1695" s="476" t="str">
        <f>E$77</f>
        <v>RA</v>
      </c>
      <c r="F1695" s="602" t="s">
        <v>2055</v>
      </c>
      <c r="G1695" s="477"/>
      <c r="H1695" s="477"/>
      <c r="I1695" s="478"/>
    </row>
    <row r="1696" spans="1:9" ht="14.25">
      <c r="A1696" s="434">
        <v>1696</v>
      </c>
      <c r="B1696" s="426" t="s">
        <v>638</v>
      </c>
      <c r="C1696" s="476"/>
      <c r="D1696" s="514"/>
      <c r="E1696" s="476" t="str">
        <f>E$78</f>
        <v>S1</v>
      </c>
      <c r="F1696" s="570"/>
      <c r="G1696" s="477"/>
      <c r="H1696" s="477"/>
      <c r="I1696" s="478"/>
    </row>
    <row r="1697" spans="1:9">
      <c r="A1697" s="426">
        <v>1697</v>
      </c>
      <c r="B1697" s="426" t="s">
        <v>638</v>
      </c>
      <c r="C1697" s="476"/>
      <c r="D1697" s="514"/>
      <c r="E1697" s="476" t="str">
        <f>E$79</f>
        <v>S2</v>
      </c>
      <c r="F1697" s="570"/>
      <c r="G1697" s="477"/>
      <c r="H1697" s="477"/>
      <c r="I1697" s="478"/>
    </row>
    <row r="1698" spans="1:9" ht="14.25">
      <c r="A1698" s="434">
        <v>1698</v>
      </c>
      <c r="B1698" s="426" t="s">
        <v>638</v>
      </c>
      <c r="C1698" s="476"/>
      <c r="D1698" s="514"/>
      <c r="E1698" s="476" t="str">
        <f>E$80</f>
        <v>S3</v>
      </c>
      <c r="F1698" s="570"/>
      <c r="G1698" s="477"/>
      <c r="H1698" s="477"/>
      <c r="I1698" s="478"/>
    </row>
    <row r="1699" spans="1:9" ht="14.25">
      <c r="A1699" s="434">
        <v>1699</v>
      </c>
      <c r="B1699" s="426" t="s">
        <v>638</v>
      </c>
      <c r="C1699" s="476"/>
      <c r="D1699" s="514"/>
      <c r="E1699" s="476" t="str">
        <f>E$81</f>
        <v>S4</v>
      </c>
      <c r="F1699" s="570"/>
      <c r="G1699" s="477"/>
      <c r="H1699" s="477"/>
      <c r="I1699" s="478"/>
    </row>
    <row r="1700" spans="1:9" ht="14.25">
      <c r="A1700" s="434">
        <v>1700</v>
      </c>
      <c r="G1700" s="477"/>
      <c r="H1700" s="477"/>
      <c r="I1700" s="478"/>
    </row>
    <row r="1701" spans="1:9" ht="51">
      <c r="A1701" s="426">
        <v>1701</v>
      </c>
      <c r="B1701" s="426" t="s">
        <v>638</v>
      </c>
      <c r="C1701" s="443" t="s">
        <v>1655</v>
      </c>
      <c r="D1701" s="510"/>
      <c r="E1701" s="443"/>
      <c r="F1701" s="568" t="s">
        <v>1656</v>
      </c>
      <c r="G1701" s="534"/>
      <c r="H1701" s="534"/>
      <c r="I1701" s="511"/>
    </row>
    <row r="1702" spans="1:9" ht="63.75">
      <c r="A1702" s="434">
        <v>1702</v>
      </c>
      <c r="B1702" s="426" t="s">
        <v>638</v>
      </c>
      <c r="C1702" s="476" t="s">
        <v>1657</v>
      </c>
      <c r="D1702" s="514"/>
      <c r="E1702" s="476"/>
      <c r="F1702" s="569" t="s">
        <v>1658</v>
      </c>
      <c r="G1702" s="477" t="s">
        <v>1659</v>
      </c>
      <c r="H1702" s="477"/>
      <c r="I1702" s="478"/>
    </row>
    <row r="1703" spans="1:9" ht="14.25">
      <c r="A1703" s="434">
        <v>1703</v>
      </c>
      <c r="B1703" s="426" t="s">
        <v>638</v>
      </c>
      <c r="C1703" s="476"/>
      <c r="D1703" s="514"/>
      <c r="E1703" s="476" t="s">
        <v>464</v>
      </c>
      <c r="F1703" s="569"/>
      <c r="G1703" s="477"/>
      <c r="H1703" s="477"/>
      <c r="I1703" s="478"/>
    </row>
    <row r="1704" spans="1:9" ht="255">
      <c r="A1704" s="434">
        <v>1704</v>
      </c>
      <c r="B1704" s="426" t="s">
        <v>638</v>
      </c>
      <c r="C1704" s="596"/>
      <c r="D1704" s="597"/>
      <c r="E1704" s="596" t="str">
        <f>E$77</f>
        <v>RA</v>
      </c>
      <c r="F1704" s="607" t="s">
        <v>2056</v>
      </c>
      <c r="G1704" s="599"/>
      <c r="H1704" s="599"/>
      <c r="I1704" s="600" t="s">
        <v>2057</v>
      </c>
    </row>
    <row r="1705" spans="1:9">
      <c r="A1705" s="426">
        <v>1705</v>
      </c>
      <c r="B1705" s="426" t="s">
        <v>638</v>
      </c>
      <c r="C1705" s="476"/>
      <c r="D1705" s="514"/>
      <c r="E1705" s="476" t="str">
        <f>E$78</f>
        <v>S1</v>
      </c>
      <c r="F1705" s="570"/>
      <c r="G1705" s="477"/>
      <c r="H1705" s="477"/>
      <c r="I1705" s="478"/>
    </row>
    <row r="1706" spans="1:9" ht="14.25">
      <c r="A1706" s="434">
        <v>1706</v>
      </c>
      <c r="B1706" s="426" t="s">
        <v>638</v>
      </c>
      <c r="C1706" s="476"/>
      <c r="D1706" s="514"/>
      <c r="E1706" s="476" t="str">
        <f>E$79</f>
        <v>S2</v>
      </c>
      <c r="F1706" s="570"/>
      <c r="G1706" s="477"/>
      <c r="H1706" s="477"/>
      <c r="I1706" s="478"/>
    </row>
    <row r="1707" spans="1:9" ht="14.25">
      <c r="A1707" s="434">
        <v>1707</v>
      </c>
      <c r="B1707" s="426" t="s">
        <v>638</v>
      </c>
      <c r="C1707" s="476"/>
      <c r="D1707" s="514"/>
      <c r="E1707" s="476" t="str">
        <f>E$80</f>
        <v>S3</v>
      </c>
      <c r="F1707" s="570"/>
      <c r="G1707" s="477"/>
      <c r="H1707" s="477"/>
      <c r="I1707" s="478"/>
    </row>
    <row r="1708" spans="1:9" ht="14.25">
      <c r="A1708" s="434">
        <v>1708</v>
      </c>
      <c r="B1708" s="426" t="s">
        <v>638</v>
      </c>
      <c r="C1708" s="476"/>
      <c r="D1708" s="514"/>
      <c r="E1708" s="476" t="str">
        <f>E$81</f>
        <v>S4</v>
      </c>
      <c r="F1708" s="570"/>
      <c r="G1708" s="477"/>
      <c r="H1708" s="477"/>
      <c r="I1708" s="478"/>
    </row>
    <row r="1709" spans="1:9" ht="42">
      <c r="A1709" s="426">
        <v>1709</v>
      </c>
      <c r="B1709" s="426" t="s">
        <v>627</v>
      </c>
      <c r="C1709" s="476"/>
      <c r="D1709" s="514" t="s">
        <v>1660</v>
      </c>
      <c r="E1709" s="476"/>
      <c r="F1709" s="569" t="s">
        <v>1661</v>
      </c>
      <c r="G1709" s="477" t="s">
        <v>1662</v>
      </c>
      <c r="H1709" s="477" t="s">
        <v>1663</v>
      </c>
      <c r="I1709" s="478"/>
    </row>
    <row r="1710" spans="1:9" ht="14.25">
      <c r="A1710" s="434">
        <v>1710</v>
      </c>
      <c r="B1710" s="426" t="s">
        <v>627</v>
      </c>
      <c r="C1710" s="476"/>
      <c r="D1710" s="525" t="s">
        <v>1660</v>
      </c>
      <c r="E1710" s="476" t="s">
        <v>464</v>
      </c>
      <c r="F1710" s="569"/>
      <c r="G1710" s="477"/>
      <c r="H1710" s="477"/>
      <c r="I1710" s="478"/>
    </row>
    <row r="1711" spans="1:9" ht="89.25">
      <c r="A1711" s="434">
        <v>1711</v>
      </c>
      <c r="B1711" s="426" t="s">
        <v>627</v>
      </c>
      <c r="C1711" s="476"/>
      <c r="D1711" s="525" t="s">
        <v>1660</v>
      </c>
      <c r="E1711" s="476" t="str">
        <f>E$77</f>
        <v>RA</v>
      </c>
      <c r="F1711" s="625" t="s">
        <v>2058</v>
      </c>
      <c r="G1711" s="477"/>
      <c r="H1711" s="477"/>
      <c r="I1711" s="478"/>
    </row>
    <row r="1712" spans="1:9" ht="14.25">
      <c r="A1712" s="434">
        <v>1712</v>
      </c>
      <c r="B1712" s="426" t="s">
        <v>627</v>
      </c>
      <c r="C1712" s="476"/>
      <c r="D1712" s="525" t="s">
        <v>1660</v>
      </c>
      <c r="E1712" s="476" t="str">
        <f>E$78</f>
        <v>S1</v>
      </c>
      <c r="F1712" s="570"/>
      <c r="G1712" s="477"/>
      <c r="H1712" s="477"/>
      <c r="I1712" s="478"/>
    </row>
    <row r="1713" spans="1:9">
      <c r="A1713" s="426">
        <v>1713</v>
      </c>
      <c r="B1713" s="426" t="s">
        <v>627</v>
      </c>
      <c r="C1713" s="476"/>
      <c r="D1713" s="525" t="s">
        <v>1660</v>
      </c>
      <c r="E1713" s="476" t="str">
        <f>E$79</f>
        <v>S2</v>
      </c>
      <c r="F1713" s="570"/>
      <c r="G1713" s="477"/>
      <c r="H1713" s="477"/>
      <c r="I1713" s="478"/>
    </row>
    <row r="1714" spans="1:9" ht="14.25">
      <c r="A1714" s="434">
        <v>1714</v>
      </c>
      <c r="B1714" s="426" t="s">
        <v>627</v>
      </c>
      <c r="C1714" s="476"/>
      <c r="D1714" s="525" t="s">
        <v>1660</v>
      </c>
      <c r="E1714" s="476" t="str">
        <f>E$80</f>
        <v>S3</v>
      </c>
      <c r="F1714" s="570"/>
      <c r="G1714" s="477"/>
      <c r="H1714" s="477"/>
      <c r="I1714" s="478"/>
    </row>
    <row r="1715" spans="1:9" ht="14.25">
      <c r="A1715" s="434">
        <v>1715</v>
      </c>
      <c r="B1715" s="426" t="s">
        <v>627</v>
      </c>
      <c r="C1715" s="476"/>
      <c r="D1715" s="525" t="s">
        <v>1660</v>
      </c>
      <c r="E1715" s="476" t="str">
        <f>E$81</f>
        <v>S4</v>
      </c>
      <c r="F1715" s="570"/>
      <c r="G1715" s="477"/>
      <c r="H1715" s="477"/>
      <c r="I1715" s="478"/>
    </row>
    <row r="1716" spans="1:9" ht="14.25">
      <c r="A1716" s="434">
        <v>1716</v>
      </c>
      <c r="C1716" s="565"/>
      <c r="D1716" s="566"/>
      <c r="E1716" s="565"/>
      <c r="F1716" s="543"/>
      <c r="G1716" s="477"/>
      <c r="H1716" s="477"/>
      <c r="I1716" s="478"/>
    </row>
    <row r="1717" spans="1:9" ht="38.25">
      <c r="A1717" s="426">
        <v>1717</v>
      </c>
      <c r="B1717" s="426" t="s">
        <v>638</v>
      </c>
      <c r="C1717" s="476" t="s">
        <v>1664</v>
      </c>
      <c r="D1717" s="514"/>
      <c r="E1717" s="476"/>
      <c r="F1717" s="569" t="s">
        <v>1665</v>
      </c>
      <c r="G1717" s="477" t="s">
        <v>1666</v>
      </c>
      <c r="H1717" s="477"/>
      <c r="I1717" s="478"/>
    </row>
    <row r="1718" spans="1:9" ht="14.25">
      <c r="A1718" s="434">
        <v>1718</v>
      </c>
      <c r="B1718" s="426" t="s">
        <v>638</v>
      </c>
      <c r="C1718" s="476"/>
      <c r="D1718" s="514"/>
      <c r="E1718" s="476" t="s">
        <v>464</v>
      </c>
      <c r="F1718" s="569"/>
      <c r="G1718" s="477"/>
      <c r="H1718" s="477"/>
      <c r="I1718" s="478"/>
    </row>
    <row r="1719" spans="1:9" ht="114.75">
      <c r="A1719" s="434">
        <v>1719</v>
      </c>
      <c r="B1719" s="426" t="s">
        <v>638</v>
      </c>
      <c r="C1719" s="476"/>
      <c r="D1719" s="514"/>
      <c r="E1719" s="476" t="str">
        <f>E$77</f>
        <v>RA</v>
      </c>
      <c r="F1719" s="467" t="s">
        <v>2059</v>
      </c>
      <c r="G1719" s="477"/>
      <c r="H1719" s="477"/>
      <c r="I1719" s="478"/>
    </row>
    <row r="1720" spans="1:9" ht="14.25">
      <c r="A1720" s="434">
        <v>1720</v>
      </c>
      <c r="B1720" s="426" t="s">
        <v>638</v>
      </c>
      <c r="C1720" s="476"/>
      <c r="D1720" s="514"/>
      <c r="E1720" s="476" t="str">
        <f>E$78</f>
        <v>S1</v>
      </c>
      <c r="F1720" s="570"/>
      <c r="G1720" s="477"/>
      <c r="H1720" s="477"/>
      <c r="I1720" s="478"/>
    </row>
    <row r="1721" spans="1:9">
      <c r="A1721" s="426">
        <v>1721</v>
      </c>
      <c r="B1721" s="426" t="s">
        <v>638</v>
      </c>
      <c r="C1721" s="476"/>
      <c r="D1721" s="514"/>
      <c r="E1721" s="476" t="str">
        <f>E$79</f>
        <v>S2</v>
      </c>
      <c r="F1721" s="570"/>
      <c r="G1721" s="477"/>
      <c r="H1721" s="477"/>
      <c r="I1721" s="478"/>
    </row>
    <row r="1722" spans="1:9" ht="14.25">
      <c r="A1722" s="434">
        <v>1722</v>
      </c>
      <c r="B1722" s="426" t="s">
        <v>638</v>
      </c>
      <c r="C1722" s="476"/>
      <c r="D1722" s="514"/>
      <c r="E1722" s="476" t="str">
        <f>E$80</f>
        <v>S3</v>
      </c>
      <c r="F1722" s="570"/>
      <c r="G1722" s="477"/>
      <c r="H1722" s="477"/>
      <c r="I1722" s="478"/>
    </row>
    <row r="1723" spans="1:9" ht="14.25">
      <c r="A1723" s="434">
        <v>1723</v>
      </c>
      <c r="B1723" s="426" t="s">
        <v>638</v>
      </c>
      <c r="C1723" s="476"/>
      <c r="D1723" s="514"/>
      <c r="E1723" s="476" t="str">
        <f>E$81</f>
        <v>S4</v>
      </c>
      <c r="F1723" s="570"/>
      <c r="G1723" s="477"/>
      <c r="H1723" s="477"/>
      <c r="I1723" s="478"/>
    </row>
    <row r="1724" spans="1:9" ht="14.25">
      <c r="A1724" s="434">
        <v>1724</v>
      </c>
      <c r="C1724" s="565"/>
      <c r="D1724" s="566"/>
      <c r="E1724" s="565"/>
      <c r="F1724" s="543"/>
      <c r="G1724" s="477"/>
      <c r="H1724" s="477"/>
      <c r="I1724" s="478"/>
    </row>
    <row r="1725" spans="1:9" ht="25.5">
      <c r="A1725" s="426">
        <v>1725</v>
      </c>
      <c r="B1725" s="426" t="s">
        <v>638</v>
      </c>
      <c r="C1725" s="443" t="s">
        <v>1667</v>
      </c>
      <c r="D1725" s="510"/>
      <c r="E1725" s="443"/>
      <c r="F1725" s="568" t="s">
        <v>1668</v>
      </c>
      <c r="G1725" s="534"/>
      <c r="H1725" s="534"/>
      <c r="I1725" s="511"/>
    </row>
    <row r="1726" spans="1:9" ht="38.25">
      <c r="A1726" s="434">
        <v>1726</v>
      </c>
      <c r="B1726" s="426" t="s">
        <v>638</v>
      </c>
      <c r="C1726" s="476" t="s">
        <v>250</v>
      </c>
      <c r="D1726" s="514"/>
      <c r="E1726" s="476"/>
      <c r="F1726" s="569" t="s">
        <v>1669</v>
      </c>
      <c r="G1726" s="477" t="s">
        <v>1670</v>
      </c>
      <c r="H1726" s="477"/>
      <c r="I1726" s="478"/>
    </row>
    <row r="1727" spans="1:9" ht="14.25">
      <c r="A1727" s="434">
        <v>1727</v>
      </c>
      <c r="B1727" s="426" t="s">
        <v>638</v>
      </c>
      <c r="C1727" s="476"/>
      <c r="D1727" s="514"/>
      <c r="E1727" s="476" t="s">
        <v>464</v>
      </c>
      <c r="F1727" s="569"/>
      <c r="G1727" s="477"/>
      <c r="H1727" s="477"/>
      <c r="I1727" s="478"/>
    </row>
    <row r="1728" spans="1:9" ht="165.75">
      <c r="A1728" s="434">
        <v>1728</v>
      </c>
      <c r="B1728" s="426" t="s">
        <v>638</v>
      </c>
      <c r="C1728" s="596"/>
      <c r="D1728" s="597"/>
      <c r="E1728" s="596" t="str">
        <f>E$77</f>
        <v>RA</v>
      </c>
      <c r="F1728" s="607" t="s">
        <v>2190</v>
      </c>
      <c r="G1728" s="599"/>
      <c r="H1728" s="599"/>
      <c r="I1728" s="600" t="s">
        <v>2060</v>
      </c>
    </row>
    <row r="1729" spans="1:9">
      <c r="A1729" s="426">
        <v>1729</v>
      </c>
      <c r="B1729" s="426" t="s">
        <v>638</v>
      </c>
      <c r="C1729" s="476"/>
      <c r="D1729" s="514"/>
      <c r="E1729" s="476" t="str">
        <f>E$78</f>
        <v>S1</v>
      </c>
      <c r="F1729" s="570"/>
      <c r="G1729" s="477"/>
      <c r="H1729" s="477"/>
      <c r="I1729" s="478"/>
    </row>
    <row r="1730" spans="1:9" ht="14.25">
      <c r="A1730" s="434">
        <v>1730</v>
      </c>
      <c r="B1730" s="426" t="s">
        <v>638</v>
      </c>
      <c r="C1730" s="476"/>
      <c r="D1730" s="514"/>
      <c r="E1730" s="476" t="str">
        <f>E$79</f>
        <v>S2</v>
      </c>
      <c r="F1730" s="570"/>
      <c r="G1730" s="477"/>
      <c r="H1730" s="477"/>
      <c r="I1730" s="478"/>
    </row>
    <row r="1731" spans="1:9" ht="14.25">
      <c r="A1731" s="434">
        <v>1731</v>
      </c>
      <c r="B1731" s="426" t="s">
        <v>638</v>
      </c>
      <c r="C1731" s="476"/>
      <c r="D1731" s="514"/>
      <c r="E1731" s="476" t="str">
        <f>E$80</f>
        <v>S3</v>
      </c>
      <c r="F1731" s="570"/>
      <c r="G1731" s="477"/>
      <c r="H1731" s="477"/>
      <c r="I1731" s="478"/>
    </row>
    <row r="1732" spans="1:9" ht="14.25">
      <c r="A1732" s="434">
        <v>1732</v>
      </c>
      <c r="B1732" s="426" t="s">
        <v>638</v>
      </c>
      <c r="C1732" s="476"/>
      <c r="D1732" s="514"/>
      <c r="E1732" s="476" t="str">
        <f>E$81</f>
        <v>S4</v>
      </c>
      <c r="F1732" s="570"/>
      <c r="G1732" s="477"/>
      <c r="H1732" s="477"/>
      <c r="I1732" s="478"/>
    </row>
    <row r="1733" spans="1:9">
      <c r="A1733" s="426">
        <v>1733</v>
      </c>
      <c r="G1733" s="477"/>
      <c r="H1733" s="477"/>
      <c r="I1733" s="478"/>
    </row>
    <row r="1734" spans="1:9" ht="76.5">
      <c r="A1734" s="434">
        <v>1734</v>
      </c>
      <c r="B1734" s="426" t="s">
        <v>638</v>
      </c>
      <c r="C1734" s="476" t="s">
        <v>588</v>
      </c>
      <c r="D1734" s="514"/>
      <c r="E1734" s="476"/>
      <c r="F1734" s="569" t="s">
        <v>1671</v>
      </c>
      <c r="G1734" s="477" t="s">
        <v>1672</v>
      </c>
      <c r="H1734" s="477"/>
      <c r="I1734" s="478"/>
    </row>
    <row r="1735" spans="1:9" ht="14.25">
      <c r="A1735" s="434">
        <v>1735</v>
      </c>
      <c r="B1735" s="426" t="s">
        <v>638</v>
      </c>
      <c r="C1735" s="476"/>
      <c r="D1735" s="514"/>
      <c r="E1735" s="476" t="s">
        <v>464</v>
      </c>
      <c r="F1735" s="569"/>
      <c r="G1735" s="477"/>
      <c r="H1735" s="477"/>
      <c r="I1735" s="478"/>
    </row>
    <row r="1736" spans="1:9" ht="89.25">
      <c r="A1736" s="434">
        <v>1736</v>
      </c>
      <c r="B1736" s="426" t="s">
        <v>638</v>
      </c>
      <c r="C1736" s="476"/>
      <c r="D1736" s="514"/>
      <c r="E1736" s="476" t="str">
        <f>E$77</f>
        <v>RA</v>
      </c>
      <c r="F1736" s="467" t="s">
        <v>2061</v>
      </c>
      <c r="G1736" s="477"/>
      <c r="H1736" s="477"/>
      <c r="I1736" s="478"/>
    </row>
    <row r="1737" spans="1:9">
      <c r="A1737" s="426">
        <v>1737</v>
      </c>
      <c r="B1737" s="426" t="s">
        <v>638</v>
      </c>
      <c r="C1737" s="476"/>
      <c r="D1737" s="514"/>
      <c r="E1737" s="476" t="str">
        <f>E$78</f>
        <v>S1</v>
      </c>
      <c r="F1737" s="570"/>
      <c r="G1737" s="477"/>
      <c r="H1737" s="477"/>
      <c r="I1737" s="478"/>
    </row>
    <row r="1738" spans="1:9" ht="14.25">
      <c r="A1738" s="434">
        <v>1738</v>
      </c>
      <c r="B1738" s="426" t="s">
        <v>638</v>
      </c>
      <c r="C1738" s="476"/>
      <c r="D1738" s="514"/>
      <c r="E1738" s="476" t="str">
        <f>E$79</f>
        <v>S2</v>
      </c>
      <c r="F1738" s="570"/>
      <c r="G1738" s="477"/>
      <c r="H1738" s="477"/>
      <c r="I1738" s="478"/>
    </row>
    <row r="1739" spans="1:9" ht="14.25">
      <c r="A1739" s="434">
        <v>1739</v>
      </c>
      <c r="B1739" s="426" t="s">
        <v>638</v>
      </c>
      <c r="C1739" s="476"/>
      <c r="D1739" s="514"/>
      <c r="E1739" s="476" t="str">
        <f>E$80</f>
        <v>S3</v>
      </c>
      <c r="F1739" s="570"/>
      <c r="G1739" s="477"/>
      <c r="H1739" s="477"/>
      <c r="I1739" s="478"/>
    </row>
    <row r="1740" spans="1:9" ht="14.25">
      <c r="A1740" s="434">
        <v>1740</v>
      </c>
      <c r="B1740" s="426" t="s">
        <v>638</v>
      </c>
      <c r="C1740" s="476"/>
      <c r="D1740" s="514"/>
      <c r="E1740" s="476" t="str">
        <f>E$81</f>
        <v>S4</v>
      </c>
      <c r="F1740" s="570"/>
      <c r="G1740" s="477"/>
      <c r="H1740" s="477"/>
      <c r="I1740" s="478"/>
    </row>
    <row r="1741" spans="1:9">
      <c r="A1741" s="426">
        <v>1741</v>
      </c>
      <c r="G1741" s="477"/>
      <c r="H1741" s="477"/>
      <c r="I1741" s="478"/>
    </row>
    <row r="1742" spans="1:9" ht="38.25">
      <c r="A1742" s="434">
        <v>1742</v>
      </c>
      <c r="B1742" s="426" t="s">
        <v>638</v>
      </c>
      <c r="C1742" s="476" t="s">
        <v>1673</v>
      </c>
      <c r="D1742" s="514"/>
      <c r="E1742" s="476"/>
      <c r="F1742" s="569" t="s">
        <v>1674</v>
      </c>
      <c r="G1742" s="477" t="s">
        <v>1675</v>
      </c>
      <c r="H1742" s="477"/>
      <c r="I1742" s="478"/>
    </row>
    <row r="1743" spans="1:9" ht="14.25">
      <c r="A1743" s="434">
        <v>1743</v>
      </c>
      <c r="B1743" s="426" t="s">
        <v>638</v>
      </c>
      <c r="C1743" s="476"/>
      <c r="D1743" s="514"/>
      <c r="E1743" s="476" t="s">
        <v>464</v>
      </c>
      <c r="F1743" s="569"/>
      <c r="G1743" s="477"/>
      <c r="H1743" s="477"/>
      <c r="I1743" s="478"/>
    </row>
    <row r="1744" spans="1:9" ht="76.5">
      <c r="A1744" s="434">
        <v>1744</v>
      </c>
      <c r="B1744" s="426" t="s">
        <v>638</v>
      </c>
      <c r="C1744" s="476"/>
      <c r="D1744" s="514"/>
      <c r="E1744" s="476" t="str">
        <f>E$77</f>
        <v>RA</v>
      </c>
      <c r="F1744" s="467" t="s">
        <v>2191</v>
      </c>
      <c r="G1744" s="477"/>
      <c r="H1744" s="477"/>
      <c r="I1744" s="478"/>
    </row>
    <row r="1745" spans="1:9">
      <c r="A1745" s="426">
        <v>1745</v>
      </c>
      <c r="B1745" s="426" t="s">
        <v>638</v>
      </c>
      <c r="C1745" s="476"/>
      <c r="D1745" s="514"/>
      <c r="E1745" s="476" t="str">
        <f>E$78</f>
        <v>S1</v>
      </c>
      <c r="F1745" s="570"/>
      <c r="G1745" s="477"/>
      <c r="H1745" s="477"/>
      <c r="I1745" s="478"/>
    </row>
    <row r="1746" spans="1:9" ht="14.25">
      <c r="A1746" s="434">
        <v>1746</v>
      </c>
      <c r="B1746" s="426" t="s">
        <v>638</v>
      </c>
      <c r="C1746" s="476"/>
      <c r="D1746" s="514"/>
      <c r="E1746" s="476" t="str">
        <f>E$79</f>
        <v>S2</v>
      </c>
      <c r="F1746" s="570"/>
      <c r="G1746" s="477"/>
      <c r="H1746" s="477"/>
      <c r="I1746" s="478"/>
    </row>
    <row r="1747" spans="1:9" ht="14.25">
      <c r="A1747" s="434">
        <v>1747</v>
      </c>
      <c r="B1747" s="426" t="s">
        <v>638</v>
      </c>
      <c r="C1747" s="476"/>
      <c r="D1747" s="514"/>
      <c r="E1747" s="476" t="str">
        <f>E$80</f>
        <v>S3</v>
      </c>
      <c r="F1747" s="570"/>
      <c r="G1747" s="477"/>
      <c r="H1747" s="477"/>
      <c r="I1747" s="478"/>
    </row>
    <row r="1748" spans="1:9" ht="14.25">
      <c r="A1748" s="434">
        <v>1748</v>
      </c>
      <c r="B1748" s="426" t="s">
        <v>638</v>
      </c>
      <c r="C1748" s="476"/>
      <c r="D1748" s="514"/>
      <c r="E1748" s="476" t="str">
        <f>E$81</f>
        <v>S4</v>
      </c>
      <c r="F1748" s="570"/>
      <c r="G1748" s="477"/>
      <c r="H1748" s="477"/>
      <c r="I1748" s="478"/>
    </row>
    <row r="1749" spans="1:9">
      <c r="A1749" s="426">
        <v>1749</v>
      </c>
      <c r="G1749" s="477"/>
      <c r="H1749" s="477"/>
      <c r="I1749" s="478"/>
    </row>
    <row r="1750" spans="1:9" ht="76.5">
      <c r="A1750" s="434">
        <v>1750</v>
      </c>
      <c r="B1750" s="426" t="s">
        <v>638</v>
      </c>
      <c r="C1750" s="443">
        <v>10</v>
      </c>
      <c r="D1750" s="510"/>
      <c r="E1750" s="443"/>
      <c r="F1750" s="568" t="s">
        <v>1676</v>
      </c>
      <c r="G1750" s="534"/>
      <c r="H1750" s="534"/>
      <c r="I1750" s="511"/>
    </row>
    <row r="1751" spans="1:9" ht="76.5">
      <c r="A1751" s="434">
        <v>1751</v>
      </c>
      <c r="B1751" s="426" t="s">
        <v>638</v>
      </c>
      <c r="C1751" s="443">
        <v>10</v>
      </c>
      <c r="D1751" s="510"/>
      <c r="E1751" s="443"/>
      <c r="F1751" s="568" t="s">
        <v>1677</v>
      </c>
      <c r="G1751" s="534"/>
      <c r="H1751" s="534"/>
      <c r="I1751" s="511"/>
    </row>
    <row r="1752" spans="1:9" ht="38.25">
      <c r="A1752" s="434">
        <v>1752</v>
      </c>
      <c r="B1752" s="426" t="s">
        <v>638</v>
      </c>
      <c r="C1752" s="443" t="s">
        <v>1678</v>
      </c>
      <c r="D1752" s="510"/>
      <c r="E1752" s="443"/>
      <c r="F1752" s="568" t="s">
        <v>1679</v>
      </c>
      <c r="G1752" s="534"/>
      <c r="H1752" s="534"/>
      <c r="I1752" s="511"/>
    </row>
    <row r="1753" spans="1:9" ht="204">
      <c r="A1753" s="426">
        <v>1753</v>
      </c>
      <c r="B1753" s="426" t="s">
        <v>638</v>
      </c>
      <c r="C1753" s="476" t="s">
        <v>1680</v>
      </c>
      <c r="D1753" s="514"/>
      <c r="E1753" s="476"/>
      <c r="F1753" s="569" t="s">
        <v>1681</v>
      </c>
      <c r="G1753" s="477" t="s">
        <v>1682</v>
      </c>
      <c r="H1753" s="477"/>
      <c r="I1753" s="478"/>
    </row>
    <row r="1754" spans="1:9" ht="14.25">
      <c r="A1754" s="434">
        <v>1754</v>
      </c>
      <c r="B1754" s="426" t="s">
        <v>638</v>
      </c>
      <c r="C1754" s="476"/>
      <c r="D1754" s="514"/>
      <c r="E1754" s="476" t="s">
        <v>464</v>
      </c>
      <c r="F1754" s="569"/>
      <c r="G1754" s="477"/>
      <c r="H1754" s="477"/>
      <c r="I1754" s="478"/>
    </row>
    <row r="1755" spans="1:9" ht="25.5">
      <c r="A1755" s="434">
        <v>1755</v>
      </c>
      <c r="B1755" s="426" t="s">
        <v>638</v>
      </c>
      <c r="C1755" s="476"/>
      <c r="D1755" s="514"/>
      <c r="E1755" s="476" t="str">
        <f>E$77</f>
        <v>RA</v>
      </c>
      <c r="F1755" s="467" t="s">
        <v>2062</v>
      </c>
      <c r="G1755" s="477"/>
      <c r="H1755" s="477"/>
      <c r="I1755" s="478"/>
    </row>
    <row r="1756" spans="1:9" ht="14.25">
      <c r="A1756" s="434">
        <v>1756</v>
      </c>
      <c r="B1756" s="426" t="s">
        <v>638</v>
      </c>
      <c r="C1756" s="476"/>
      <c r="D1756" s="514"/>
      <c r="E1756" s="476" t="str">
        <f>E$78</f>
        <v>S1</v>
      </c>
      <c r="F1756" s="570"/>
      <c r="G1756" s="477"/>
      <c r="H1756" s="477"/>
      <c r="I1756" s="478"/>
    </row>
    <row r="1757" spans="1:9">
      <c r="A1757" s="426">
        <v>1757</v>
      </c>
      <c r="B1757" s="426" t="s">
        <v>638</v>
      </c>
      <c r="C1757" s="476"/>
      <c r="D1757" s="514"/>
      <c r="E1757" s="476" t="str">
        <f>E$79</f>
        <v>S2</v>
      </c>
      <c r="F1757" s="570"/>
      <c r="G1757" s="477"/>
      <c r="H1757" s="477"/>
      <c r="I1757" s="478"/>
    </row>
    <row r="1758" spans="1:9" ht="14.25">
      <c r="A1758" s="434">
        <v>1758</v>
      </c>
      <c r="B1758" s="426" t="s">
        <v>638</v>
      </c>
      <c r="C1758" s="476"/>
      <c r="D1758" s="514"/>
      <c r="E1758" s="476" t="str">
        <f>E$80</f>
        <v>S3</v>
      </c>
      <c r="F1758" s="570"/>
      <c r="G1758" s="477"/>
      <c r="H1758" s="477"/>
      <c r="I1758" s="478"/>
    </row>
    <row r="1759" spans="1:9" ht="14.25">
      <c r="A1759" s="434">
        <v>1759</v>
      </c>
      <c r="B1759" s="426" t="s">
        <v>638</v>
      </c>
      <c r="C1759" s="476"/>
      <c r="D1759" s="514"/>
      <c r="E1759" s="476" t="str">
        <f>E$81</f>
        <v>S4</v>
      </c>
      <c r="F1759" s="570"/>
      <c r="G1759" s="477"/>
      <c r="H1759" s="477"/>
      <c r="I1759" s="478"/>
    </row>
    <row r="1760" spans="1:9" ht="14.25">
      <c r="A1760" s="434">
        <v>1760</v>
      </c>
      <c r="G1760" s="477"/>
      <c r="H1760" s="477"/>
      <c r="I1760" s="478"/>
    </row>
    <row r="1761" spans="1:9" ht="76.5">
      <c r="A1761" s="426">
        <v>1761</v>
      </c>
      <c r="B1761" s="426" t="s">
        <v>638</v>
      </c>
      <c r="C1761" s="443">
        <v>10.199999999999999</v>
      </c>
      <c r="D1761" s="510"/>
      <c r="E1761" s="443"/>
      <c r="F1761" s="568" t="s">
        <v>1683</v>
      </c>
      <c r="G1761" s="534"/>
      <c r="H1761" s="534"/>
      <c r="I1761" s="511"/>
    </row>
    <row r="1762" spans="1:9" ht="52.5">
      <c r="A1762" s="434">
        <v>1762</v>
      </c>
      <c r="B1762" s="426" t="s">
        <v>638</v>
      </c>
      <c r="C1762" s="476" t="s">
        <v>1684</v>
      </c>
      <c r="D1762" s="514"/>
      <c r="E1762" s="476"/>
      <c r="F1762" s="569" t="s">
        <v>1685</v>
      </c>
      <c r="G1762" s="477" t="s">
        <v>1686</v>
      </c>
      <c r="H1762" s="477" t="s">
        <v>1687</v>
      </c>
      <c r="I1762" s="478"/>
    </row>
    <row r="1763" spans="1:9" ht="14.25">
      <c r="A1763" s="434">
        <v>1763</v>
      </c>
      <c r="B1763" s="426" t="s">
        <v>638</v>
      </c>
      <c r="C1763" s="476"/>
      <c r="D1763" s="514"/>
      <c r="E1763" s="476" t="s">
        <v>464</v>
      </c>
      <c r="F1763" s="569"/>
      <c r="G1763" s="477"/>
      <c r="H1763" s="477"/>
      <c r="I1763" s="478"/>
    </row>
    <row r="1764" spans="1:9" ht="191.25">
      <c r="A1764" s="434">
        <v>1764</v>
      </c>
      <c r="B1764" s="426" t="s">
        <v>638</v>
      </c>
      <c r="C1764" s="476"/>
      <c r="D1764" s="514"/>
      <c r="E1764" s="476" t="str">
        <f>E$77</f>
        <v>RA</v>
      </c>
      <c r="F1764" s="570" t="s">
        <v>2063</v>
      </c>
      <c r="G1764" s="477"/>
      <c r="H1764" s="477"/>
      <c r="I1764" s="478"/>
    </row>
    <row r="1765" spans="1:9">
      <c r="A1765" s="426">
        <v>1765</v>
      </c>
      <c r="B1765" s="426" t="s">
        <v>638</v>
      </c>
      <c r="C1765" s="476"/>
      <c r="D1765" s="514"/>
      <c r="E1765" s="476" t="str">
        <f>E$78</f>
        <v>S1</v>
      </c>
      <c r="F1765" s="570"/>
      <c r="G1765" s="477"/>
      <c r="H1765" s="477"/>
      <c r="I1765" s="478"/>
    </row>
    <row r="1766" spans="1:9" ht="14.25">
      <c r="A1766" s="434">
        <v>1766</v>
      </c>
      <c r="B1766" s="426" t="s">
        <v>638</v>
      </c>
      <c r="C1766" s="476"/>
      <c r="D1766" s="514"/>
      <c r="E1766" s="476" t="str">
        <f>E$79</f>
        <v>S2</v>
      </c>
      <c r="F1766" s="570"/>
      <c r="G1766" s="477"/>
      <c r="H1766" s="477"/>
      <c r="I1766" s="478"/>
    </row>
    <row r="1767" spans="1:9" ht="14.25">
      <c r="A1767" s="434">
        <v>1767</v>
      </c>
      <c r="B1767" s="426" t="s">
        <v>638</v>
      </c>
      <c r="C1767" s="476"/>
      <c r="D1767" s="514"/>
      <c r="E1767" s="476" t="str">
        <f>E$80</f>
        <v>S3</v>
      </c>
      <c r="F1767" s="570"/>
      <c r="G1767" s="477"/>
      <c r="H1767" s="477"/>
      <c r="I1767" s="478"/>
    </row>
    <row r="1768" spans="1:9" ht="14.25">
      <c r="A1768" s="434">
        <v>1768</v>
      </c>
      <c r="B1768" s="426" t="s">
        <v>638</v>
      </c>
      <c r="C1768" s="476"/>
      <c r="D1768" s="514"/>
      <c r="E1768" s="476" t="str">
        <f>E$81</f>
        <v>S4</v>
      </c>
      <c r="F1768" s="570"/>
      <c r="G1768" s="477"/>
      <c r="H1768" s="477"/>
      <c r="I1768" s="478"/>
    </row>
    <row r="1769" spans="1:9">
      <c r="A1769" s="426">
        <v>1769</v>
      </c>
      <c r="G1769" s="477"/>
      <c r="H1769" s="477"/>
      <c r="I1769" s="478"/>
    </row>
    <row r="1770" spans="1:9" ht="76.5">
      <c r="A1770" s="434">
        <v>1770</v>
      </c>
      <c r="B1770" s="426" t="s">
        <v>638</v>
      </c>
      <c r="C1770" s="476" t="s">
        <v>1688</v>
      </c>
      <c r="D1770" s="514"/>
      <c r="E1770" s="476"/>
      <c r="F1770" s="569" t="s">
        <v>1689</v>
      </c>
      <c r="G1770" s="477" t="s">
        <v>1690</v>
      </c>
      <c r="H1770" s="477" t="s">
        <v>1687</v>
      </c>
      <c r="I1770" s="478"/>
    </row>
    <row r="1771" spans="1:9" ht="14.25">
      <c r="A1771" s="434">
        <v>1771</v>
      </c>
      <c r="B1771" s="426" t="s">
        <v>638</v>
      </c>
      <c r="C1771" s="476"/>
      <c r="D1771" s="514"/>
      <c r="E1771" s="476" t="s">
        <v>464</v>
      </c>
      <c r="F1771" s="569"/>
      <c r="G1771" s="477"/>
      <c r="H1771" s="477"/>
      <c r="I1771" s="478"/>
    </row>
    <row r="1772" spans="1:9" ht="25.5">
      <c r="A1772" s="434">
        <v>1772</v>
      </c>
      <c r="B1772" s="426" t="s">
        <v>638</v>
      </c>
      <c r="C1772" s="476"/>
      <c r="D1772" s="514"/>
      <c r="E1772" s="476" t="str">
        <f>E$77</f>
        <v>RA</v>
      </c>
      <c r="F1772" s="570" t="s">
        <v>2064</v>
      </c>
      <c r="G1772" s="477"/>
      <c r="H1772" s="477"/>
      <c r="I1772" s="478"/>
    </row>
    <row r="1773" spans="1:9">
      <c r="A1773" s="426">
        <v>1773</v>
      </c>
      <c r="B1773" s="426" t="s">
        <v>638</v>
      </c>
      <c r="C1773" s="476"/>
      <c r="D1773" s="514"/>
      <c r="E1773" s="476" t="str">
        <f>E$78</f>
        <v>S1</v>
      </c>
      <c r="F1773" s="570"/>
      <c r="G1773" s="477"/>
      <c r="H1773" s="477"/>
      <c r="I1773" s="478"/>
    </row>
    <row r="1774" spans="1:9" ht="14.25">
      <c r="A1774" s="434">
        <v>1774</v>
      </c>
      <c r="B1774" s="426" t="s">
        <v>638</v>
      </c>
      <c r="C1774" s="476"/>
      <c r="D1774" s="514"/>
      <c r="E1774" s="476" t="str">
        <f>E$79</f>
        <v>S2</v>
      </c>
      <c r="F1774" s="570"/>
      <c r="G1774" s="477"/>
      <c r="H1774" s="477"/>
      <c r="I1774" s="478"/>
    </row>
    <row r="1775" spans="1:9" ht="14.25">
      <c r="A1775" s="434">
        <v>1775</v>
      </c>
      <c r="B1775" s="426" t="s">
        <v>638</v>
      </c>
      <c r="C1775" s="476"/>
      <c r="D1775" s="514"/>
      <c r="E1775" s="476" t="str">
        <f>E$80</f>
        <v>S3</v>
      </c>
      <c r="F1775" s="570"/>
      <c r="G1775" s="477"/>
      <c r="H1775" s="477"/>
      <c r="I1775" s="478"/>
    </row>
    <row r="1776" spans="1:9" ht="14.25">
      <c r="A1776" s="434">
        <v>1776</v>
      </c>
      <c r="B1776" s="426" t="s">
        <v>638</v>
      </c>
      <c r="C1776" s="476"/>
      <c r="D1776" s="514"/>
      <c r="E1776" s="476" t="str">
        <f>E$81</f>
        <v>S4</v>
      </c>
      <c r="F1776" s="570"/>
      <c r="G1776" s="477"/>
      <c r="H1776" s="477"/>
      <c r="I1776" s="478"/>
    </row>
    <row r="1777" spans="1:9">
      <c r="A1777" s="426">
        <v>1777</v>
      </c>
      <c r="B1777" s="426" t="s">
        <v>627</v>
      </c>
      <c r="C1777" s="521"/>
      <c r="D1777" s="522" t="s">
        <v>1691</v>
      </c>
      <c r="E1777" s="521"/>
      <c r="F1777" s="573" t="s">
        <v>1692</v>
      </c>
      <c r="G1777" s="524"/>
      <c r="H1777" s="524"/>
      <c r="I1777" s="524"/>
    </row>
    <row r="1778" spans="1:9" ht="136.5">
      <c r="A1778" s="434">
        <v>1778</v>
      </c>
      <c r="B1778" s="426" t="s">
        <v>627</v>
      </c>
      <c r="C1778" s="476"/>
      <c r="D1778" s="514" t="s">
        <v>252</v>
      </c>
      <c r="E1778" s="476"/>
      <c r="F1778" s="569" t="s">
        <v>1693</v>
      </c>
      <c r="G1778" s="477" t="s">
        <v>1694</v>
      </c>
      <c r="H1778" s="477" t="s">
        <v>1695</v>
      </c>
      <c r="I1778" s="478"/>
    </row>
    <row r="1779" spans="1:9" ht="14.25">
      <c r="A1779" s="434">
        <v>1779</v>
      </c>
      <c r="B1779" s="426" t="s">
        <v>627</v>
      </c>
      <c r="C1779" s="476"/>
      <c r="D1779" s="525" t="s">
        <v>252</v>
      </c>
      <c r="E1779" s="476" t="s">
        <v>464</v>
      </c>
      <c r="F1779" s="569"/>
      <c r="G1779" s="477"/>
      <c r="H1779" s="477"/>
      <c r="I1779" s="478"/>
    </row>
    <row r="1780" spans="1:9" ht="14.25">
      <c r="A1780" s="434">
        <v>1780</v>
      </c>
      <c r="B1780" s="426" t="s">
        <v>627</v>
      </c>
      <c r="C1780" s="476"/>
      <c r="D1780" s="525" t="s">
        <v>252</v>
      </c>
      <c r="E1780" s="476" t="str">
        <f>E$77</f>
        <v>RA</v>
      </c>
      <c r="F1780" s="570" t="s">
        <v>2065</v>
      </c>
      <c r="G1780" s="477"/>
      <c r="H1780" s="477"/>
      <c r="I1780" s="478"/>
    </row>
    <row r="1781" spans="1:9">
      <c r="A1781" s="426">
        <v>1781</v>
      </c>
      <c r="B1781" s="426" t="s">
        <v>627</v>
      </c>
      <c r="C1781" s="476"/>
      <c r="D1781" s="525" t="s">
        <v>252</v>
      </c>
      <c r="E1781" s="476" t="str">
        <f>E$78</f>
        <v>S1</v>
      </c>
      <c r="F1781" s="570"/>
      <c r="G1781" s="477"/>
      <c r="H1781" s="477"/>
      <c r="I1781" s="478"/>
    </row>
    <row r="1782" spans="1:9" ht="14.25">
      <c r="A1782" s="434">
        <v>1782</v>
      </c>
      <c r="B1782" s="426" t="s">
        <v>627</v>
      </c>
      <c r="C1782" s="476"/>
      <c r="D1782" s="525" t="s">
        <v>252</v>
      </c>
      <c r="E1782" s="476" t="str">
        <f>E$79</f>
        <v>S2</v>
      </c>
      <c r="F1782" s="570"/>
      <c r="G1782" s="477"/>
      <c r="H1782" s="477"/>
      <c r="I1782" s="478"/>
    </row>
    <row r="1783" spans="1:9" ht="14.25">
      <c r="A1783" s="434">
        <v>1783</v>
      </c>
      <c r="B1783" s="426" t="s">
        <v>627</v>
      </c>
      <c r="C1783" s="476"/>
      <c r="D1783" s="525" t="s">
        <v>252</v>
      </c>
      <c r="E1783" s="476" t="str">
        <f>E$80</f>
        <v>S3</v>
      </c>
      <c r="F1783" s="570"/>
      <c r="G1783" s="477"/>
      <c r="H1783" s="477"/>
      <c r="I1783" s="478"/>
    </row>
    <row r="1784" spans="1:9" ht="14.25">
      <c r="A1784" s="434">
        <v>1784</v>
      </c>
      <c r="B1784" s="426" t="s">
        <v>627</v>
      </c>
      <c r="C1784" s="476"/>
      <c r="D1784" s="525" t="s">
        <v>252</v>
      </c>
      <c r="E1784" s="476" t="str">
        <f>E$81</f>
        <v>S4</v>
      </c>
      <c r="F1784" s="570"/>
      <c r="G1784" s="477"/>
      <c r="H1784" s="477"/>
      <c r="I1784" s="478"/>
    </row>
    <row r="1785" spans="1:9" ht="126">
      <c r="A1785" s="426">
        <v>1785</v>
      </c>
      <c r="B1785" s="426" t="s">
        <v>627</v>
      </c>
      <c r="C1785" s="476"/>
      <c r="D1785" s="514" t="s">
        <v>1696</v>
      </c>
      <c r="E1785" s="476"/>
      <c r="F1785" s="569" t="s">
        <v>1697</v>
      </c>
      <c r="G1785" s="477" t="s">
        <v>1698</v>
      </c>
      <c r="H1785" s="477" t="s">
        <v>1699</v>
      </c>
      <c r="I1785" s="478"/>
    </row>
    <row r="1786" spans="1:9" ht="14.25">
      <c r="A1786" s="434">
        <v>1786</v>
      </c>
      <c r="B1786" s="426" t="s">
        <v>627</v>
      </c>
      <c r="C1786" s="476"/>
      <c r="D1786" s="525" t="s">
        <v>1696</v>
      </c>
      <c r="E1786" s="476" t="s">
        <v>464</v>
      </c>
      <c r="F1786" s="569"/>
      <c r="G1786" s="477"/>
      <c r="H1786" s="477"/>
      <c r="I1786" s="478"/>
    </row>
    <row r="1787" spans="1:9" ht="102">
      <c r="A1787" s="434">
        <v>1787</v>
      </c>
      <c r="B1787" s="426" t="s">
        <v>627</v>
      </c>
      <c r="C1787" s="476"/>
      <c r="D1787" s="525" t="s">
        <v>1696</v>
      </c>
      <c r="E1787" s="476" t="str">
        <f>E$77</f>
        <v>RA</v>
      </c>
      <c r="F1787" s="570" t="s">
        <v>2066</v>
      </c>
      <c r="G1787" s="477"/>
      <c r="H1787" s="477"/>
      <c r="I1787" s="478"/>
    </row>
    <row r="1788" spans="1:9" ht="14.25">
      <c r="A1788" s="434">
        <v>1788</v>
      </c>
      <c r="B1788" s="426" t="s">
        <v>627</v>
      </c>
      <c r="C1788" s="476"/>
      <c r="D1788" s="525" t="s">
        <v>1696</v>
      </c>
      <c r="E1788" s="476" t="str">
        <f>E$78</f>
        <v>S1</v>
      </c>
      <c r="F1788" s="570"/>
      <c r="G1788" s="477"/>
      <c r="H1788" s="477"/>
      <c r="I1788" s="478"/>
    </row>
    <row r="1789" spans="1:9">
      <c r="A1789" s="426">
        <v>1789</v>
      </c>
      <c r="B1789" s="426" t="s">
        <v>627</v>
      </c>
      <c r="C1789" s="476"/>
      <c r="D1789" s="525" t="s">
        <v>1696</v>
      </c>
      <c r="E1789" s="476" t="str">
        <f>E$79</f>
        <v>S2</v>
      </c>
      <c r="F1789" s="570"/>
      <c r="G1789" s="477"/>
      <c r="H1789" s="477"/>
      <c r="I1789" s="478"/>
    </row>
    <row r="1790" spans="1:9" ht="14.25">
      <c r="A1790" s="434">
        <v>1790</v>
      </c>
      <c r="B1790" s="426" t="s">
        <v>627</v>
      </c>
      <c r="C1790" s="476"/>
      <c r="D1790" s="525" t="s">
        <v>1696</v>
      </c>
      <c r="E1790" s="476" t="str">
        <f>E$80</f>
        <v>S3</v>
      </c>
      <c r="F1790" s="570"/>
      <c r="G1790" s="477"/>
      <c r="H1790" s="477"/>
      <c r="I1790" s="478"/>
    </row>
    <row r="1791" spans="1:9" ht="14.25">
      <c r="A1791" s="434">
        <v>1791</v>
      </c>
      <c r="B1791" s="426" t="s">
        <v>627</v>
      </c>
      <c r="C1791" s="476"/>
      <c r="D1791" s="525" t="s">
        <v>1696</v>
      </c>
      <c r="E1791" s="476" t="str">
        <f>E$81</f>
        <v>S4</v>
      </c>
      <c r="F1791" s="570"/>
      <c r="G1791" s="477"/>
      <c r="H1791" s="477"/>
      <c r="I1791" s="478"/>
    </row>
    <row r="1792" spans="1:9" ht="178.5">
      <c r="A1792" s="434">
        <v>1792</v>
      </c>
      <c r="B1792" s="426" t="s">
        <v>627</v>
      </c>
      <c r="C1792" s="476"/>
      <c r="D1792" s="514" t="s">
        <v>1700</v>
      </c>
      <c r="E1792" s="476"/>
      <c r="F1792" s="569" t="s">
        <v>1701</v>
      </c>
      <c r="G1792" s="477" t="s">
        <v>1702</v>
      </c>
      <c r="H1792" s="477" t="s">
        <v>1703</v>
      </c>
      <c r="I1792" s="478"/>
    </row>
    <row r="1793" spans="1:9">
      <c r="A1793" s="426">
        <v>1793</v>
      </c>
      <c r="B1793" s="426" t="s">
        <v>627</v>
      </c>
      <c r="C1793" s="476"/>
      <c r="D1793" s="525" t="s">
        <v>1700</v>
      </c>
      <c r="E1793" s="476" t="s">
        <v>464</v>
      </c>
      <c r="F1793" s="569"/>
      <c r="G1793" s="477"/>
      <c r="H1793" s="477"/>
      <c r="I1793" s="478"/>
    </row>
    <row r="1794" spans="1:9" ht="38.25">
      <c r="A1794" s="434">
        <v>1794</v>
      </c>
      <c r="B1794" s="426" t="s">
        <v>627</v>
      </c>
      <c r="C1794" s="476"/>
      <c r="D1794" s="525" t="s">
        <v>1700</v>
      </c>
      <c r="E1794" s="476" t="str">
        <f>E$77</f>
        <v>RA</v>
      </c>
      <c r="F1794" s="570" t="s">
        <v>2067</v>
      </c>
      <c r="G1794" s="477"/>
      <c r="H1794" s="477"/>
      <c r="I1794" s="478"/>
    </row>
    <row r="1795" spans="1:9" ht="14.25">
      <c r="A1795" s="434">
        <v>1795</v>
      </c>
      <c r="B1795" s="426" t="s">
        <v>627</v>
      </c>
      <c r="C1795" s="476"/>
      <c r="D1795" s="525" t="s">
        <v>1700</v>
      </c>
      <c r="E1795" s="476" t="str">
        <f>E$78</f>
        <v>S1</v>
      </c>
      <c r="F1795" s="570"/>
      <c r="G1795" s="477"/>
      <c r="H1795" s="477"/>
      <c r="I1795" s="478"/>
    </row>
    <row r="1796" spans="1:9" ht="14.25">
      <c r="A1796" s="434">
        <v>1796</v>
      </c>
      <c r="B1796" s="426" t="s">
        <v>627</v>
      </c>
      <c r="C1796" s="476"/>
      <c r="D1796" s="525" t="s">
        <v>1700</v>
      </c>
      <c r="E1796" s="476" t="str">
        <f>E$79</f>
        <v>S2</v>
      </c>
      <c r="F1796" s="570"/>
      <c r="G1796" s="477"/>
      <c r="H1796" s="477"/>
      <c r="I1796" s="478"/>
    </row>
    <row r="1797" spans="1:9">
      <c r="A1797" s="426">
        <v>1797</v>
      </c>
      <c r="B1797" s="426" t="s">
        <v>627</v>
      </c>
      <c r="C1797" s="476"/>
      <c r="D1797" s="525" t="s">
        <v>1700</v>
      </c>
      <c r="E1797" s="476" t="str">
        <f>E$80</f>
        <v>S3</v>
      </c>
      <c r="F1797" s="570"/>
      <c r="G1797" s="477"/>
      <c r="H1797" s="477"/>
      <c r="I1797" s="478"/>
    </row>
    <row r="1798" spans="1:9" ht="14.25">
      <c r="A1798" s="434">
        <v>1798</v>
      </c>
      <c r="B1798" s="426" t="s">
        <v>627</v>
      </c>
      <c r="C1798" s="476"/>
      <c r="D1798" s="525" t="s">
        <v>1700</v>
      </c>
      <c r="E1798" s="476" t="str">
        <f>E$81</f>
        <v>S4</v>
      </c>
      <c r="F1798" s="570"/>
      <c r="G1798" s="477"/>
      <c r="H1798" s="477"/>
      <c r="I1798" s="478"/>
    </row>
    <row r="1799" spans="1:9" ht="14.25">
      <c r="A1799" s="434">
        <v>1799</v>
      </c>
      <c r="G1799" s="477"/>
      <c r="H1799" s="477"/>
      <c r="I1799" s="478"/>
    </row>
    <row r="1800" spans="1:9" ht="63">
      <c r="A1800" s="434">
        <v>1800</v>
      </c>
      <c r="B1800" s="426" t="s">
        <v>638</v>
      </c>
      <c r="C1800" s="476" t="s">
        <v>1704</v>
      </c>
      <c r="D1800" s="514"/>
      <c r="E1800" s="476"/>
      <c r="F1800" s="569" t="s">
        <v>1705</v>
      </c>
      <c r="G1800" s="477" t="s">
        <v>1706</v>
      </c>
      <c r="H1800" s="477" t="s">
        <v>1687</v>
      </c>
      <c r="I1800" s="478"/>
    </row>
    <row r="1801" spans="1:9">
      <c r="A1801" s="426">
        <v>1801</v>
      </c>
      <c r="B1801" s="426" t="s">
        <v>638</v>
      </c>
      <c r="C1801" s="476"/>
      <c r="D1801" s="514"/>
      <c r="E1801" s="476" t="s">
        <v>464</v>
      </c>
      <c r="F1801" s="569"/>
      <c r="G1801" s="477"/>
      <c r="H1801" s="477"/>
      <c r="I1801" s="478"/>
    </row>
    <row r="1802" spans="1:9" ht="63.75">
      <c r="A1802" s="434">
        <v>1802</v>
      </c>
      <c r="B1802" s="426" t="s">
        <v>638</v>
      </c>
      <c r="C1802" s="476"/>
      <c r="D1802" s="514"/>
      <c r="E1802" s="476" t="str">
        <f>E$77</f>
        <v>RA</v>
      </c>
      <c r="F1802" s="570" t="s">
        <v>2068</v>
      </c>
      <c r="G1802" s="477"/>
      <c r="H1802" s="477"/>
      <c r="I1802" s="478"/>
    </row>
    <row r="1803" spans="1:9" ht="14.25">
      <c r="A1803" s="434">
        <v>1803</v>
      </c>
      <c r="B1803" s="426" t="s">
        <v>638</v>
      </c>
      <c r="C1803" s="476"/>
      <c r="D1803" s="514"/>
      <c r="E1803" s="476" t="str">
        <f>E$78</f>
        <v>S1</v>
      </c>
      <c r="F1803" s="570"/>
      <c r="G1803" s="477"/>
      <c r="H1803" s="477"/>
      <c r="I1803" s="478"/>
    </row>
    <row r="1804" spans="1:9" ht="14.25">
      <c r="A1804" s="434">
        <v>1804</v>
      </c>
      <c r="B1804" s="426" t="s">
        <v>638</v>
      </c>
      <c r="C1804" s="476"/>
      <c r="D1804" s="514"/>
      <c r="E1804" s="476" t="str">
        <f>E$79</f>
        <v>S2</v>
      </c>
      <c r="F1804" s="570"/>
      <c r="G1804" s="477"/>
      <c r="H1804" s="477"/>
      <c r="I1804" s="478"/>
    </row>
    <row r="1805" spans="1:9">
      <c r="A1805" s="426">
        <v>1805</v>
      </c>
      <c r="B1805" s="426" t="s">
        <v>638</v>
      </c>
      <c r="C1805" s="476"/>
      <c r="D1805" s="514"/>
      <c r="E1805" s="476" t="str">
        <f>E$80</f>
        <v>S3</v>
      </c>
      <c r="F1805" s="570"/>
      <c r="G1805" s="477"/>
      <c r="H1805" s="477"/>
      <c r="I1805" s="478"/>
    </row>
    <row r="1806" spans="1:9" ht="14.25">
      <c r="A1806" s="434">
        <v>1806</v>
      </c>
      <c r="B1806" s="426" t="s">
        <v>638</v>
      </c>
      <c r="C1806" s="476"/>
      <c r="D1806" s="514"/>
      <c r="E1806" s="476" t="str">
        <f>E$81</f>
        <v>S4</v>
      </c>
      <c r="F1806" s="570"/>
      <c r="G1806" s="477"/>
      <c r="H1806" s="477"/>
      <c r="I1806" s="478"/>
    </row>
    <row r="1807" spans="1:9" ht="220.5">
      <c r="A1807" s="434">
        <v>1807</v>
      </c>
      <c r="B1807" s="426" t="s">
        <v>627</v>
      </c>
      <c r="C1807" s="476"/>
      <c r="D1807" s="514" t="s">
        <v>1707</v>
      </c>
      <c r="E1807" s="476"/>
      <c r="F1807" s="569" t="s">
        <v>1708</v>
      </c>
      <c r="G1807" s="477" t="s">
        <v>1694</v>
      </c>
      <c r="H1807" s="477" t="s">
        <v>1709</v>
      </c>
      <c r="I1807" s="478"/>
    </row>
    <row r="1808" spans="1:9" ht="14.25">
      <c r="A1808" s="434">
        <v>1808</v>
      </c>
      <c r="B1808" s="426" t="s">
        <v>627</v>
      </c>
      <c r="C1808" s="476"/>
      <c r="D1808" s="525" t="s">
        <v>1707</v>
      </c>
      <c r="E1808" s="476" t="s">
        <v>464</v>
      </c>
      <c r="F1808" s="569"/>
      <c r="G1808" s="477"/>
      <c r="H1808" s="477"/>
      <c r="I1808" s="478"/>
    </row>
    <row r="1809" spans="1:9">
      <c r="A1809" s="426">
        <v>1809</v>
      </c>
      <c r="B1809" s="426" t="s">
        <v>627</v>
      </c>
      <c r="C1809" s="476"/>
      <c r="D1809" s="525" t="s">
        <v>1707</v>
      </c>
      <c r="E1809" s="476" t="str">
        <f>E$77</f>
        <v>RA</v>
      </c>
      <c r="F1809" s="570" t="s">
        <v>2065</v>
      </c>
      <c r="G1809" s="477"/>
      <c r="H1809" s="477"/>
      <c r="I1809" s="478"/>
    </row>
    <row r="1810" spans="1:9" ht="14.25">
      <c r="A1810" s="434">
        <v>1810</v>
      </c>
      <c r="B1810" s="426" t="s">
        <v>627</v>
      </c>
      <c r="C1810" s="476"/>
      <c r="D1810" s="525" t="s">
        <v>1707</v>
      </c>
      <c r="E1810" s="476" t="str">
        <f>E$78</f>
        <v>S1</v>
      </c>
      <c r="F1810" s="570"/>
      <c r="G1810" s="477"/>
      <c r="H1810" s="477"/>
      <c r="I1810" s="478"/>
    </row>
    <row r="1811" spans="1:9" ht="14.25">
      <c r="A1811" s="434">
        <v>1811</v>
      </c>
      <c r="B1811" s="426" t="s">
        <v>627</v>
      </c>
      <c r="C1811" s="476"/>
      <c r="D1811" s="525" t="s">
        <v>1707</v>
      </c>
      <c r="E1811" s="476" t="str">
        <f>E$79</f>
        <v>S2</v>
      </c>
      <c r="F1811" s="570"/>
      <c r="G1811" s="477"/>
      <c r="H1811" s="477"/>
      <c r="I1811" s="478"/>
    </row>
    <row r="1812" spans="1:9" ht="14.25">
      <c r="A1812" s="434">
        <v>1812</v>
      </c>
      <c r="B1812" s="426" t="s">
        <v>627</v>
      </c>
      <c r="C1812" s="476"/>
      <c r="D1812" s="525" t="s">
        <v>1707</v>
      </c>
      <c r="E1812" s="476" t="str">
        <f>E$80</f>
        <v>S3</v>
      </c>
      <c r="F1812" s="570"/>
      <c r="G1812" s="477"/>
      <c r="H1812" s="477"/>
      <c r="I1812" s="478"/>
    </row>
    <row r="1813" spans="1:9">
      <c r="A1813" s="426">
        <v>1813</v>
      </c>
      <c r="B1813" s="426" t="s">
        <v>627</v>
      </c>
      <c r="C1813" s="476"/>
      <c r="D1813" s="525" t="s">
        <v>1707</v>
      </c>
      <c r="E1813" s="476" t="str">
        <f>E$81</f>
        <v>S4</v>
      </c>
      <c r="F1813" s="570"/>
      <c r="G1813" s="477"/>
      <c r="H1813" s="477"/>
      <c r="I1813" s="478"/>
    </row>
    <row r="1814" spans="1:9" ht="14.25">
      <c r="A1814" s="434">
        <v>1814</v>
      </c>
      <c r="G1814" s="477"/>
      <c r="H1814" s="477"/>
      <c r="I1814" s="478"/>
    </row>
    <row r="1815" spans="1:9" ht="51">
      <c r="A1815" s="434">
        <v>1815</v>
      </c>
      <c r="B1815" s="426" t="s">
        <v>638</v>
      </c>
      <c r="C1815" s="443" t="s">
        <v>1710</v>
      </c>
      <c r="D1815" s="510"/>
      <c r="E1815" s="443"/>
      <c r="F1815" s="568" t="s">
        <v>1711</v>
      </c>
      <c r="G1815" s="534"/>
      <c r="H1815" s="534"/>
      <c r="I1815" s="511"/>
    </row>
    <row r="1816" spans="1:9" ht="51">
      <c r="A1816" s="434">
        <v>1816</v>
      </c>
      <c r="B1816" s="426" t="s">
        <v>638</v>
      </c>
      <c r="C1816" s="476" t="s">
        <v>1712</v>
      </c>
      <c r="D1816" s="514"/>
      <c r="E1816" s="531"/>
      <c r="F1816" s="569" t="s">
        <v>1713</v>
      </c>
      <c r="G1816" s="477" t="s">
        <v>1714</v>
      </c>
      <c r="H1816" s="477"/>
      <c r="I1816" s="478"/>
    </row>
    <row r="1817" spans="1:9">
      <c r="A1817" s="426">
        <v>1817</v>
      </c>
      <c r="B1817" s="426" t="s">
        <v>638</v>
      </c>
      <c r="C1817" s="476"/>
      <c r="D1817" s="514"/>
      <c r="E1817" s="476" t="s">
        <v>464</v>
      </c>
      <c r="F1817" s="569"/>
      <c r="G1817" s="477"/>
      <c r="H1817" s="477"/>
      <c r="I1817" s="478"/>
    </row>
    <row r="1818" spans="1:9" ht="14.25">
      <c r="A1818" s="434">
        <v>1818</v>
      </c>
      <c r="B1818" s="426" t="s">
        <v>638</v>
      </c>
      <c r="C1818" s="476"/>
      <c r="D1818" s="514"/>
      <c r="E1818" s="476" t="str">
        <f>E$77</f>
        <v>RA</v>
      </c>
      <c r="F1818" s="570" t="s">
        <v>2069</v>
      </c>
      <c r="G1818" s="477"/>
      <c r="H1818" s="477"/>
      <c r="I1818" s="478"/>
    </row>
    <row r="1819" spans="1:9" ht="14.25">
      <c r="A1819" s="434">
        <v>1819</v>
      </c>
      <c r="B1819" s="426" t="s">
        <v>638</v>
      </c>
      <c r="C1819" s="476"/>
      <c r="D1819" s="514"/>
      <c r="E1819" s="476" t="str">
        <f>E$78</f>
        <v>S1</v>
      </c>
      <c r="F1819" s="570"/>
      <c r="G1819" s="477"/>
      <c r="H1819" s="477"/>
      <c r="I1819" s="478"/>
    </row>
    <row r="1820" spans="1:9" ht="14.25">
      <c r="A1820" s="434">
        <v>1820</v>
      </c>
      <c r="B1820" s="426" t="s">
        <v>638</v>
      </c>
      <c r="C1820" s="476"/>
      <c r="D1820" s="514"/>
      <c r="E1820" s="476" t="str">
        <f>E$79</f>
        <v>S2</v>
      </c>
      <c r="F1820" s="570"/>
      <c r="G1820" s="477"/>
      <c r="H1820" s="477"/>
      <c r="I1820" s="478"/>
    </row>
    <row r="1821" spans="1:9">
      <c r="A1821" s="426">
        <v>1821</v>
      </c>
      <c r="B1821" s="426" t="s">
        <v>638</v>
      </c>
      <c r="C1821" s="476"/>
      <c r="D1821" s="514"/>
      <c r="E1821" s="476" t="str">
        <f>E$80</f>
        <v>S3</v>
      </c>
      <c r="F1821" s="570"/>
      <c r="G1821" s="477"/>
      <c r="H1821" s="477"/>
      <c r="I1821" s="478"/>
    </row>
    <row r="1822" spans="1:9" ht="14.25">
      <c r="A1822" s="434">
        <v>1822</v>
      </c>
      <c r="B1822" s="426" t="s">
        <v>638</v>
      </c>
      <c r="C1822" s="476"/>
      <c r="D1822" s="514"/>
      <c r="E1822" s="476" t="str">
        <f>E$81</f>
        <v>S4</v>
      </c>
      <c r="F1822" s="570"/>
      <c r="G1822" s="477"/>
      <c r="H1822" s="477"/>
      <c r="I1822" s="478"/>
    </row>
    <row r="1823" spans="1:9" ht="168">
      <c r="A1823" s="434">
        <v>1823</v>
      </c>
      <c r="B1823" s="426" t="s">
        <v>627</v>
      </c>
      <c r="C1823" s="476"/>
      <c r="D1823" s="514" t="s">
        <v>1715</v>
      </c>
      <c r="E1823" s="531"/>
      <c r="F1823" s="569" t="s">
        <v>1716</v>
      </c>
      <c r="G1823" s="477" t="s">
        <v>1717</v>
      </c>
      <c r="H1823" s="477" t="s">
        <v>1718</v>
      </c>
      <c r="I1823" s="478"/>
    </row>
    <row r="1824" spans="1:9" ht="14.25">
      <c r="A1824" s="434">
        <v>1824</v>
      </c>
      <c r="B1824" s="426" t="s">
        <v>627</v>
      </c>
      <c r="C1824" s="476"/>
      <c r="D1824" s="525" t="s">
        <v>1715</v>
      </c>
      <c r="E1824" s="476" t="s">
        <v>464</v>
      </c>
      <c r="F1824" s="569"/>
      <c r="G1824" s="477"/>
      <c r="H1824" s="477"/>
      <c r="I1824" s="478"/>
    </row>
    <row r="1825" spans="1:9" ht="38.25">
      <c r="A1825" s="426">
        <v>1825</v>
      </c>
      <c r="B1825" s="426" t="s">
        <v>627</v>
      </c>
      <c r="C1825" s="476"/>
      <c r="D1825" s="525" t="s">
        <v>1715</v>
      </c>
      <c r="E1825" s="476" t="str">
        <f>E$77</f>
        <v>RA</v>
      </c>
      <c r="F1825" s="570" t="s">
        <v>2070</v>
      </c>
      <c r="G1825" s="477"/>
      <c r="H1825" s="477"/>
      <c r="I1825" s="478"/>
    </row>
    <row r="1826" spans="1:9" ht="14.25">
      <c r="A1826" s="434">
        <v>1826</v>
      </c>
      <c r="B1826" s="426" t="s">
        <v>627</v>
      </c>
      <c r="C1826" s="476"/>
      <c r="D1826" s="525" t="s">
        <v>1715</v>
      </c>
      <c r="E1826" s="476" t="str">
        <f>E$78</f>
        <v>S1</v>
      </c>
      <c r="F1826" s="570"/>
      <c r="G1826" s="477"/>
      <c r="H1826" s="477"/>
      <c r="I1826" s="478"/>
    </row>
    <row r="1827" spans="1:9" ht="14.25">
      <c r="A1827" s="434">
        <v>1827</v>
      </c>
      <c r="B1827" s="426" t="s">
        <v>627</v>
      </c>
      <c r="C1827" s="476"/>
      <c r="D1827" s="525" t="s">
        <v>1715</v>
      </c>
      <c r="E1827" s="476" t="str">
        <f>E$79</f>
        <v>S2</v>
      </c>
      <c r="F1827" s="570"/>
      <c r="G1827" s="477"/>
      <c r="H1827" s="477"/>
      <c r="I1827" s="478"/>
    </row>
    <row r="1828" spans="1:9" ht="14.25">
      <c r="A1828" s="434">
        <v>1828</v>
      </c>
      <c r="B1828" s="426" t="s">
        <v>627</v>
      </c>
      <c r="C1828" s="476"/>
      <c r="D1828" s="525" t="s">
        <v>1715</v>
      </c>
      <c r="E1828" s="476" t="str">
        <f>E$80</f>
        <v>S3</v>
      </c>
      <c r="F1828" s="570"/>
      <c r="G1828" s="477"/>
      <c r="H1828" s="477"/>
      <c r="I1828" s="478"/>
    </row>
    <row r="1829" spans="1:9">
      <c r="A1829" s="426">
        <v>1829</v>
      </c>
      <c r="B1829" s="426" t="s">
        <v>627</v>
      </c>
      <c r="C1829" s="476"/>
      <c r="D1829" s="525" t="s">
        <v>1715</v>
      </c>
      <c r="E1829" s="476" t="str">
        <f>E$81</f>
        <v>S4</v>
      </c>
      <c r="F1829" s="570"/>
      <c r="G1829" s="477"/>
      <c r="H1829" s="477"/>
      <c r="I1829" s="478"/>
    </row>
    <row r="1830" spans="1:9" ht="14.25">
      <c r="A1830" s="434">
        <v>1830</v>
      </c>
      <c r="G1830" s="477"/>
      <c r="H1830" s="477"/>
      <c r="I1830" s="478"/>
    </row>
    <row r="1831" spans="1:9" ht="140.25">
      <c r="A1831" s="434">
        <v>1831</v>
      </c>
      <c r="B1831" s="426" t="s">
        <v>638</v>
      </c>
      <c r="C1831" s="476" t="s">
        <v>1719</v>
      </c>
      <c r="D1831" s="514"/>
      <c r="E1831" s="531"/>
      <c r="F1831" s="569" t="s">
        <v>1720</v>
      </c>
      <c r="G1831" s="477" t="s">
        <v>1721</v>
      </c>
      <c r="H1831" s="477"/>
      <c r="I1831" s="478"/>
    </row>
    <row r="1832" spans="1:9" ht="14.25">
      <c r="A1832" s="434">
        <v>1832</v>
      </c>
      <c r="B1832" s="426" t="s">
        <v>638</v>
      </c>
      <c r="C1832" s="476"/>
      <c r="D1832" s="514"/>
      <c r="E1832" s="476" t="s">
        <v>464</v>
      </c>
      <c r="F1832" s="569"/>
      <c r="G1832" s="477"/>
      <c r="H1832" s="477"/>
      <c r="I1832" s="478"/>
    </row>
    <row r="1833" spans="1:9" ht="51">
      <c r="A1833" s="426">
        <v>1833</v>
      </c>
      <c r="B1833" s="426" t="s">
        <v>638</v>
      </c>
      <c r="C1833" s="476"/>
      <c r="D1833" s="514"/>
      <c r="E1833" s="476" t="str">
        <f>E$77</f>
        <v>RA</v>
      </c>
      <c r="F1833" s="570" t="s">
        <v>2071</v>
      </c>
      <c r="G1833" s="477"/>
      <c r="H1833" s="477"/>
      <c r="I1833" s="478"/>
    </row>
    <row r="1834" spans="1:9" ht="14.25">
      <c r="A1834" s="434">
        <v>1834</v>
      </c>
      <c r="B1834" s="426" t="s">
        <v>638</v>
      </c>
      <c r="C1834" s="476"/>
      <c r="D1834" s="514"/>
      <c r="E1834" s="476" t="str">
        <f>E$78</f>
        <v>S1</v>
      </c>
      <c r="F1834" s="570"/>
      <c r="G1834" s="477"/>
      <c r="H1834" s="477"/>
      <c r="I1834" s="478"/>
    </row>
    <row r="1835" spans="1:9" ht="14.25">
      <c r="A1835" s="434">
        <v>1835</v>
      </c>
      <c r="B1835" s="426" t="s">
        <v>638</v>
      </c>
      <c r="C1835" s="476"/>
      <c r="D1835" s="514"/>
      <c r="E1835" s="476" t="str">
        <f>E$79</f>
        <v>S2</v>
      </c>
      <c r="F1835" s="570"/>
      <c r="G1835" s="477"/>
      <c r="H1835" s="477"/>
      <c r="I1835" s="478"/>
    </row>
    <row r="1836" spans="1:9" ht="14.25">
      <c r="A1836" s="434">
        <v>1836</v>
      </c>
      <c r="B1836" s="426" t="s">
        <v>638</v>
      </c>
      <c r="C1836" s="476"/>
      <c r="D1836" s="514"/>
      <c r="E1836" s="476" t="str">
        <f>E$80</f>
        <v>S3</v>
      </c>
      <c r="F1836" s="570"/>
      <c r="G1836" s="477"/>
      <c r="H1836" s="477"/>
      <c r="I1836" s="478"/>
    </row>
    <row r="1837" spans="1:9">
      <c r="A1837" s="426">
        <v>1837</v>
      </c>
      <c r="B1837" s="426" t="s">
        <v>638</v>
      </c>
      <c r="C1837" s="476"/>
      <c r="D1837" s="514"/>
      <c r="E1837" s="476" t="str">
        <f>E$81</f>
        <v>S4</v>
      </c>
      <c r="F1837" s="570"/>
      <c r="G1837" s="477"/>
      <c r="H1837" s="477"/>
      <c r="I1837" s="478"/>
    </row>
    <row r="1838" spans="1:9" ht="14.25">
      <c r="A1838" s="434">
        <v>1838</v>
      </c>
      <c r="B1838" s="426" t="s">
        <v>627</v>
      </c>
      <c r="C1838" s="521"/>
      <c r="D1838" s="522" t="s">
        <v>1722</v>
      </c>
      <c r="E1838" s="521"/>
      <c r="F1838" s="573" t="s">
        <v>1723</v>
      </c>
      <c r="G1838" s="524"/>
      <c r="H1838" s="524"/>
      <c r="I1838" s="524"/>
    </row>
    <row r="1839" spans="1:9" ht="294">
      <c r="A1839" s="434">
        <v>1839</v>
      </c>
      <c r="B1839" s="426" t="s">
        <v>627</v>
      </c>
      <c r="C1839" s="476"/>
      <c r="D1839" s="514" t="s">
        <v>1724</v>
      </c>
      <c r="E1839" s="531"/>
      <c r="F1839" s="569" t="s">
        <v>1725</v>
      </c>
      <c r="G1839" s="477" t="s">
        <v>1726</v>
      </c>
      <c r="H1839" s="477" t="s">
        <v>1727</v>
      </c>
      <c r="I1839" s="478"/>
    </row>
    <row r="1840" spans="1:9" ht="14.25">
      <c r="A1840" s="434">
        <v>1840</v>
      </c>
      <c r="B1840" s="426" t="s">
        <v>627</v>
      </c>
      <c r="C1840" s="476"/>
      <c r="D1840" s="525" t="s">
        <v>1724</v>
      </c>
      <c r="E1840" s="476" t="s">
        <v>464</v>
      </c>
      <c r="F1840" s="569"/>
      <c r="G1840" s="477"/>
      <c r="H1840" s="477"/>
      <c r="I1840" s="478"/>
    </row>
    <row r="1841" spans="1:9">
      <c r="A1841" s="426">
        <v>1841</v>
      </c>
      <c r="B1841" s="426" t="s">
        <v>627</v>
      </c>
      <c r="C1841" s="476"/>
      <c r="D1841" s="525" t="s">
        <v>1724</v>
      </c>
      <c r="E1841" s="476" t="str">
        <f>E$77</f>
        <v>RA</v>
      </c>
      <c r="F1841" s="570" t="s">
        <v>2072</v>
      </c>
      <c r="G1841" s="477"/>
      <c r="H1841" s="477"/>
      <c r="I1841" s="478"/>
    </row>
    <row r="1842" spans="1:9" ht="14.25">
      <c r="A1842" s="434">
        <v>1842</v>
      </c>
      <c r="B1842" s="426" t="s">
        <v>627</v>
      </c>
      <c r="C1842" s="476"/>
      <c r="D1842" s="525" t="s">
        <v>1724</v>
      </c>
      <c r="E1842" s="476" t="str">
        <f>E$78</f>
        <v>S1</v>
      </c>
      <c r="F1842" s="570"/>
      <c r="G1842" s="477"/>
      <c r="H1842" s="477"/>
      <c r="I1842" s="478"/>
    </row>
    <row r="1843" spans="1:9" ht="14.25">
      <c r="A1843" s="434">
        <v>1843</v>
      </c>
      <c r="B1843" s="426" t="s">
        <v>627</v>
      </c>
      <c r="C1843" s="476"/>
      <c r="D1843" s="525" t="s">
        <v>1724</v>
      </c>
      <c r="E1843" s="476" t="str">
        <f>E$79</f>
        <v>S2</v>
      </c>
      <c r="F1843" s="570"/>
      <c r="G1843" s="477"/>
      <c r="H1843" s="477"/>
      <c r="I1843" s="478"/>
    </row>
    <row r="1844" spans="1:9" ht="14.25">
      <c r="A1844" s="434">
        <v>1844</v>
      </c>
      <c r="B1844" s="426" t="s">
        <v>627</v>
      </c>
      <c r="C1844" s="476"/>
      <c r="D1844" s="525" t="s">
        <v>1724</v>
      </c>
      <c r="E1844" s="476" t="str">
        <f>E$80</f>
        <v>S3</v>
      </c>
      <c r="F1844" s="570"/>
      <c r="G1844" s="477"/>
      <c r="H1844" s="477"/>
      <c r="I1844" s="478"/>
    </row>
    <row r="1845" spans="1:9">
      <c r="A1845" s="426">
        <v>1845</v>
      </c>
      <c r="B1845" s="426" t="s">
        <v>627</v>
      </c>
      <c r="C1845" s="476"/>
      <c r="D1845" s="525" t="s">
        <v>1724</v>
      </c>
      <c r="E1845" s="476" t="str">
        <f>E$81</f>
        <v>S4</v>
      </c>
      <c r="F1845" s="570"/>
      <c r="G1845" s="477"/>
      <c r="H1845" s="477"/>
      <c r="I1845" s="478"/>
    </row>
    <row r="1846" spans="1:9" ht="14.25">
      <c r="A1846" s="434">
        <v>1846</v>
      </c>
      <c r="G1846" s="477"/>
      <c r="H1846" s="477"/>
      <c r="I1846" s="478"/>
    </row>
    <row r="1847" spans="1:9" ht="89.25">
      <c r="A1847" s="434">
        <v>1847</v>
      </c>
      <c r="B1847" s="426" t="s">
        <v>638</v>
      </c>
      <c r="C1847" s="443" t="s">
        <v>1728</v>
      </c>
      <c r="D1847" s="510"/>
      <c r="E1847" s="443"/>
      <c r="F1847" s="568" t="s">
        <v>1729</v>
      </c>
      <c r="G1847" s="534"/>
      <c r="H1847" s="534"/>
      <c r="I1847" s="511"/>
    </row>
    <row r="1848" spans="1:9" ht="25.5">
      <c r="A1848" s="434">
        <v>1848</v>
      </c>
      <c r="B1848" s="426" t="s">
        <v>638</v>
      </c>
      <c r="C1848" s="476" t="s">
        <v>1730</v>
      </c>
      <c r="D1848" s="514"/>
      <c r="E1848" s="531"/>
      <c r="F1848" s="569" t="s">
        <v>1731</v>
      </c>
      <c r="G1848" s="477" t="s">
        <v>1732</v>
      </c>
      <c r="H1848" s="477"/>
      <c r="I1848" s="478"/>
    </row>
    <row r="1849" spans="1:9">
      <c r="A1849" s="426">
        <v>1849</v>
      </c>
      <c r="B1849" s="426" t="s">
        <v>638</v>
      </c>
      <c r="C1849" s="476"/>
      <c r="D1849" s="514"/>
      <c r="E1849" s="476" t="s">
        <v>464</v>
      </c>
      <c r="F1849" s="569"/>
      <c r="G1849" s="477"/>
      <c r="H1849" s="477"/>
      <c r="I1849" s="478"/>
    </row>
    <row r="1850" spans="1:9" ht="63.75">
      <c r="A1850" s="434">
        <v>1850</v>
      </c>
      <c r="B1850" s="426" t="s">
        <v>638</v>
      </c>
      <c r="C1850" s="476"/>
      <c r="D1850" s="514"/>
      <c r="E1850" s="476" t="str">
        <f>E$77</f>
        <v>RA</v>
      </c>
      <c r="F1850" s="570" t="s">
        <v>2073</v>
      </c>
      <c r="G1850" s="477"/>
      <c r="H1850" s="477"/>
      <c r="I1850" s="478"/>
    </row>
    <row r="1851" spans="1:9" ht="14.25">
      <c r="A1851" s="434">
        <v>1851</v>
      </c>
      <c r="B1851" s="426" t="s">
        <v>638</v>
      </c>
      <c r="C1851" s="476"/>
      <c r="D1851" s="514"/>
      <c r="E1851" s="476" t="str">
        <f>E$78</f>
        <v>S1</v>
      </c>
      <c r="F1851" s="570"/>
      <c r="G1851" s="477"/>
      <c r="H1851" s="477"/>
      <c r="I1851" s="478"/>
    </row>
    <row r="1852" spans="1:9" ht="14.25">
      <c r="A1852" s="434">
        <v>1852</v>
      </c>
      <c r="B1852" s="426" t="s">
        <v>638</v>
      </c>
      <c r="C1852" s="476"/>
      <c r="D1852" s="514"/>
      <c r="E1852" s="476" t="str">
        <f>E$79</f>
        <v>S2</v>
      </c>
      <c r="F1852" s="570"/>
      <c r="G1852" s="477"/>
      <c r="H1852" s="477"/>
      <c r="I1852" s="478"/>
    </row>
    <row r="1853" spans="1:9">
      <c r="A1853" s="426">
        <v>1853</v>
      </c>
      <c r="B1853" s="426" t="s">
        <v>638</v>
      </c>
      <c r="C1853" s="476"/>
      <c r="D1853" s="514"/>
      <c r="E1853" s="476" t="str">
        <f>E$80</f>
        <v>S3</v>
      </c>
      <c r="F1853" s="570"/>
      <c r="G1853" s="477"/>
      <c r="H1853" s="477"/>
      <c r="I1853" s="478"/>
    </row>
    <row r="1854" spans="1:9" ht="14.25">
      <c r="A1854" s="434">
        <v>1854</v>
      </c>
      <c r="B1854" s="426" t="s">
        <v>638</v>
      </c>
      <c r="C1854" s="476"/>
      <c r="D1854" s="514"/>
      <c r="E1854" s="476" t="str">
        <f>E$81</f>
        <v>S4</v>
      </c>
      <c r="F1854" s="570"/>
      <c r="G1854" s="477"/>
      <c r="H1854" s="477"/>
      <c r="I1854" s="478"/>
    </row>
    <row r="1855" spans="1:9" ht="14.25">
      <c r="A1855" s="434">
        <v>1855</v>
      </c>
      <c r="G1855" s="477"/>
      <c r="H1855" s="477"/>
      <c r="I1855" s="478"/>
    </row>
    <row r="1856" spans="1:9" ht="63.75">
      <c r="A1856" s="434">
        <v>1856</v>
      </c>
      <c r="B1856" s="426" t="s">
        <v>638</v>
      </c>
      <c r="C1856" s="476" t="s">
        <v>1733</v>
      </c>
      <c r="D1856" s="514"/>
      <c r="E1856" s="476"/>
      <c r="F1856" s="569" t="s">
        <v>1734</v>
      </c>
      <c r="G1856" s="477" t="s">
        <v>1735</v>
      </c>
      <c r="H1856" s="477"/>
      <c r="I1856" s="478"/>
    </row>
    <row r="1857" spans="1:9">
      <c r="A1857" s="426">
        <v>1857</v>
      </c>
      <c r="B1857" s="426" t="s">
        <v>638</v>
      </c>
      <c r="C1857" s="476"/>
      <c r="D1857" s="514"/>
      <c r="E1857" s="476" t="s">
        <v>464</v>
      </c>
      <c r="F1857" s="569"/>
      <c r="G1857" s="477"/>
      <c r="H1857" s="477"/>
      <c r="I1857" s="478"/>
    </row>
    <row r="1858" spans="1:9" ht="51">
      <c r="A1858" s="434">
        <v>1858</v>
      </c>
      <c r="B1858" s="426" t="s">
        <v>638</v>
      </c>
      <c r="C1858" s="476"/>
      <c r="D1858" s="514"/>
      <c r="E1858" s="476" t="str">
        <f>E$77</f>
        <v>RA</v>
      </c>
      <c r="F1858" s="570" t="s">
        <v>2074</v>
      </c>
      <c r="G1858" s="477"/>
      <c r="H1858" s="477"/>
      <c r="I1858" s="478"/>
    </row>
    <row r="1859" spans="1:9" ht="14.25">
      <c r="A1859" s="434">
        <v>1859</v>
      </c>
      <c r="B1859" s="426" t="s">
        <v>638</v>
      </c>
      <c r="C1859" s="476"/>
      <c r="D1859" s="514"/>
      <c r="E1859" s="476" t="str">
        <f>E$78</f>
        <v>S1</v>
      </c>
      <c r="F1859" s="570"/>
      <c r="G1859" s="477"/>
      <c r="H1859" s="477"/>
      <c r="I1859" s="478"/>
    </row>
    <row r="1860" spans="1:9" ht="14.25">
      <c r="A1860" s="434">
        <v>1860</v>
      </c>
      <c r="B1860" s="426" t="s">
        <v>638</v>
      </c>
      <c r="C1860" s="476"/>
      <c r="D1860" s="514"/>
      <c r="E1860" s="476" t="str">
        <f>E$79</f>
        <v>S2</v>
      </c>
      <c r="F1860" s="570"/>
      <c r="G1860" s="477"/>
      <c r="H1860" s="477"/>
      <c r="I1860" s="478"/>
    </row>
    <row r="1861" spans="1:9">
      <c r="A1861" s="426">
        <v>1861</v>
      </c>
      <c r="B1861" s="426" t="s">
        <v>638</v>
      </c>
      <c r="C1861" s="476"/>
      <c r="D1861" s="514"/>
      <c r="E1861" s="476" t="str">
        <f>E$80</f>
        <v>S3</v>
      </c>
      <c r="F1861" s="570"/>
      <c r="G1861" s="477"/>
      <c r="H1861" s="477"/>
      <c r="I1861" s="478"/>
    </row>
    <row r="1862" spans="1:9" ht="14.25">
      <c r="A1862" s="434">
        <v>1862</v>
      </c>
      <c r="B1862" s="426" t="s">
        <v>638</v>
      </c>
      <c r="C1862" s="476"/>
      <c r="D1862" s="514"/>
      <c r="E1862" s="476" t="str">
        <f>E$81</f>
        <v>S4</v>
      </c>
      <c r="F1862" s="570"/>
      <c r="G1862" s="477"/>
      <c r="H1862" s="477"/>
      <c r="I1862" s="478"/>
    </row>
    <row r="1863" spans="1:9" ht="14.25">
      <c r="A1863" s="434">
        <v>1863</v>
      </c>
      <c r="G1863" s="477"/>
      <c r="H1863" s="477"/>
      <c r="I1863" s="478"/>
    </row>
    <row r="1864" spans="1:9" ht="38.25">
      <c r="A1864" s="434">
        <v>1864</v>
      </c>
      <c r="B1864" s="426" t="s">
        <v>638</v>
      </c>
      <c r="C1864" s="476" t="s">
        <v>1736</v>
      </c>
      <c r="D1864" s="514"/>
      <c r="E1864" s="476"/>
      <c r="F1864" s="569" t="s">
        <v>1737</v>
      </c>
      <c r="G1864" s="477" t="s">
        <v>1738</v>
      </c>
      <c r="H1864" s="477" t="s">
        <v>1739</v>
      </c>
      <c r="I1864" s="478"/>
    </row>
    <row r="1865" spans="1:9">
      <c r="A1865" s="426">
        <v>1865</v>
      </c>
      <c r="B1865" s="426" t="s">
        <v>638</v>
      </c>
      <c r="C1865" s="476"/>
      <c r="D1865" s="514"/>
      <c r="E1865" s="476" t="s">
        <v>464</v>
      </c>
      <c r="F1865" s="569"/>
      <c r="G1865" s="477"/>
      <c r="H1865" s="477"/>
      <c r="I1865" s="478"/>
    </row>
    <row r="1866" spans="1:9" ht="63.75">
      <c r="A1866" s="434">
        <v>1866</v>
      </c>
      <c r="B1866" s="426" t="s">
        <v>638</v>
      </c>
      <c r="C1866" s="476"/>
      <c r="D1866" s="514"/>
      <c r="E1866" s="476" t="str">
        <f>E$77</f>
        <v>RA</v>
      </c>
      <c r="F1866" s="570" t="s">
        <v>2192</v>
      </c>
      <c r="G1866" s="477"/>
      <c r="H1866" s="477"/>
      <c r="I1866" s="478"/>
    </row>
    <row r="1867" spans="1:9" ht="14.25">
      <c r="A1867" s="434">
        <v>1867</v>
      </c>
      <c r="B1867" s="426" t="s">
        <v>638</v>
      </c>
      <c r="C1867" s="476"/>
      <c r="D1867" s="514"/>
      <c r="E1867" s="476" t="str">
        <f>E$78</f>
        <v>S1</v>
      </c>
      <c r="F1867" s="570"/>
      <c r="G1867" s="477"/>
      <c r="H1867" s="477"/>
      <c r="I1867" s="478"/>
    </row>
    <row r="1868" spans="1:9" ht="14.25">
      <c r="A1868" s="434">
        <v>1868</v>
      </c>
      <c r="B1868" s="426" t="s">
        <v>638</v>
      </c>
      <c r="C1868" s="476"/>
      <c r="D1868" s="514"/>
      <c r="E1868" s="476" t="str">
        <f>E$79</f>
        <v>S2</v>
      </c>
      <c r="F1868" s="570"/>
      <c r="G1868" s="477"/>
      <c r="H1868" s="477"/>
      <c r="I1868" s="478"/>
    </row>
    <row r="1869" spans="1:9">
      <c r="A1869" s="426">
        <v>1869</v>
      </c>
      <c r="B1869" s="426" t="s">
        <v>638</v>
      </c>
      <c r="C1869" s="476"/>
      <c r="D1869" s="514"/>
      <c r="E1869" s="476" t="str">
        <f>E$80</f>
        <v>S3</v>
      </c>
      <c r="F1869" s="570"/>
      <c r="G1869" s="477"/>
      <c r="H1869" s="477"/>
      <c r="I1869" s="478"/>
    </row>
    <row r="1870" spans="1:9" ht="14.25">
      <c r="A1870" s="434">
        <v>1870</v>
      </c>
      <c r="B1870" s="426" t="s">
        <v>638</v>
      </c>
      <c r="C1870" s="476"/>
      <c r="D1870" s="514"/>
      <c r="E1870" s="476" t="str">
        <f>E$81</f>
        <v>S4</v>
      </c>
      <c r="F1870" s="570"/>
      <c r="G1870" s="477"/>
      <c r="H1870" s="477"/>
      <c r="I1870" s="478"/>
    </row>
    <row r="1871" spans="1:9" ht="14.25">
      <c r="A1871" s="434">
        <v>1871</v>
      </c>
      <c r="G1871" s="477"/>
      <c r="H1871" s="477"/>
      <c r="I1871" s="478"/>
    </row>
    <row r="1872" spans="1:9" ht="38.25">
      <c r="A1872" s="434">
        <v>1872</v>
      </c>
      <c r="B1872" s="426" t="s">
        <v>638</v>
      </c>
      <c r="C1872" s="443">
        <v>10.5</v>
      </c>
      <c r="D1872" s="510"/>
      <c r="E1872" s="443"/>
      <c r="F1872" s="568" t="s">
        <v>1740</v>
      </c>
      <c r="G1872" s="534"/>
      <c r="H1872" s="534"/>
      <c r="I1872" s="511"/>
    </row>
    <row r="1873" spans="1:9" ht="51">
      <c r="A1873" s="426">
        <v>1873</v>
      </c>
      <c r="B1873" s="426" t="s">
        <v>638</v>
      </c>
      <c r="C1873" s="476" t="s">
        <v>1741</v>
      </c>
      <c r="D1873" s="514"/>
      <c r="E1873" s="476"/>
      <c r="F1873" s="515" t="s">
        <v>1742</v>
      </c>
      <c r="G1873" s="477" t="s">
        <v>1743</v>
      </c>
      <c r="H1873" s="477" t="s">
        <v>1744</v>
      </c>
      <c r="I1873" s="478"/>
    </row>
    <row r="1874" spans="1:9" ht="14.25">
      <c r="A1874" s="434">
        <v>1874</v>
      </c>
      <c r="B1874" s="426" t="s">
        <v>638</v>
      </c>
      <c r="C1874" s="476"/>
      <c r="D1874" s="514"/>
      <c r="E1874" s="476" t="s">
        <v>464</v>
      </c>
      <c r="F1874" s="456"/>
      <c r="G1874" s="477"/>
      <c r="H1874" s="477"/>
      <c r="I1874" s="478"/>
    </row>
    <row r="1875" spans="1:9" ht="63.75">
      <c r="A1875" s="434">
        <v>1875</v>
      </c>
      <c r="B1875" s="426" t="s">
        <v>638</v>
      </c>
      <c r="C1875" s="476"/>
      <c r="D1875" s="514"/>
      <c r="E1875" s="476" t="str">
        <f>E$77</f>
        <v>RA</v>
      </c>
      <c r="F1875" s="570" t="s">
        <v>2075</v>
      </c>
      <c r="G1875" s="477"/>
      <c r="H1875" s="477"/>
      <c r="I1875" s="478"/>
    </row>
    <row r="1876" spans="1:9" ht="14.25">
      <c r="A1876" s="434">
        <v>1876</v>
      </c>
      <c r="B1876" s="426" t="s">
        <v>638</v>
      </c>
      <c r="C1876" s="476"/>
      <c r="D1876" s="514"/>
      <c r="E1876" s="476" t="str">
        <f>E$78</f>
        <v>S1</v>
      </c>
      <c r="F1876" s="570"/>
      <c r="G1876" s="477"/>
      <c r="H1876" s="477"/>
      <c r="I1876" s="478"/>
    </row>
    <row r="1877" spans="1:9">
      <c r="A1877" s="426">
        <v>1877</v>
      </c>
      <c r="B1877" s="426" t="s">
        <v>638</v>
      </c>
      <c r="C1877" s="476"/>
      <c r="D1877" s="514"/>
      <c r="E1877" s="476" t="str">
        <f>E$79</f>
        <v>S2</v>
      </c>
      <c r="F1877" s="570"/>
      <c r="G1877" s="477"/>
      <c r="H1877" s="477"/>
      <c r="I1877" s="478"/>
    </row>
    <row r="1878" spans="1:9" ht="14.25">
      <c r="A1878" s="434">
        <v>1878</v>
      </c>
      <c r="B1878" s="426" t="s">
        <v>638</v>
      </c>
      <c r="C1878" s="476"/>
      <c r="D1878" s="514"/>
      <c r="E1878" s="476" t="str">
        <f>E$80</f>
        <v>S3</v>
      </c>
      <c r="F1878" s="570"/>
      <c r="G1878" s="477"/>
      <c r="H1878" s="477"/>
      <c r="I1878" s="478"/>
    </row>
    <row r="1879" spans="1:9" ht="14.25">
      <c r="A1879" s="434">
        <v>1879</v>
      </c>
      <c r="B1879" s="426" t="s">
        <v>638</v>
      </c>
      <c r="C1879" s="476"/>
      <c r="D1879" s="514"/>
      <c r="E1879" s="476" t="str">
        <f>E$81</f>
        <v>S4</v>
      </c>
      <c r="F1879" s="570"/>
      <c r="G1879" s="477"/>
      <c r="H1879" s="477"/>
      <c r="I1879" s="478"/>
    </row>
    <row r="1880" spans="1:9" ht="318.75">
      <c r="A1880" s="434">
        <v>1880</v>
      </c>
      <c r="B1880" s="426" t="s">
        <v>627</v>
      </c>
      <c r="C1880" s="476"/>
      <c r="D1880" s="514" t="s">
        <v>1253</v>
      </c>
      <c r="E1880" s="476"/>
      <c r="F1880" s="515" t="s">
        <v>1745</v>
      </c>
      <c r="G1880" s="477" t="s">
        <v>1746</v>
      </c>
      <c r="H1880" s="477" t="s">
        <v>1747</v>
      </c>
      <c r="I1880" s="478"/>
    </row>
    <row r="1881" spans="1:9">
      <c r="A1881" s="426">
        <v>1881</v>
      </c>
      <c r="B1881" s="426" t="s">
        <v>627</v>
      </c>
      <c r="C1881" s="476"/>
      <c r="D1881" s="525" t="s">
        <v>1253</v>
      </c>
      <c r="E1881" s="476" t="s">
        <v>464</v>
      </c>
      <c r="F1881" s="456"/>
      <c r="G1881" s="477"/>
      <c r="H1881" s="477"/>
      <c r="I1881" s="478"/>
    </row>
    <row r="1882" spans="1:9" ht="178.5">
      <c r="A1882" s="434">
        <v>1882</v>
      </c>
      <c r="B1882" s="426" t="s">
        <v>627</v>
      </c>
      <c r="C1882" s="476"/>
      <c r="D1882" s="525" t="s">
        <v>1253</v>
      </c>
      <c r="E1882" s="476" t="str">
        <f>E$77</f>
        <v>RA</v>
      </c>
      <c r="F1882" s="467" t="s">
        <v>2076</v>
      </c>
      <c r="G1882" s="477"/>
      <c r="H1882" s="477"/>
      <c r="I1882" s="478"/>
    </row>
    <row r="1883" spans="1:9" ht="140.25">
      <c r="A1883" s="434">
        <v>1883</v>
      </c>
      <c r="B1883" s="426" t="s">
        <v>627</v>
      </c>
      <c r="C1883" s="476"/>
      <c r="D1883" s="525" t="s">
        <v>1253</v>
      </c>
      <c r="E1883" s="476" t="str">
        <f>E$78</f>
        <v>S1</v>
      </c>
      <c r="F1883" s="570" t="s">
        <v>2077</v>
      </c>
      <c r="G1883" s="477"/>
      <c r="H1883" s="477"/>
      <c r="I1883" s="478"/>
    </row>
    <row r="1884" spans="1:9" ht="14.25">
      <c r="A1884" s="434">
        <v>1884</v>
      </c>
      <c r="B1884" s="426" t="s">
        <v>627</v>
      </c>
      <c r="C1884" s="476"/>
      <c r="D1884" s="525" t="s">
        <v>1253</v>
      </c>
      <c r="E1884" s="476" t="str">
        <f>E$79</f>
        <v>S2</v>
      </c>
      <c r="F1884" s="570"/>
      <c r="G1884" s="477"/>
      <c r="H1884" s="477"/>
      <c r="I1884" s="478"/>
    </row>
    <row r="1885" spans="1:9">
      <c r="A1885" s="426">
        <v>1885</v>
      </c>
      <c r="B1885" s="426" t="s">
        <v>627</v>
      </c>
      <c r="C1885" s="476"/>
      <c r="D1885" s="525" t="s">
        <v>1253</v>
      </c>
      <c r="E1885" s="476" t="str">
        <f>E$80</f>
        <v>S3</v>
      </c>
      <c r="F1885" s="570"/>
      <c r="G1885" s="477"/>
      <c r="H1885" s="477"/>
      <c r="I1885" s="478"/>
    </row>
    <row r="1886" spans="1:9" ht="14.25">
      <c r="A1886" s="434">
        <v>1886</v>
      </c>
      <c r="B1886" s="426" t="s">
        <v>627</v>
      </c>
      <c r="C1886" s="476"/>
      <c r="D1886" s="525" t="s">
        <v>1253</v>
      </c>
      <c r="E1886" s="476" t="str">
        <f>E$81</f>
        <v>S4</v>
      </c>
      <c r="F1886" s="570"/>
      <c r="G1886" s="477"/>
      <c r="H1886" s="477"/>
      <c r="I1886" s="478"/>
    </row>
    <row r="1887" spans="1:9" ht="14.25">
      <c r="A1887" s="434">
        <v>1887</v>
      </c>
      <c r="G1887" s="477"/>
      <c r="H1887" s="477"/>
      <c r="I1887" s="478"/>
    </row>
    <row r="1888" spans="1:9" ht="76.5">
      <c r="A1888" s="434">
        <v>1888</v>
      </c>
      <c r="B1888" s="426" t="s">
        <v>638</v>
      </c>
      <c r="C1888" s="476" t="s">
        <v>1748</v>
      </c>
      <c r="D1888" s="514"/>
      <c r="E1888" s="476"/>
      <c r="F1888" s="569" t="s">
        <v>1749</v>
      </c>
      <c r="G1888" s="477" t="s">
        <v>1743</v>
      </c>
      <c r="H1888" s="477" t="s">
        <v>1750</v>
      </c>
      <c r="I1888" s="478"/>
    </row>
    <row r="1889" spans="1:9">
      <c r="A1889" s="426">
        <v>1889</v>
      </c>
      <c r="B1889" s="426" t="s">
        <v>638</v>
      </c>
      <c r="C1889" s="476"/>
      <c r="D1889" s="514"/>
      <c r="E1889" s="476" t="s">
        <v>464</v>
      </c>
      <c r="F1889" s="569"/>
      <c r="G1889" s="477"/>
      <c r="H1889" s="477"/>
      <c r="I1889" s="478"/>
    </row>
    <row r="1890" spans="1:9" ht="102">
      <c r="A1890" s="434">
        <v>1890</v>
      </c>
      <c r="B1890" s="426" t="s">
        <v>638</v>
      </c>
      <c r="C1890" s="596"/>
      <c r="D1890" s="597"/>
      <c r="E1890" s="596" t="str">
        <f>E$77</f>
        <v>RA</v>
      </c>
      <c r="F1890" s="598" t="s">
        <v>1830</v>
      </c>
      <c r="G1890" s="599"/>
      <c r="H1890" s="599"/>
      <c r="I1890" s="600" t="s">
        <v>2078</v>
      </c>
    </row>
    <row r="1891" spans="1:9" ht="14.25">
      <c r="A1891" s="434">
        <v>1891</v>
      </c>
      <c r="B1891" s="426" t="s">
        <v>638</v>
      </c>
      <c r="C1891" s="476"/>
      <c r="D1891" s="514"/>
      <c r="E1891" s="476" t="str">
        <f>E$78</f>
        <v>S1</v>
      </c>
      <c r="F1891" s="570"/>
      <c r="G1891" s="477"/>
      <c r="H1891" s="477"/>
      <c r="I1891" s="478"/>
    </row>
    <row r="1892" spans="1:9" ht="14.25">
      <c r="A1892" s="434">
        <v>1892</v>
      </c>
      <c r="B1892" s="426" t="s">
        <v>638</v>
      </c>
      <c r="C1892" s="476"/>
      <c r="D1892" s="514"/>
      <c r="E1892" s="476" t="str">
        <f>E$79</f>
        <v>S2</v>
      </c>
      <c r="F1892" s="570"/>
      <c r="G1892" s="477"/>
      <c r="H1892" s="477"/>
      <c r="I1892" s="478"/>
    </row>
    <row r="1893" spans="1:9">
      <c r="A1893" s="426">
        <v>1893</v>
      </c>
      <c r="B1893" s="426" t="s">
        <v>638</v>
      </c>
      <c r="C1893" s="476"/>
      <c r="D1893" s="514"/>
      <c r="E1893" s="476" t="str">
        <f>E$80</f>
        <v>S3</v>
      </c>
      <c r="F1893" s="570"/>
      <c r="G1893" s="477"/>
      <c r="H1893" s="477"/>
      <c r="I1893" s="478"/>
    </row>
    <row r="1894" spans="1:9" ht="14.25">
      <c r="A1894" s="434">
        <v>1894</v>
      </c>
      <c r="B1894" s="426" t="s">
        <v>638</v>
      </c>
      <c r="C1894" s="476"/>
      <c r="D1894" s="514"/>
      <c r="E1894" s="476" t="str">
        <f>E$81</f>
        <v>S4</v>
      </c>
      <c r="F1894" s="570"/>
      <c r="G1894" s="477"/>
      <c r="H1894" s="477"/>
      <c r="I1894" s="478"/>
    </row>
    <row r="1895" spans="1:9" ht="14.25">
      <c r="A1895" s="434">
        <v>1895</v>
      </c>
      <c r="G1895" s="477"/>
      <c r="H1895" s="477"/>
      <c r="I1895" s="478"/>
    </row>
    <row r="1896" spans="1:9" ht="63.75">
      <c r="A1896" s="434">
        <v>1896</v>
      </c>
      <c r="B1896" s="426" t="s">
        <v>638</v>
      </c>
      <c r="C1896" s="443" t="s">
        <v>1751</v>
      </c>
      <c r="D1896" s="510"/>
      <c r="E1896" s="443"/>
      <c r="F1896" s="568" t="s">
        <v>1752</v>
      </c>
      <c r="G1896" s="534"/>
      <c r="H1896" s="534" t="s">
        <v>1753</v>
      </c>
      <c r="I1896" s="511"/>
    </row>
    <row r="1897" spans="1:9" ht="38.25">
      <c r="A1897" s="426">
        <v>1897</v>
      </c>
      <c r="B1897" s="426" t="s">
        <v>638</v>
      </c>
      <c r="C1897" s="476" t="s">
        <v>1754</v>
      </c>
      <c r="D1897" s="514"/>
      <c r="E1897" s="476"/>
      <c r="F1897" s="569" t="s">
        <v>1755</v>
      </c>
      <c r="G1897" s="477" t="s">
        <v>1756</v>
      </c>
      <c r="H1897" s="477"/>
      <c r="I1897" s="478"/>
    </row>
    <row r="1898" spans="1:9" ht="14.25">
      <c r="A1898" s="434">
        <v>1898</v>
      </c>
      <c r="B1898" s="426" t="s">
        <v>638</v>
      </c>
      <c r="C1898" s="476"/>
      <c r="D1898" s="514"/>
      <c r="E1898" s="476" t="s">
        <v>464</v>
      </c>
      <c r="F1898" s="569"/>
      <c r="G1898" s="477"/>
      <c r="H1898" s="477"/>
      <c r="I1898" s="478"/>
    </row>
    <row r="1899" spans="1:9" ht="127.5">
      <c r="A1899" s="434">
        <v>1899</v>
      </c>
      <c r="B1899" s="426" t="s">
        <v>638</v>
      </c>
      <c r="C1899" s="476"/>
      <c r="D1899" s="514"/>
      <c r="E1899" s="476" t="str">
        <f>E$77</f>
        <v>RA</v>
      </c>
      <c r="F1899" s="632" t="s">
        <v>2079</v>
      </c>
      <c r="G1899" s="477"/>
      <c r="H1899" s="477"/>
      <c r="I1899" s="478"/>
    </row>
    <row r="1900" spans="1:9" ht="14.25">
      <c r="A1900" s="434">
        <v>1900</v>
      </c>
      <c r="B1900" s="426" t="s">
        <v>638</v>
      </c>
      <c r="C1900" s="476"/>
      <c r="D1900" s="514"/>
      <c r="E1900" s="476" t="str">
        <f>E$78</f>
        <v>S1</v>
      </c>
      <c r="F1900" s="570"/>
      <c r="G1900" s="477"/>
      <c r="H1900" s="477"/>
      <c r="I1900" s="478"/>
    </row>
    <row r="1901" spans="1:9">
      <c r="A1901" s="426">
        <v>1901</v>
      </c>
      <c r="B1901" s="426" t="s">
        <v>638</v>
      </c>
      <c r="C1901" s="476"/>
      <c r="D1901" s="514"/>
      <c r="E1901" s="476" t="str">
        <f>E$79</f>
        <v>S2</v>
      </c>
      <c r="F1901" s="570"/>
      <c r="G1901" s="477"/>
      <c r="H1901" s="477"/>
      <c r="I1901" s="478"/>
    </row>
    <row r="1902" spans="1:9" ht="14.25">
      <c r="A1902" s="434">
        <v>1902</v>
      </c>
      <c r="B1902" s="426" t="s">
        <v>638</v>
      </c>
      <c r="C1902" s="476"/>
      <c r="D1902" s="514"/>
      <c r="E1902" s="476" t="str">
        <f>E$80</f>
        <v>S3</v>
      </c>
      <c r="F1902" s="570"/>
      <c r="G1902" s="477"/>
      <c r="H1902" s="477"/>
      <c r="I1902" s="478"/>
    </row>
    <row r="1903" spans="1:9" ht="14.25">
      <c r="A1903" s="434">
        <v>1903</v>
      </c>
      <c r="B1903" s="426" t="s">
        <v>638</v>
      </c>
      <c r="C1903" s="476"/>
      <c r="D1903" s="514"/>
      <c r="E1903" s="476" t="str">
        <f>E$81</f>
        <v>S4</v>
      </c>
      <c r="F1903" s="570"/>
      <c r="G1903" s="477"/>
      <c r="H1903" s="477"/>
      <c r="I1903" s="478"/>
    </row>
    <row r="1904" spans="1:9" ht="14.25">
      <c r="A1904" s="434">
        <v>1904</v>
      </c>
      <c r="G1904" s="477"/>
      <c r="H1904" s="477"/>
      <c r="I1904" s="478"/>
    </row>
    <row r="1905" spans="1:9" ht="242.25">
      <c r="A1905" s="426">
        <v>1905</v>
      </c>
      <c r="B1905" s="426" t="s">
        <v>638</v>
      </c>
      <c r="C1905" s="476" t="s">
        <v>1757</v>
      </c>
      <c r="D1905" s="514"/>
      <c r="E1905" s="476"/>
      <c r="F1905" s="569" t="s">
        <v>1758</v>
      </c>
      <c r="G1905" s="477" t="s">
        <v>1759</v>
      </c>
      <c r="H1905" s="477"/>
      <c r="I1905" s="478"/>
    </row>
    <row r="1906" spans="1:9" ht="14.25">
      <c r="A1906" s="434">
        <v>1906</v>
      </c>
      <c r="B1906" s="426" t="s">
        <v>638</v>
      </c>
      <c r="C1906" s="476"/>
      <c r="D1906" s="514"/>
      <c r="E1906" s="476"/>
      <c r="G1906" s="477"/>
      <c r="H1906" s="477"/>
      <c r="I1906" s="478"/>
    </row>
    <row r="1907" spans="1:9" ht="63.75">
      <c r="A1907" s="434">
        <v>1907</v>
      </c>
      <c r="B1907" s="426" t="s">
        <v>638</v>
      </c>
      <c r="C1907" s="476"/>
      <c r="D1907" s="514"/>
      <c r="E1907" s="476" t="str">
        <f>E$77</f>
        <v>RA</v>
      </c>
      <c r="F1907" s="570" t="s">
        <v>2080</v>
      </c>
      <c r="G1907" s="477"/>
      <c r="H1907" s="477"/>
      <c r="I1907" s="478"/>
    </row>
    <row r="1908" spans="1:9" ht="14.25">
      <c r="A1908" s="434">
        <v>1908</v>
      </c>
      <c r="B1908" s="426" t="s">
        <v>638</v>
      </c>
      <c r="C1908" s="476"/>
      <c r="D1908" s="514"/>
      <c r="E1908" s="476" t="str">
        <f>E$78</f>
        <v>S1</v>
      </c>
      <c r="F1908" s="570"/>
      <c r="G1908" s="477"/>
      <c r="H1908" s="477"/>
      <c r="I1908" s="478"/>
    </row>
    <row r="1909" spans="1:9">
      <c r="A1909" s="426">
        <v>1909</v>
      </c>
      <c r="B1909" s="426" t="s">
        <v>638</v>
      </c>
      <c r="C1909" s="476"/>
      <c r="D1909" s="514"/>
      <c r="E1909" s="476" t="str">
        <f>E$79</f>
        <v>S2</v>
      </c>
      <c r="F1909" s="570"/>
      <c r="G1909" s="477"/>
      <c r="H1909" s="477"/>
      <c r="I1909" s="478"/>
    </row>
    <row r="1910" spans="1:9" ht="14.25">
      <c r="A1910" s="434">
        <v>1910</v>
      </c>
      <c r="B1910" s="426" t="s">
        <v>638</v>
      </c>
      <c r="C1910" s="476"/>
      <c r="D1910" s="514"/>
      <c r="E1910" s="476" t="str">
        <f>E$80</f>
        <v>S3</v>
      </c>
      <c r="F1910" s="570"/>
      <c r="G1910" s="477"/>
      <c r="H1910" s="477"/>
      <c r="I1910" s="478"/>
    </row>
    <row r="1911" spans="1:9" ht="14.25">
      <c r="A1911" s="434">
        <v>1911</v>
      </c>
      <c r="B1911" s="426" t="s">
        <v>638</v>
      </c>
      <c r="C1911" s="476"/>
      <c r="D1911" s="514"/>
      <c r="E1911" s="476" t="str">
        <f>E$81</f>
        <v>S4</v>
      </c>
      <c r="F1911" s="570"/>
      <c r="G1911" s="477"/>
      <c r="H1911" s="477"/>
      <c r="I1911" s="478"/>
    </row>
    <row r="1912" spans="1:9" ht="14.25">
      <c r="A1912" s="434">
        <v>1912</v>
      </c>
      <c r="G1912" s="477"/>
      <c r="H1912" s="477"/>
      <c r="I1912" s="478"/>
    </row>
    <row r="1913" spans="1:9" ht="76.5">
      <c r="A1913" s="426">
        <v>1913</v>
      </c>
      <c r="B1913" s="426" t="s">
        <v>638</v>
      </c>
      <c r="C1913" s="443" t="s">
        <v>1760</v>
      </c>
      <c r="D1913" s="510"/>
      <c r="E1913" s="443"/>
      <c r="F1913" s="568" t="s">
        <v>1761</v>
      </c>
      <c r="G1913" s="534"/>
      <c r="H1913" s="534"/>
      <c r="I1913" s="511"/>
    </row>
    <row r="1914" spans="1:9" ht="178.5">
      <c r="A1914" s="434">
        <v>1914</v>
      </c>
      <c r="B1914" s="426" t="s">
        <v>638</v>
      </c>
      <c r="C1914" s="476" t="s">
        <v>1762</v>
      </c>
      <c r="D1914" s="514"/>
      <c r="E1914" s="476"/>
      <c r="F1914" s="569" t="s">
        <v>1763</v>
      </c>
      <c r="G1914" s="477" t="s">
        <v>1080</v>
      </c>
      <c r="H1914" s="477" t="s">
        <v>1764</v>
      </c>
      <c r="I1914" s="478"/>
    </row>
    <row r="1915" spans="1:9" ht="14.25">
      <c r="A1915" s="434">
        <v>1915</v>
      </c>
      <c r="B1915" s="426" t="s">
        <v>638</v>
      </c>
      <c r="C1915" s="476"/>
      <c r="D1915" s="514"/>
      <c r="E1915" s="476" t="s">
        <v>464</v>
      </c>
      <c r="F1915" s="569"/>
      <c r="G1915" s="477"/>
      <c r="H1915" s="477"/>
      <c r="I1915" s="478"/>
    </row>
    <row r="1916" spans="1:9" ht="127.5">
      <c r="A1916" s="434">
        <v>1916</v>
      </c>
      <c r="B1916" s="426" t="s">
        <v>638</v>
      </c>
      <c r="C1916" s="476"/>
      <c r="D1916" s="514"/>
      <c r="E1916" s="476" t="str">
        <f>E$77</f>
        <v>RA</v>
      </c>
      <c r="F1916" s="615" t="s">
        <v>2081</v>
      </c>
      <c r="G1916" s="477"/>
      <c r="H1916" s="477"/>
      <c r="I1916" s="478"/>
    </row>
    <row r="1917" spans="1:9">
      <c r="A1917" s="426">
        <v>1917</v>
      </c>
      <c r="B1917" s="426" t="s">
        <v>638</v>
      </c>
      <c r="C1917" s="476"/>
      <c r="D1917" s="514"/>
      <c r="E1917" s="476" t="str">
        <f>E$78</f>
        <v>S1</v>
      </c>
      <c r="F1917" s="570"/>
      <c r="G1917" s="477"/>
      <c r="H1917" s="477"/>
      <c r="I1917" s="478"/>
    </row>
    <row r="1918" spans="1:9" ht="14.25">
      <c r="A1918" s="434">
        <v>1918</v>
      </c>
      <c r="B1918" s="426" t="s">
        <v>638</v>
      </c>
      <c r="C1918" s="476"/>
      <c r="D1918" s="514"/>
      <c r="E1918" s="476" t="str">
        <f>E$79</f>
        <v>S2</v>
      </c>
      <c r="F1918" s="570"/>
      <c r="G1918" s="477"/>
      <c r="H1918" s="477"/>
      <c r="I1918" s="478"/>
    </row>
    <row r="1919" spans="1:9" ht="14.25">
      <c r="A1919" s="434">
        <v>1919</v>
      </c>
      <c r="B1919" s="426" t="s">
        <v>638</v>
      </c>
      <c r="C1919" s="476"/>
      <c r="D1919" s="514"/>
      <c r="E1919" s="476" t="str">
        <f>E$80</f>
        <v>S3</v>
      </c>
      <c r="F1919" s="570"/>
      <c r="G1919" s="477"/>
      <c r="H1919" s="477"/>
      <c r="I1919" s="478"/>
    </row>
    <row r="1920" spans="1:9" ht="14.25">
      <c r="A1920" s="434">
        <v>1920</v>
      </c>
      <c r="B1920" s="426" t="s">
        <v>638</v>
      </c>
      <c r="C1920" s="476"/>
      <c r="D1920" s="514"/>
      <c r="E1920" s="476" t="str">
        <f>E$81</f>
        <v>S4</v>
      </c>
      <c r="F1920" s="570"/>
      <c r="G1920" s="477"/>
      <c r="H1920" s="477"/>
      <c r="I1920" s="478"/>
    </row>
    <row r="1921" spans="1:9">
      <c r="A1921" s="426">
        <v>1921</v>
      </c>
      <c r="G1921" s="477"/>
      <c r="H1921" s="477"/>
      <c r="I1921" s="478"/>
    </row>
    <row r="1922" spans="1:9" ht="38.25">
      <c r="A1922" s="434">
        <v>1922</v>
      </c>
      <c r="B1922" s="426" t="s">
        <v>638</v>
      </c>
      <c r="C1922" s="476" t="s">
        <v>1765</v>
      </c>
      <c r="D1922" s="514"/>
      <c r="E1922" s="476"/>
      <c r="F1922" s="569" t="s">
        <v>1766</v>
      </c>
      <c r="G1922" s="477" t="s">
        <v>1767</v>
      </c>
      <c r="H1922" s="477"/>
      <c r="I1922" s="478"/>
    </row>
    <row r="1923" spans="1:9" ht="14.25">
      <c r="A1923" s="434">
        <v>1923</v>
      </c>
      <c r="B1923" s="426" t="s">
        <v>638</v>
      </c>
      <c r="C1923" s="476"/>
      <c r="D1923" s="514"/>
      <c r="E1923" s="476" t="s">
        <v>464</v>
      </c>
      <c r="F1923" s="569"/>
      <c r="G1923" s="477"/>
      <c r="H1923" s="477"/>
      <c r="I1923" s="478"/>
    </row>
    <row r="1924" spans="1:9" ht="25.5">
      <c r="A1924" s="434">
        <v>1924</v>
      </c>
      <c r="B1924" s="426" t="s">
        <v>638</v>
      </c>
      <c r="C1924" s="476"/>
      <c r="D1924" s="514"/>
      <c r="E1924" s="476" t="str">
        <f>E$77</f>
        <v>RA</v>
      </c>
      <c r="F1924" s="570" t="s">
        <v>2082</v>
      </c>
      <c r="G1924" s="477"/>
      <c r="H1924" s="477"/>
      <c r="I1924" s="478"/>
    </row>
    <row r="1925" spans="1:9">
      <c r="A1925" s="426">
        <v>1925</v>
      </c>
      <c r="B1925" s="426" t="s">
        <v>638</v>
      </c>
      <c r="C1925" s="476"/>
      <c r="D1925" s="514"/>
      <c r="E1925" s="476" t="str">
        <f>E$78</f>
        <v>S1</v>
      </c>
      <c r="F1925" s="570"/>
      <c r="G1925" s="477"/>
      <c r="H1925" s="477"/>
      <c r="I1925" s="478"/>
    </row>
    <row r="1926" spans="1:9" ht="14.25">
      <c r="A1926" s="434">
        <v>1926</v>
      </c>
      <c r="B1926" s="426" t="s">
        <v>638</v>
      </c>
      <c r="C1926" s="476"/>
      <c r="D1926" s="514"/>
      <c r="E1926" s="476" t="str">
        <f>E$79</f>
        <v>S2</v>
      </c>
      <c r="F1926" s="570"/>
      <c r="G1926" s="477"/>
      <c r="H1926" s="477"/>
      <c r="I1926" s="478"/>
    </row>
    <row r="1927" spans="1:9" ht="14.25">
      <c r="A1927" s="434">
        <v>1927</v>
      </c>
      <c r="B1927" s="426" t="s">
        <v>638</v>
      </c>
      <c r="C1927" s="476"/>
      <c r="D1927" s="514"/>
      <c r="E1927" s="476" t="str">
        <f>E$80</f>
        <v>S3</v>
      </c>
      <c r="F1927" s="570"/>
      <c r="G1927" s="477"/>
      <c r="H1927" s="477"/>
      <c r="I1927" s="478"/>
    </row>
    <row r="1928" spans="1:9" ht="14.25">
      <c r="A1928" s="434">
        <v>1928</v>
      </c>
      <c r="B1928" s="426" t="s">
        <v>638</v>
      </c>
      <c r="C1928" s="476"/>
      <c r="D1928" s="514"/>
      <c r="E1928" s="476" t="str">
        <f>E$81</f>
        <v>S4</v>
      </c>
      <c r="F1928" s="570"/>
      <c r="G1928" s="477"/>
      <c r="H1928" s="477"/>
      <c r="I1928" s="478"/>
    </row>
    <row r="1929" spans="1:9" ht="126">
      <c r="A1929" s="426">
        <v>1929</v>
      </c>
      <c r="B1929" s="426" t="s">
        <v>627</v>
      </c>
      <c r="C1929" s="476"/>
      <c r="D1929" s="514" t="s">
        <v>1768</v>
      </c>
      <c r="E1929" s="476"/>
      <c r="F1929" s="515" t="s">
        <v>1769</v>
      </c>
      <c r="G1929" s="477" t="s">
        <v>1770</v>
      </c>
      <c r="H1929" s="477" t="s">
        <v>1771</v>
      </c>
      <c r="I1929" s="478"/>
    </row>
    <row r="1930" spans="1:9" ht="14.25">
      <c r="A1930" s="434">
        <v>1930</v>
      </c>
      <c r="B1930" s="426" t="s">
        <v>627</v>
      </c>
      <c r="C1930" s="476"/>
      <c r="D1930" s="525" t="s">
        <v>1768</v>
      </c>
      <c r="E1930" s="476" t="s">
        <v>464</v>
      </c>
      <c r="F1930" s="467"/>
      <c r="G1930" s="477"/>
      <c r="H1930" s="477"/>
      <c r="I1930" s="478"/>
    </row>
    <row r="1931" spans="1:9" ht="25.5">
      <c r="A1931" s="434">
        <v>1931</v>
      </c>
      <c r="B1931" s="426" t="s">
        <v>627</v>
      </c>
      <c r="C1931" s="476"/>
      <c r="D1931" s="525" t="s">
        <v>1768</v>
      </c>
      <c r="E1931" s="476" t="str">
        <f>E$77</f>
        <v>RA</v>
      </c>
      <c r="F1931" s="570" t="s">
        <v>2083</v>
      </c>
      <c r="G1931" s="477"/>
      <c r="H1931" s="477"/>
      <c r="I1931" s="478"/>
    </row>
    <row r="1932" spans="1:9" ht="14.25">
      <c r="A1932" s="434">
        <v>1932</v>
      </c>
      <c r="B1932" s="426" t="s">
        <v>627</v>
      </c>
      <c r="C1932" s="476"/>
      <c r="D1932" s="525" t="s">
        <v>1768</v>
      </c>
      <c r="E1932" s="476" t="str">
        <f>E$78</f>
        <v>S1</v>
      </c>
      <c r="F1932" s="467"/>
      <c r="G1932" s="477"/>
      <c r="H1932" s="477"/>
      <c r="I1932" s="478"/>
    </row>
    <row r="1933" spans="1:9">
      <c r="A1933" s="426">
        <v>1933</v>
      </c>
      <c r="B1933" s="426" t="s">
        <v>627</v>
      </c>
      <c r="C1933" s="476"/>
      <c r="D1933" s="525" t="s">
        <v>1768</v>
      </c>
      <c r="E1933" s="476" t="str">
        <f>E$79</f>
        <v>S2</v>
      </c>
      <c r="F1933" s="467"/>
      <c r="G1933" s="477"/>
      <c r="H1933" s="477"/>
      <c r="I1933" s="478"/>
    </row>
    <row r="1934" spans="1:9" ht="14.25">
      <c r="A1934" s="434">
        <v>1934</v>
      </c>
      <c r="B1934" s="426" t="s">
        <v>627</v>
      </c>
      <c r="C1934" s="476"/>
      <c r="D1934" s="525" t="s">
        <v>1768</v>
      </c>
      <c r="E1934" s="476" t="str">
        <f>E$80</f>
        <v>S3</v>
      </c>
      <c r="F1934" s="467"/>
      <c r="G1934" s="477"/>
      <c r="H1934" s="477"/>
      <c r="I1934" s="478"/>
    </row>
    <row r="1935" spans="1:9" ht="14.25">
      <c r="A1935" s="434">
        <v>1935</v>
      </c>
      <c r="B1935" s="426" t="s">
        <v>627</v>
      </c>
      <c r="C1935" s="476"/>
      <c r="D1935" s="525" t="s">
        <v>1768</v>
      </c>
      <c r="E1935" s="476" t="str">
        <f>E$81</f>
        <v>S4</v>
      </c>
      <c r="F1935" s="467"/>
      <c r="G1935" s="477"/>
      <c r="H1935" s="477"/>
      <c r="I1935" s="478"/>
    </row>
    <row r="1936" spans="1:9" ht="14.25">
      <c r="A1936" s="434">
        <v>1936</v>
      </c>
      <c r="G1936" s="574"/>
      <c r="H1936" s="574"/>
      <c r="I1936" s="575"/>
    </row>
    <row r="1937" spans="1:9" ht="42">
      <c r="A1937" s="426">
        <v>1937</v>
      </c>
      <c r="B1937" s="426" t="s">
        <v>638</v>
      </c>
      <c r="C1937" s="476" t="s">
        <v>1772</v>
      </c>
      <c r="D1937" s="514"/>
      <c r="E1937" s="476"/>
      <c r="F1937" s="569" t="s">
        <v>1773</v>
      </c>
      <c r="G1937" s="477" t="s">
        <v>1774</v>
      </c>
      <c r="H1937" s="477"/>
      <c r="I1937" s="478"/>
    </row>
    <row r="1938" spans="1:9" ht="14.25">
      <c r="A1938" s="434">
        <v>1938</v>
      </c>
      <c r="B1938" s="426" t="s">
        <v>638</v>
      </c>
      <c r="C1938" s="476"/>
      <c r="D1938" s="514"/>
      <c r="E1938" s="476" t="s">
        <v>464</v>
      </c>
      <c r="F1938" s="569"/>
      <c r="G1938" s="477"/>
      <c r="H1938" s="477"/>
      <c r="I1938" s="478"/>
    </row>
    <row r="1939" spans="1:9" ht="14.25">
      <c r="A1939" s="434">
        <v>1939</v>
      </c>
      <c r="B1939" s="426" t="s">
        <v>638</v>
      </c>
      <c r="C1939" s="476"/>
      <c r="D1939" s="514"/>
      <c r="E1939" s="476" t="str">
        <f>E$77</f>
        <v>RA</v>
      </c>
      <c r="F1939" s="570" t="s">
        <v>2084</v>
      </c>
      <c r="G1939" s="477"/>
      <c r="H1939" s="477"/>
      <c r="I1939" s="478"/>
    </row>
    <row r="1940" spans="1:9" ht="14.25">
      <c r="A1940" s="434">
        <v>1940</v>
      </c>
      <c r="B1940" s="426" t="s">
        <v>638</v>
      </c>
      <c r="C1940" s="476"/>
      <c r="D1940" s="514"/>
      <c r="E1940" s="476" t="str">
        <f>E$78</f>
        <v>S1</v>
      </c>
      <c r="F1940" s="570"/>
      <c r="G1940" s="477"/>
      <c r="H1940" s="477"/>
      <c r="I1940" s="478"/>
    </row>
    <row r="1941" spans="1:9">
      <c r="A1941" s="426">
        <v>1941</v>
      </c>
      <c r="B1941" s="426" t="s">
        <v>638</v>
      </c>
      <c r="C1941" s="476"/>
      <c r="D1941" s="514"/>
      <c r="E1941" s="476" t="str">
        <f>E$79</f>
        <v>S2</v>
      </c>
      <c r="F1941" s="570"/>
      <c r="G1941" s="477"/>
      <c r="H1941" s="477"/>
      <c r="I1941" s="478"/>
    </row>
    <row r="1942" spans="1:9" ht="14.25">
      <c r="A1942" s="434">
        <v>1942</v>
      </c>
      <c r="B1942" s="426" t="s">
        <v>638</v>
      </c>
      <c r="C1942" s="476"/>
      <c r="D1942" s="514"/>
      <c r="E1942" s="476" t="str">
        <f>E$80</f>
        <v>S3</v>
      </c>
      <c r="F1942" s="570"/>
      <c r="G1942" s="477"/>
      <c r="H1942" s="477"/>
      <c r="I1942" s="478"/>
    </row>
    <row r="1943" spans="1:9" ht="14.25">
      <c r="A1943" s="434">
        <v>1943</v>
      </c>
      <c r="B1943" s="426" t="s">
        <v>638</v>
      </c>
      <c r="C1943" s="476"/>
      <c r="D1943" s="514"/>
      <c r="E1943" s="476" t="str">
        <f>E$81</f>
        <v>S4</v>
      </c>
      <c r="F1943" s="570"/>
      <c r="G1943" s="477"/>
      <c r="H1943" s="477"/>
      <c r="I1943" s="478"/>
    </row>
    <row r="1944" spans="1:9" ht="31.5">
      <c r="A1944" s="434">
        <v>1944</v>
      </c>
      <c r="B1944" s="426" t="s">
        <v>627</v>
      </c>
      <c r="C1944" s="476"/>
      <c r="D1944" s="514" t="s">
        <v>1775</v>
      </c>
      <c r="E1944" s="476"/>
      <c r="F1944" s="569" t="s">
        <v>1776</v>
      </c>
      <c r="G1944" s="477" t="s">
        <v>1777</v>
      </c>
      <c r="H1944" s="477" t="s">
        <v>1778</v>
      </c>
      <c r="I1944" s="478"/>
    </row>
    <row r="1945" spans="1:9">
      <c r="A1945" s="426">
        <v>1945</v>
      </c>
      <c r="B1945" s="426" t="s">
        <v>627</v>
      </c>
      <c r="C1945" s="476"/>
      <c r="D1945" s="525" t="s">
        <v>1775</v>
      </c>
      <c r="E1945" s="476" t="s">
        <v>464</v>
      </c>
      <c r="F1945" s="569"/>
      <c r="G1945" s="477"/>
      <c r="H1945" s="477"/>
      <c r="I1945" s="478"/>
    </row>
    <row r="1946" spans="1:9" ht="38.25">
      <c r="A1946" s="434">
        <v>1946</v>
      </c>
      <c r="B1946" s="426" t="s">
        <v>627</v>
      </c>
      <c r="C1946" s="476"/>
      <c r="D1946" s="525" t="s">
        <v>1775</v>
      </c>
      <c r="E1946" s="476" t="str">
        <f>E$77</f>
        <v>RA</v>
      </c>
      <c r="F1946" s="570" t="s">
        <v>2085</v>
      </c>
      <c r="G1946" s="477"/>
      <c r="H1946" s="477"/>
      <c r="I1946" s="478"/>
    </row>
    <row r="1947" spans="1:9" ht="14.25">
      <c r="A1947" s="434">
        <v>1947</v>
      </c>
      <c r="B1947" s="426" t="s">
        <v>627</v>
      </c>
      <c r="C1947" s="476"/>
      <c r="D1947" s="525" t="s">
        <v>1775</v>
      </c>
      <c r="E1947" s="476" t="str">
        <f>E$78</f>
        <v>S1</v>
      </c>
      <c r="F1947" s="570"/>
      <c r="G1947" s="477"/>
      <c r="H1947" s="477"/>
      <c r="I1947" s="478"/>
    </row>
    <row r="1948" spans="1:9" ht="14.25">
      <c r="A1948" s="434">
        <v>1948</v>
      </c>
      <c r="B1948" s="426" t="s">
        <v>627</v>
      </c>
      <c r="C1948" s="476"/>
      <c r="D1948" s="525" t="s">
        <v>1775</v>
      </c>
      <c r="E1948" s="476" t="str">
        <f>E$79</f>
        <v>S2</v>
      </c>
      <c r="F1948" s="570"/>
      <c r="G1948" s="477"/>
      <c r="H1948" s="477"/>
      <c r="I1948" s="478"/>
    </row>
    <row r="1949" spans="1:9">
      <c r="A1949" s="426">
        <v>1949</v>
      </c>
      <c r="B1949" s="426" t="s">
        <v>627</v>
      </c>
      <c r="C1949" s="476"/>
      <c r="D1949" s="525" t="s">
        <v>1775</v>
      </c>
      <c r="E1949" s="476" t="str">
        <f>E$80</f>
        <v>S3</v>
      </c>
      <c r="F1949" s="570"/>
      <c r="G1949" s="477"/>
      <c r="H1949" s="477"/>
      <c r="I1949" s="478"/>
    </row>
    <row r="1950" spans="1:9" ht="14.25">
      <c r="A1950" s="434">
        <v>1950</v>
      </c>
      <c r="B1950" s="426" t="s">
        <v>627</v>
      </c>
      <c r="C1950" s="476"/>
      <c r="D1950" s="525" t="s">
        <v>1775</v>
      </c>
      <c r="E1950" s="476" t="str">
        <f>E$81</f>
        <v>S4</v>
      </c>
      <c r="F1950" s="570"/>
      <c r="G1950" s="477"/>
      <c r="H1950" s="477"/>
      <c r="I1950" s="478"/>
    </row>
    <row r="1951" spans="1:9" ht="14.25">
      <c r="A1951" s="434">
        <v>1951</v>
      </c>
      <c r="G1951" s="477"/>
      <c r="H1951" s="477"/>
      <c r="I1951" s="478"/>
    </row>
    <row r="1952" spans="1:9" ht="114.75">
      <c r="A1952" s="434">
        <v>1952</v>
      </c>
      <c r="B1952" s="426" t="s">
        <v>638</v>
      </c>
      <c r="C1952" s="443" t="s">
        <v>1779</v>
      </c>
      <c r="D1952" s="510"/>
      <c r="E1952" s="443"/>
      <c r="F1952" s="568" t="s">
        <v>1780</v>
      </c>
      <c r="G1952" s="534"/>
      <c r="H1952" s="534"/>
      <c r="I1952" s="511"/>
    </row>
    <row r="1953" spans="1:9" ht="255">
      <c r="A1953" s="426">
        <v>1953</v>
      </c>
      <c r="B1953" s="426" t="s">
        <v>638</v>
      </c>
      <c r="C1953" s="476" t="s">
        <v>1781</v>
      </c>
      <c r="D1953" s="514"/>
      <c r="E1953" s="476"/>
      <c r="F1953" s="569" t="s">
        <v>1782</v>
      </c>
      <c r="G1953" s="477" t="s">
        <v>1783</v>
      </c>
      <c r="H1953" s="477"/>
      <c r="I1953" s="478"/>
    </row>
    <row r="1954" spans="1:9" ht="14.25">
      <c r="A1954" s="434">
        <v>1954</v>
      </c>
      <c r="B1954" s="426" t="s">
        <v>638</v>
      </c>
      <c r="C1954" s="476"/>
      <c r="D1954" s="514"/>
      <c r="E1954" s="476" t="s">
        <v>464</v>
      </c>
      <c r="F1954" s="569"/>
      <c r="G1954" s="477"/>
      <c r="H1954" s="477"/>
      <c r="I1954" s="478"/>
    </row>
    <row r="1955" spans="1:9" ht="14.25">
      <c r="A1955" s="434">
        <v>1955</v>
      </c>
      <c r="B1955" s="426" t="s">
        <v>638</v>
      </c>
      <c r="C1955" s="476"/>
      <c r="D1955" s="514"/>
      <c r="E1955" s="476" t="str">
        <f>E$77</f>
        <v>RA</v>
      </c>
      <c r="F1955" s="467" t="s">
        <v>2086</v>
      </c>
      <c r="G1955" s="477"/>
      <c r="H1955" s="477"/>
      <c r="I1955" s="478"/>
    </row>
    <row r="1956" spans="1:9" ht="14.25">
      <c r="A1956" s="434">
        <v>1956</v>
      </c>
      <c r="B1956" s="426" t="s">
        <v>638</v>
      </c>
      <c r="C1956" s="476"/>
      <c r="D1956" s="514"/>
      <c r="E1956" s="476" t="str">
        <f>E$78</f>
        <v>S1</v>
      </c>
      <c r="F1956" s="570"/>
      <c r="G1956" s="477"/>
      <c r="H1956" s="477"/>
      <c r="I1956" s="478"/>
    </row>
    <row r="1957" spans="1:9">
      <c r="A1957" s="426">
        <v>1957</v>
      </c>
      <c r="B1957" s="426" t="s">
        <v>638</v>
      </c>
      <c r="C1957" s="476"/>
      <c r="D1957" s="514"/>
      <c r="E1957" s="476" t="str">
        <f>E$79</f>
        <v>S2</v>
      </c>
      <c r="F1957" s="570"/>
      <c r="G1957" s="477"/>
      <c r="H1957" s="477"/>
      <c r="I1957" s="478"/>
    </row>
    <row r="1958" spans="1:9" ht="14.25">
      <c r="A1958" s="434">
        <v>1958</v>
      </c>
      <c r="B1958" s="426" t="s">
        <v>638</v>
      </c>
      <c r="C1958" s="476"/>
      <c r="D1958" s="514"/>
      <c r="E1958" s="476" t="str">
        <f>E$80</f>
        <v>S3</v>
      </c>
      <c r="F1958" s="570"/>
      <c r="G1958" s="477"/>
      <c r="H1958" s="477"/>
      <c r="I1958" s="478"/>
    </row>
    <row r="1959" spans="1:9" ht="14.25">
      <c r="A1959" s="434">
        <v>1959</v>
      </c>
      <c r="B1959" s="426" t="s">
        <v>638</v>
      </c>
      <c r="C1959" s="476"/>
      <c r="D1959" s="514"/>
      <c r="E1959" s="476" t="str">
        <f>E$81</f>
        <v>S4</v>
      </c>
      <c r="F1959" s="570"/>
      <c r="G1959" s="477"/>
      <c r="H1959" s="477"/>
      <c r="I1959" s="478"/>
    </row>
    <row r="1960" spans="1:9" ht="14.25">
      <c r="A1960" s="434">
        <v>1960</v>
      </c>
      <c r="G1960" s="477"/>
      <c r="H1960" s="477"/>
      <c r="I1960" s="478"/>
    </row>
    <row r="1961" spans="1:9" ht="178.5">
      <c r="A1961" s="426">
        <v>1961</v>
      </c>
      <c r="B1961" s="426" t="s">
        <v>638</v>
      </c>
      <c r="C1961" s="476" t="s">
        <v>1784</v>
      </c>
      <c r="D1961" s="514"/>
      <c r="E1961" s="476"/>
      <c r="F1961" s="569" t="s">
        <v>1785</v>
      </c>
      <c r="G1961" s="477" t="s">
        <v>1786</v>
      </c>
      <c r="H1961" s="477"/>
      <c r="I1961" s="478"/>
    </row>
    <row r="1962" spans="1:9" ht="14.25">
      <c r="A1962" s="434">
        <v>1962</v>
      </c>
      <c r="B1962" s="426" t="s">
        <v>638</v>
      </c>
      <c r="C1962" s="476"/>
      <c r="D1962" s="514"/>
      <c r="E1962" s="476" t="s">
        <v>464</v>
      </c>
      <c r="F1962" s="569"/>
      <c r="G1962" s="477"/>
      <c r="H1962" s="477"/>
      <c r="I1962" s="478"/>
    </row>
    <row r="1963" spans="1:9" ht="25.5">
      <c r="A1963" s="434">
        <v>1963</v>
      </c>
      <c r="B1963" s="426" t="s">
        <v>638</v>
      </c>
      <c r="C1963" s="476"/>
      <c r="D1963" s="514"/>
      <c r="E1963" s="476" t="str">
        <f>E$77</f>
        <v>RA</v>
      </c>
      <c r="F1963" s="467" t="s">
        <v>2087</v>
      </c>
      <c r="G1963" s="477"/>
      <c r="H1963" s="477"/>
      <c r="I1963" s="478"/>
    </row>
    <row r="1964" spans="1:9" ht="14.25">
      <c r="A1964" s="434">
        <v>1964</v>
      </c>
      <c r="B1964" s="426" t="s">
        <v>638</v>
      </c>
      <c r="C1964" s="476"/>
      <c r="D1964" s="514"/>
      <c r="E1964" s="476" t="str">
        <f>E$78</f>
        <v>S1</v>
      </c>
      <c r="F1964" s="570"/>
      <c r="G1964" s="477"/>
      <c r="H1964" s="477"/>
      <c r="I1964" s="478"/>
    </row>
    <row r="1965" spans="1:9">
      <c r="A1965" s="426">
        <v>1965</v>
      </c>
      <c r="B1965" s="426" t="s">
        <v>638</v>
      </c>
      <c r="C1965" s="476"/>
      <c r="D1965" s="514"/>
      <c r="E1965" s="476" t="str">
        <f>E$79</f>
        <v>S2</v>
      </c>
      <c r="F1965" s="570"/>
      <c r="G1965" s="477"/>
      <c r="H1965" s="477"/>
      <c r="I1965" s="478"/>
    </row>
    <row r="1966" spans="1:9" ht="14.25">
      <c r="A1966" s="434">
        <v>1966</v>
      </c>
      <c r="B1966" s="426" t="s">
        <v>638</v>
      </c>
      <c r="C1966" s="476"/>
      <c r="D1966" s="514"/>
      <c r="E1966" s="476" t="str">
        <f>E$80</f>
        <v>S3</v>
      </c>
      <c r="F1966" s="570"/>
      <c r="G1966" s="477"/>
      <c r="H1966" s="477"/>
      <c r="I1966" s="478"/>
    </row>
    <row r="1967" spans="1:9" ht="14.25">
      <c r="A1967" s="434">
        <v>1967</v>
      </c>
      <c r="B1967" s="426" t="s">
        <v>638</v>
      </c>
      <c r="C1967" s="476"/>
      <c r="D1967" s="514"/>
      <c r="E1967" s="476" t="str">
        <f>E$81</f>
        <v>S4</v>
      </c>
      <c r="F1967" s="570"/>
      <c r="G1967" s="477"/>
      <c r="H1967" s="477"/>
      <c r="I1967" s="478"/>
    </row>
    <row r="1968" spans="1:9" ht="14.25">
      <c r="A1968" s="434">
        <v>1968</v>
      </c>
      <c r="G1968" s="477"/>
      <c r="H1968" s="477"/>
      <c r="I1968" s="478"/>
    </row>
    <row r="1969" spans="1:9" ht="52.5">
      <c r="A1969" s="426">
        <v>1969</v>
      </c>
      <c r="B1969" s="426" t="s">
        <v>638</v>
      </c>
      <c r="C1969" s="476" t="s">
        <v>1787</v>
      </c>
      <c r="D1969" s="514"/>
      <c r="E1969" s="476"/>
      <c r="F1969" s="569" t="s">
        <v>1788</v>
      </c>
      <c r="G1969" s="477" t="s">
        <v>1789</v>
      </c>
      <c r="H1969" s="477"/>
      <c r="I1969" s="478"/>
    </row>
    <row r="1970" spans="1:9" ht="14.25">
      <c r="A1970" s="434">
        <v>1970</v>
      </c>
      <c r="B1970" s="426" t="s">
        <v>638</v>
      </c>
      <c r="C1970" s="476"/>
      <c r="D1970" s="514"/>
      <c r="E1970" s="476" t="s">
        <v>464</v>
      </c>
      <c r="F1970" s="569"/>
      <c r="G1970" s="477"/>
      <c r="H1970" s="477"/>
      <c r="I1970" s="478"/>
    </row>
    <row r="1971" spans="1:9" ht="14.25">
      <c r="A1971" s="434">
        <v>1971</v>
      </c>
      <c r="B1971" s="426" t="s">
        <v>638</v>
      </c>
      <c r="C1971" s="476"/>
      <c r="D1971" s="514"/>
      <c r="E1971" s="476" t="str">
        <f>E$77</f>
        <v>RA</v>
      </c>
      <c r="F1971" s="570" t="s">
        <v>2088</v>
      </c>
      <c r="G1971" s="477"/>
      <c r="H1971" s="477"/>
      <c r="I1971" s="478"/>
    </row>
    <row r="1972" spans="1:9" ht="14.25">
      <c r="A1972" s="434">
        <v>1972</v>
      </c>
      <c r="B1972" s="426" t="s">
        <v>638</v>
      </c>
      <c r="C1972" s="476"/>
      <c r="D1972" s="514"/>
      <c r="E1972" s="476" t="str">
        <f>E$78</f>
        <v>S1</v>
      </c>
      <c r="F1972" s="570"/>
      <c r="G1972" s="477"/>
      <c r="H1972" s="477"/>
      <c r="I1972" s="478"/>
    </row>
    <row r="1973" spans="1:9">
      <c r="A1973" s="426">
        <v>1973</v>
      </c>
      <c r="B1973" s="426" t="s">
        <v>638</v>
      </c>
      <c r="C1973" s="476"/>
      <c r="D1973" s="514"/>
      <c r="E1973" s="476" t="str">
        <f>E$79</f>
        <v>S2</v>
      </c>
      <c r="F1973" s="570"/>
      <c r="G1973" s="477"/>
      <c r="H1973" s="477"/>
      <c r="I1973" s="478"/>
    </row>
    <row r="1974" spans="1:9" ht="14.25">
      <c r="A1974" s="434">
        <v>1974</v>
      </c>
      <c r="B1974" s="426" t="s">
        <v>638</v>
      </c>
      <c r="C1974" s="476"/>
      <c r="D1974" s="514"/>
      <c r="E1974" s="476" t="str">
        <f>E$80</f>
        <v>S3</v>
      </c>
      <c r="F1974" s="570"/>
      <c r="G1974" s="477"/>
      <c r="H1974" s="477"/>
      <c r="I1974" s="478"/>
    </row>
    <row r="1975" spans="1:9" ht="14.25">
      <c r="A1975" s="434">
        <v>1975</v>
      </c>
      <c r="B1975" s="426" t="s">
        <v>638</v>
      </c>
      <c r="C1975" s="476"/>
      <c r="D1975" s="514"/>
      <c r="E1975" s="476" t="str">
        <f>E$81</f>
        <v>S4</v>
      </c>
      <c r="F1975" s="570"/>
      <c r="G1975" s="477"/>
      <c r="H1975" s="477"/>
      <c r="I1975" s="478"/>
    </row>
    <row r="1976" spans="1:9" ht="14.25">
      <c r="A1976" s="434">
        <v>1976</v>
      </c>
      <c r="G1976" s="477"/>
      <c r="H1976" s="477"/>
      <c r="I1976" s="478"/>
    </row>
    <row r="1977" spans="1:9" ht="114.75">
      <c r="A1977" s="426">
        <v>1977</v>
      </c>
      <c r="B1977" s="426" t="s">
        <v>638</v>
      </c>
      <c r="C1977" s="476" t="s">
        <v>1790</v>
      </c>
      <c r="D1977" s="514"/>
      <c r="E1977" s="476"/>
      <c r="F1977" s="569" t="s">
        <v>1791</v>
      </c>
      <c r="G1977" s="477" t="s">
        <v>1792</v>
      </c>
      <c r="H1977" s="477"/>
      <c r="I1977" s="478"/>
    </row>
    <row r="1978" spans="1:9" ht="14.25">
      <c r="A1978" s="434">
        <v>1978</v>
      </c>
      <c r="B1978" s="426" t="s">
        <v>638</v>
      </c>
      <c r="C1978" s="476"/>
      <c r="D1978" s="514"/>
      <c r="E1978" s="476" t="s">
        <v>464</v>
      </c>
      <c r="F1978" s="569"/>
      <c r="G1978" s="477"/>
      <c r="H1978" s="477"/>
      <c r="I1978" s="478"/>
    </row>
    <row r="1979" spans="1:9" ht="14.25">
      <c r="A1979" s="434">
        <v>1979</v>
      </c>
      <c r="B1979" s="426" t="s">
        <v>638</v>
      </c>
      <c r="C1979" s="476"/>
      <c r="D1979" s="514"/>
      <c r="E1979" s="476" t="str">
        <f>E$77</f>
        <v>RA</v>
      </c>
      <c r="F1979" s="570" t="s">
        <v>2089</v>
      </c>
      <c r="G1979" s="477"/>
      <c r="H1979" s="477"/>
      <c r="I1979" s="478"/>
    </row>
    <row r="1980" spans="1:9" ht="14.25">
      <c r="A1980" s="434">
        <v>1980</v>
      </c>
      <c r="B1980" s="426" t="s">
        <v>638</v>
      </c>
      <c r="C1980" s="476"/>
      <c r="D1980" s="514"/>
      <c r="E1980" s="476" t="str">
        <f>E$78</f>
        <v>S1</v>
      </c>
      <c r="F1980" s="570"/>
      <c r="G1980" s="477"/>
      <c r="H1980" s="477"/>
      <c r="I1980" s="478"/>
    </row>
    <row r="1981" spans="1:9">
      <c r="A1981" s="426">
        <v>1981</v>
      </c>
      <c r="B1981" s="426" t="s">
        <v>638</v>
      </c>
      <c r="C1981" s="476"/>
      <c r="D1981" s="514"/>
      <c r="E1981" s="476" t="str">
        <f>E$79</f>
        <v>S2</v>
      </c>
      <c r="F1981" s="570"/>
      <c r="G1981" s="477"/>
      <c r="H1981" s="477"/>
      <c r="I1981" s="478"/>
    </row>
    <row r="1982" spans="1:9" ht="14.25">
      <c r="A1982" s="434">
        <v>1982</v>
      </c>
      <c r="B1982" s="426" t="s">
        <v>638</v>
      </c>
      <c r="C1982" s="476"/>
      <c r="D1982" s="514"/>
      <c r="E1982" s="476" t="str">
        <f>E$80</f>
        <v>S3</v>
      </c>
      <c r="F1982" s="570"/>
      <c r="G1982" s="477"/>
      <c r="H1982" s="477"/>
      <c r="I1982" s="478"/>
    </row>
    <row r="1983" spans="1:9" ht="14.25">
      <c r="A1983" s="434">
        <v>1983</v>
      </c>
      <c r="B1983" s="426" t="s">
        <v>638</v>
      </c>
      <c r="C1983" s="476"/>
      <c r="D1983" s="514"/>
      <c r="E1983" s="476" t="str">
        <f>E$81</f>
        <v>S4</v>
      </c>
      <c r="F1983" s="570"/>
      <c r="G1983" s="477"/>
      <c r="H1983" s="477"/>
      <c r="I1983" s="478"/>
    </row>
    <row r="1984" spans="1:9" ht="14.25">
      <c r="A1984" s="434">
        <v>1984</v>
      </c>
      <c r="G1984" s="477"/>
      <c r="H1984" s="477"/>
      <c r="I1984" s="478"/>
    </row>
    <row r="1985" spans="1:9" ht="51">
      <c r="A1985" s="426">
        <v>1985</v>
      </c>
      <c r="B1985" s="426" t="s">
        <v>638</v>
      </c>
      <c r="C1985" s="443" t="s">
        <v>1793</v>
      </c>
      <c r="D1985" s="510"/>
      <c r="E1985" s="443"/>
      <c r="F1985" s="568" t="s">
        <v>1794</v>
      </c>
      <c r="G1985" s="534"/>
      <c r="H1985" s="534"/>
      <c r="I1985" s="511"/>
    </row>
    <row r="1986" spans="1:9" ht="94.5">
      <c r="A1986" s="434">
        <v>1986</v>
      </c>
      <c r="B1986" s="426" t="s">
        <v>638</v>
      </c>
      <c r="C1986" s="476" t="s">
        <v>1795</v>
      </c>
      <c r="D1986" s="514"/>
      <c r="E1986" s="476"/>
      <c r="F1986" s="569" t="s">
        <v>1796</v>
      </c>
      <c r="G1986" s="477" t="s">
        <v>1797</v>
      </c>
      <c r="H1986" s="477" t="s">
        <v>1798</v>
      </c>
      <c r="I1986" s="478"/>
    </row>
    <row r="1987" spans="1:9" ht="14.25">
      <c r="A1987" s="434">
        <v>1987</v>
      </c>
      <c r="B1987" s="426" t="s">
        <v>638</v>
      </c>
      <c r="C1987" s="476"/>
      <c r="D1987" s="514"/>
      <c r="E1987" s="476" t="s">
        <v>464</v>
      </c>
      <c r="F1987" s="569"/>
      <c r="G1987" s="477"/>
      <c r="H1987" s="477"/>
      <c r="I1987" s="478"/>
    </row>
    <row r="1988" spans="1:9" ht="14.25">
      <c r="A1988" s="434">
        <v>1988</v>
      </c>
      <c r="B1988" s="426" t="s">
        <v>638</v>
      </c>
      <c r="C1988" s="476"/>
      <c r="D1988" s="514"/>
      <c r="E1988" s="476" t="str">
        <f>E$77</f>
        <v>RA</v>
      </c>
      <c r="F1988" s="570" t="s">
        <v>2090</v>
      </c>
      <c r="G1988" s="477"/>
      <c r="H1988" s="477"/>
      <c r="I1988" s="478"/>
    </row>
    <row r="1989" spans="1:9">
      <c r="A1989" s="426">
        <v>1989</v>
      </c>
      <c r="B1989" s="426" t="s">
        <v>638</v>
      </c>
      <c r="C1989" s="476"/>
      <c r="D1989" s="514"/>
      <c r="E1989" s="476" t="str">
        <f>E$78</f>
        <v>S1</v>
      </c>
      <c r="F1989" s="570"/>
      <c r="G1989" s="477"/>
      <c r="H1989" s="477"/>
      <c r="I1989" s="478"/>
    </row>
    <row r="1990" spans="1:9" ht="14.25">
      <c r="A1990" s="434">
        <v>1990</v>
      </c>
      <c r="B1990" s="426" t="s">
        <v>638</v>
      </c>
      <c r="C1990" s="476"/>
      <c r="D1990" s="514"/>
      <c r="E1990" s="476" t="str">
        <f>E$79</f>
        <v>S2</v>
      </c>
      <c r="F1990" s="570"/>
      <c r="G1990" s="477"/>
      <c r="H1990" s="477"/>
      <c r="I1990" s="478"/>
    </row>
    <row r="1991" spans="1:9" ht="14.25">
      <c r="A1991" s="434">
        <v>1991</v>
      </c>
      <c r="B1991" s="426" t="s">
        <v>638</v>
      </c>
      <c r="C1991" s="476"/>
      <c r="D1991" s="514"/>
      <c r="E1991" s="476" t="str">
        <f>E$80</f>
        <v>S3</v>
      </c>
      <c r="F1991" s="570"/>
      <c r="G1991" s="477"/>
      <c r="H1991" s="477"/>
      <c r="I1991" s="478"/>
    </row>
    <row r="1992" spans="1:9" ht="14.25">
      <c r="A1992" s="434">
        <v>1992</v>
      </c>
      <c r="B1992" s="426" t="s">
        <v>638</v>
      </c>
      <c r="C1992" s="476"/>
      <c r="D1992" s="514"/>
      <c r="E1992" s="476" t="str">
        <f>E$81</f>
        <v>S4</v>
      </c>
      <c r="F1992" s="570"/>
      <c r="G1992" s="477"/>
      <c r="H1992" s="477"/>
      <c r="I1992" s="478"/>
    </row>
    <row r="1993" spans="1:9">
      <c r="A1993" s="426">
        <v>1993</v>
      </c>
      <c r="B1993" s="426" t="s">
        <v>627</v>
      </c>
      <c r="C1993" s="521"/>
      <c r="D1993" s="522" t="s">
        <v>1799</v>
      </c>
      <c r="E1993" s="521"/>
      <c r="F1993" s="576" t="s">
        <v>1800</v>
      </c>
      <c r="G1993" s="524"/>
      <c r="H1993" s="524"/>
      <c r="I1993" s="524"/>
    </row>
    <row r="1994" spans="1:9" ht="89.25">
      <c r="A1994" s="434">
        <v>1994</v>
      </c>
      <c r="B1994" s="426" t="s">
        <v>627</v>
      </c>
      <c r="C1994" s="476"/>
      <c r="D1994" s="514" t="s">
        <v>193</v>
      </c>
      <c r="E1994" s="476"/>
      <c r="F1994" s="569" t="s">
        <v>1801</v>
      </c>
      <c r="G1994" s="477" t="s">
        <v>1802</v>
      </c>
      <c r="H1994" s="477" t="s">
        <v>1803</v>
      </c>
      <c r="I1994" s="478"/>
    </row>
    <row r="1995" spans="1:9" ht="14.25">
      <c r="A1995" s="434">
        <v>1995</v>
      </c>
      <c r="B1995" s="426" t="s">
        <v>627</v>
      </c>
      <c r="C1995" s="476"/>
      <c r="D1995" s="525" t="s">
        <v>193</v>
      </c>
      <c r="E1995" s="476" t="s">
        <v>464</v>
      </c>
      <c r="F1995" s="569"/>
      <c r="G1995" s="477"/>
      <c r="H1995" s="477"/>
      <c r="I1995" s="478"/>
    </row>
    <row r="1996" spans="1:9" ht="178.5">
      <c r="A1996" s="434">
        <v>1996</v>
      </c>
      <c r="B1996" s="426" t="s">
        <v>627</v>
      </c>
      <c r="C1996" s="476"/>
      <c r="D1996" s="525" t="s">
        <v>193</v>
      </c>
      <c r="E1996" s="476" t="str">
        <f>E$77</f>
        <v>RA</v>
      </c>
      <c r="F1996" s="467" t="s">
        <v>2076</v>
      </c>
      <c r="G1996" s="477"/>
      <c r="H1996" s="477"/>
      <c r="I1996" s="478"/>
    </row>
    <row r="1997" spans="1:9" ht="63.75">
      <c r="A1997" s="426">
        <v>1997</v>
      </c>
      <c r="B1997" s="426" t="s">
        <v>627</v>
      </c>
      <c r="C1997" s="476"/>
      <c r="D1997" s="525" t="s">
        <v>193</v>
      </c>
      <c r="E1997" s="476" t="str">
        <f>E$78</f>
        <v>S1</v>
      </c>
      <c r="F1997" s="570" t="s">
        <v>2091</v>
      </c>
      <c r="G1997" s="477"/>
      <c r="H1997" s="477"/>
      <c r="I1997" s="478"/>
    </row>
    <row r="1998" spans="1:9" ht="14.25">
      <c r="A1998" s="434">
        <v>1998</v>
      </c>
      <c r="B1998" s="426" t="s">
        <v>627</v>
      </c>
      <c r="C1998" s="476"/>
      <c r="D1998" s="525" t="s">
        <v>193</v>
      </c>
      <c r="E1998" s="476" t="str">
        <f>E$79</f>
        <v>S2</v>
      </c>
      <c r="F1998" s="570"/>
      <c r="G1998" s="477"/>
      <c r="H1998" s="477"/>
      <c r="I1998" s="478"/>
    </row>
    <row r="1999" spans="1:9" ht="14.25">
      <c r="A1999" s="434">
        <v>1999</v>
      </c>
      <c r="B1999" s="426" t="s">
        <v>627</v>
      </c>
      <c r="C1999" s="476"/>
      <c r="D1999" s="525" t="s">
        <v>193</v>
      </c>
      <c r="E1999" s="476" t="str">
        <f>E$80</f>
        <v>S3</v>
      </c>
      <c r="F1999" s="570"/>
      <c r="G1999" s="477"/>
      <c r="H1999" s="477"/>
      <c r="I1999" s="478"/>
    </row>
    <row r="2000" spans="1:9" ht="14.25">
      <c r="A2000" s="434">
        <v>2000</v>
      </c>
      <c r="B2000" s="426" t="s">
        <v>627</v>
      </c>
      <c r="C2000" s="476"/>
      <c r="D2000" s="525" t="s">
        <v>193</v>
      </c>
      <c r="E2000" s="476" t="str">
        <f>E$81</f>
        <v>S4</v>
      </c>
      <c r="F2000" s="570"/>
      <c r="G2000" s="477"/>
      <c r="H2000" s="477"/>
      <c r="I2000" s="478"/>
    </row>
    <row r="2001" spans="1:10">
      <c r="A2001" s="426">
        <v>2001</v>
      </c>
      <c r="H2001" s="446"/>
    </row>
    <row r="2002" spans="1:10" s="577" customFormat="1" ht="14.25" customHeight="1">
      <c r="A2002" s="434">
        <v>2002</v>
      </c>
      <c r="C2002" s="448"/>
      <c r="D2002" s="578"/>
      <c r="E2002" s="447" t="s">
        <v>1804</v>
      </c>
      <c r="F2002" s="448"/>
      <c r="G2002" s="448"/>
      <c r="H2002" s="447"/>
      <c r="I2002" s="447"/>
      <c r="J2002" s="447"/>
    </row>
  </sheetData>
  <sheetProtection algorithmName="SHA-512" hashValue="26TStKIYkFRj19FzEPnXzwKv9mV/uXk62awvOO8IbKR8xF7/pBMFzI+Wk9fJzzAshGueoiyqZukfWl8BAvPw3g==" saltValue="8sR8Xpc/MRBFabsLK4sAaw==" spinCount="100000" sheet="1" formatCells="0" formatColumns="0" formatRows="0" insertHyperlinks="0" selectLockedCells="1" sort="0" autoFilter="0" pivotTables="0"/>
  <protectedRanges>
    <protectedRange sqref="A1:B1048576" name="FSCPEFCrange"/>
  </protectedRanges>
  <autoFilter ref="A3:I2002" xr:uid="{00000000-0009-0000-0000-000000000000}">
    <sortState xmlns:xlrd2="http://schemas.microsoft.com/office/spreadsheetml/2017/richdata2" ref="A4:I2002">
      <sortCondition ref="A3:A2002"/>
    </sortState>
  </autoFilter>
  <pageMargins left="0.7" right="0.7" top="0.75" bottom="0.75" header="0.3" footer="0.3"/>
  <pageSetup paperSize="9" scale="40" orientation="landscape" r:id="rId1"/>
  <headerFooter alignWithMargins="0"/>
  <rowBreaks count="2" manualBreakCount="2">
    <brk id="32" min="1" max="16" man="1"/>
    <brk id="1925" min="1" max="16"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9069A-73A3-4481-8324-FB2851B05F7A}">
  <sheetPr>
    <tabColor rgb="FF92D050"/>
  </sheetPr>
  <dimension ref="A1:H10"/>
  <sheetViews>
    <sheetView workbookViewId="0"/>
  </sheetViews>
  <sheetFormatPr defaultColWidth="9.140625" defaultRowHeight="14.25"/>
  <cols>
    <col min="1" max="1" width="57.28515625" style="186" customWidth="1"/>
    <col min="2" max="16384" width="9.140625" style="186"/>
  </cols>
  <sheetData>
    <row r="1" spans="1:8" s="326" customFormat="1" ht="42.75">
      <c r="A1" s="320" t="s">
        <v>872</v>
      </c>
      <c r="B1" s="321" t="s">
        <v>1816</v>
      </c>
      <c r="C1" s="322" t="s">
        <v>130</v>
      </c>
      <c r="D1" s="322" t="s">
        <v>205</v>
      </c>
      <c r="E1" s="322" t="s">
        <v>10</v>
      </c>
      <c r="F1" s="322" t="s">
        <v>11</v>
      </c>
      <c r="G1" s="322" t="s">
        <v>12</v>
      </c>
      <c r="H1" s="322" t="s">
        <v>746</v>
      </c>
    </row>
    <row r="2" spans="1:8" ht="49.5" customHeight="1">
      <c r="A2" s="327" t="s">
        <v>885</v>
      </c>
      <c r="B2" s="323">
        <v>1</v>
      </c>
      <c r="C2" s="324" t="s">
        <v>1805</v>
      </c>
      <c r="D2" s="324" t="s">
        <v>1805</v>
      </c>
      <c r="E2" s="324"/>
      <c r="F2" s="324" t="s">
        <v>1805</v>
      </c>
      <c r="G2" s="324" t="s">
        <v>1805</v>
      </c>
      <c r="H2" s="324" t="s">
        <v>1805</v>
      </c>
    </row>
    <row r="3" spans="1:8" ht="22.5" customHeight="1">
      <c r="A3" s="327" t="s">
        <v>950</v>
      </c>
      <c r="B3" s="323">
        <v>2</v>
      </c>
      <c r="C3" s="324" t="s">
        <v>1805</v>
      </c>
      <c r="D3" s="324" t="s">
        <v>1805</v>
      </c>
      <c r="E3" s="325"/>
      <c r="F3" s="325"/>
      <c r="G3" s="324"/>
      <c r="H3" s="324" t="s">
        <v>1805</v>
      </c>
    </row>
    <row r="4" spans="1:8" ht="31.5" customHeight="1">
      <c r="A4" s="327" t="s">
        <v>1177</v>
      </c>
      <c r="B4" s="323">
        <v>3</v>
      </c>
      <c r="C4" s="324" t="s">
        <v>1805</v>
      </c>
      <c r="D4" s="325"/>
      <c r="E4" s="324" t="s">
        <v>1805</v>
      </c>
      <c r="F4" s="325"/>
      <c r="G4" s="325"/>
      <c r="H4" s="324" t="s">
        <v>1805</v>
      </c>
    </row>
    <row r="5" spans="1:8" ht="20.25" customHeight="1">
      <c r="A5" s="327" t="s">
        <v>1147</v>
      </c>
      <c r="B5" s="323">
        <v>4</v>
      </c>
      <c r="C5" s="324" t="s">
        <v>1805</v>
      </c>
      <c r="D5" s="325"/>
      <c r="E5" s="324" t="s">
        <v>1805</v>
      </c>
      <c r="F5" s="324"/>
      <c r="G5" s="324" t="s">
        <v>1805</v>
      </c>
      <c r="H5" s="324" t="s">
        <v>1805</v>
      </c>
    </row>
    <row r="6" spans="1:8" ht="20.25" customHeight="1">
      <c r="A6" s="327" t="s">
        <v>1347</v>
      </c>
      <c r="B6" s="323">
        <v>5</v>
      </c>
      <c r="C6" s="324" t="s">
        <v>1805</v>
      </c>
      <c r="D6" s="324"/>
      <c r="E6" s="324"/>
      <c r="F6" s="324" t="s">
        <v>1805</v>
      </c>
      <c r="G6" s="325"/>
      <c r="H6" s="324" t="s">
        <v>1805</v>
      </c>
    </row>
    <row r="7" spans="1:8" ht="23.25" customHeight="1">
      <c r="A7" s="327" t="s">
        <v>1637</v>
      </c>
      <c r="B7" s="323">
        <v>6</v>
      </c>
      <c r="C7" s="324" t="s">
        <v>1805</v>
      </c>
      <c r="D7" s="325"/>
      <c r="E7" s="325"/>
      <c r="F7" s="324" t="s">
        <v>1805</v>
      </c>
      <c r="G7" s="325"/>
      <c r="H7" s="324" t="s">
        <v>1805</v>
      </c>
    </row>
    <row r="8" spans="1:8" ht="30" customHeight="1">
      <c r="A8" s="327" t="s">
        <v>1062</v>
      </c>
      <c r="B8" s="323">
        <v>7</v>
      </c>
      <c r="C8" s="324" t="s">
        <v>1805</v>
      </c>
      <c r="D8" s="324" t="s">
        <v>1805</v>
      </c>
      <c r="E8" s="325"/>
      <c r="F8" s="325"/>
      <c r="G8" s="324" t="s">
        <v>1805</v>
      </c>
      <c r="H8" s="324" t="s">
        <v>1805</v>
      </c>
    </row>
    <row r="9" spans="1:8" ht="24.75" customHeight="1">
      <c r="A9" s="327" t="s">
        <v>1015</v>
      </c>
      <c r="B9" s="323">
        <v>8</v>
      </c>
      <c r="C9" s="324" t="s">
        <v>1805</v>
      </c>
      <c r="D9" s="325"/>
      <c r="E9" s="324" t="s">
        <v>1805</v>
      </c>
      <c r="F9" s="325"/>
      <c r="G9" s="325"/>
      <c r="H9" s="324" t="s">
        <v>1805</v>
      </c>
    </row>
    <row r="10" spans="1:8">
      <c r="D10" s="328"/>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F17D6-1435-496E-8A46-DA56E3485D69}">
  <sheetPr>
    <tabColor rgb="FF92D050"/>
  </sheetPr>
  <dimension ref="A1:J37"/>
  <sheetViews>
    <sheetView view="pageBreakPreview" zoomScaleNormal="100" zoomScaleSheetLayoutView="100" workbookViewId="0"/>
  </sheetViews>
  <sheetFormatPr defaultColWidth="9.140625" defaultRowHeight="14.25"/>
  <cols>
    <col min="1" max="1" width="8.140625" style="344" customWidth="1"/>
    <col min="2" max="2" width="19.7109375" style="344" customWidth="1"/>
    <col min="3" max="3" width="10.85546875" style="344" customWidth="1"/>
    <col min="4" max="4" width="11" style="344" customWidth="1"/>
    <col min="5" max="5" width="17" style="344" customWidth="1"/>
    <col min="6" max="6" width="9.28515625" style="344" customWidth="1"/>
    <col min="7" max="7" width="10.140625" style="344" customWidth="1"/>
    <col min="8" max="8" width="58" style="344" customWidth="1"/>
    <col min="9" max="9" width="35.140625" style="344" customWidth="1"/>
    <col min="10" max="10" width="3.7109375" style="352" customWidth="1"/>
    <col min="11" max="16384" width="9.140625" style="343"/>
  </cols>
  <sheetData>
    <row r="1" spans="1:9" ht="15" customHeight="1">
      <c r="A1" s="404" t="s">
        <v>594</v>
      </c>
      <c r="B1" s="193"/>
      <c r="C1" s="402"/>
      <c r="D1" s="402"/>
      <c r="E1" s="402"/>
      <c r="F1" s="402"/>
      <c r="G1" s="402"/>
      <c r="H1" s="402"/>
      <c r="I1" s="403"/>
    </row>
    <row r="2" spans="1:9" ht="76.5" customHeight="1">
      <c r="A2" s="357" t="s">
        <v>595</v>
      </c>
      <c r="B2" s="405" t="s">
        <v>2092</v>
      </c>
      <c r="C2" s="406" t="s">
        <v>370</v>
      </c>
      <c r="D2" s="358" t="s">
        <v>371</v>
      </c>
      <c r="E2" s="358" t="s">
        <v>372</v>
      </c>
      <c r="F2" s="358" t="s">
        <v>199</v>
      </c>
      <c r="G2" s="358" t="s">
        <v>596</v>
      </c>
      <c r="H2" s="358" t="s">
        <v>373</v>
      </c>
      <c r="I2" s="358" t="s">
        <v>597</v>
      </c>
    </row>
    <row r="3" spans="1:9" ht="38.25">
      <c r="A3" s="410" t="s">
        <v>746</v>
      </c>
      <c r="B3" s="410" t="s">
        <v>2093</v>
      </c>
      <c r="C3" s="603" t="s">
        <v>2094</v>
      </c>
      <c r="D3" s="410" t="s">
        <v>2095</v>
      </c>
      <c r="E3" s="410" t="s">
        <v>1064</v>
      </c>
      <c r="F3" s="410" t="s">
        <v>811</v>
      </c>
      <c r="G3" s="410" t="s">
        <v>2096</v>
      </c>
      <c r="H3" s="411" t="s">
        <v>2097</v>
      </c>
      <c r="I3" s="411" t="s">
        <v>2098</v>
      </c>
    </row>
    <row r="4" spans="1:9" ht="51">
      <c r="A4" s="410" t="s">
        <v>746</v>
      </c>
      <c r="B4" s="410" t="s">
        <v>2099</v>
      </c>
      <c r="C4" s="383">
        <v>12</v>
      </c>
      <c r="D4" s="383" t="s">
        <v>2100</v>
      </c>
      <c r="E4" s="383" t="s">
        <v>2101</v>
      </c>
      <c r="F4" s="383" t="s">
        <v>2102</v>
      </c>
      <c r="G4" s="383" t="s">
        <v>2102</v>
      </c>
      <c r="H4" s="409" t="s">
        <v>2103</v>
      </c>
      <c r="I4" s="409" t="s">
        <v>2104</v>
      </c>
    </row>
    <row r="5" spans="1:9" ht="25.5">
      <c r="A5" s="410" t="s">
        <v>746</v>
      </c>
      <c r="B5" s="410" t="s">
        <v>2099</v>
      </c>
      <c r="C5" s="383">
        <v>13</v>
      </c>
      <c r="D5" s="383" t="s">
        <v>2100</v>
      </c>
      <c r="E5" s="383" t="s">
        <v>2105</v>
      </c>
      <c r="F5" s="383" t="s">
        <v>2102</v>
      </c>
      <c r="G5" s="383" t="s">
        <v>2106</v>
      </c>
      <c r="H5" s="409" t="s">
        <v>2107</v>
      </c>
      <c r="I5" s="409" t="s">
        <v>2108</v>
      </c>
    </row>
    <row r="6" spans="1:9" ht="25.5">
      <c r="A6" s="410" t="s">
        <v>746</v>
      </c>
      <c r="B6" s="410" t="s">
        <v>2099</v>
      </c>
      <c r="C6" s="407">
        <v>14</v>
      </c>
      <c r="D6" s="407" t="s">
        <v>2100</v>
      </c>
      <c r="E6" s="407" t="s">
        <v>2109</v>
      </c>
      <c r="F6" s="407" t="s">
        <v>2102</v>
      </c>
      <c r="G6" s="407" t="s">
        <v>2106</v>
      </c>
      <c r="H6" s="408" t="s">
        <v>2110</v>
      </c>
      <c r="I6" s="408" t="s">
        <v>2111</v>
      </c>
    </row>
    <row r="7" spans="1:9" ht="25.5">
      <c r="A7" s="410" t="s">
        <v>746</v>
      </c>
      <c r="B7" s="407" t="s">
        <v>2112</v>
      </c>
      <c r="C7" s="407">
        <v>15</v>
      </c>
      <c r="D7" s="407" t="s">
        <v>2100</v>
      </c>
      <c r="E7" s="407" t="s">
        <v>2113</v>
      </c>
      <c r="F7" s="407" t="s">
        <v>2102</v>
      </c>
      <c r="G7" s="407" t="s">
        <v>2106</v>
      </c>
      <c r="H7" s="408" t="s">
        <v>2114</v>
      </c>
      <c r="I7" s="408" t="s">
        <v>2115</v>
      </c>
    </row>
    <row r="8" spans="1:9" ht="25.5">
      <c r="A8" s="410" t="s">
        <v>746</v>
      </c>
      <c r="B8" s="407" t="s">
        <v>2116</v>
      </c>
      <c r="C8" s="407">
        <v>16</v>
      </c>
      <c r="D8" s="407" t="s">
        <v>2100</v>
      </c>
      <c r="E8" s="407" t="s">
        <v>2117</v>
      </c>
      <c r="F8" s="407" t="s">
        <v>2102</v>
      </c>
      <c r="G8" s="407" t="s">
        <v>2106</v>
      </c>
      <c r="H8" s="408" t="s">
        <v>2118</v>
      </c>
      <c r="I8" s="408" t="s">
        <v>2119</v>
      </c>
    </row>
    <row r="9" spans="1:9" ht="25.5">
      <c r="A9" s="410" t="s">
        <v>746</v>
      </c>
      <c r="B9" s="407" t="s">
        <v>2120</v>
      </c>
      <c r="C9" s="407">
        <v>17</v>
      </c>
      <c r="D9" s="407" t="s">
        <v>2100</v>
      </c>
      <c r="E9" s="407" t="s">
        <v>2117</v>
      </c>
      <c r="F9" s="407" t="s">
        <v>2102</v>
      </c>
      <c r="G9" s="407" t="s">
        <v>2106</v>
      </c>
      <c r="H9" s="408" t="s">
        <v>2118</v>
      </c>
      <c r="I9" s="408" t="s">
        <v>2119</v>
      </c>
    </row>
    <row r="10" spans="1:9" ht="25.5">
      <c r="A10" s="410" t="s">
        <v>746</v>
      </c>
      <c r="B10" s="604" t="s">
        <v>2121</v>
      </c>
      <c r="C10" s="407">
        <v>18</v>
      </c>
      <c r="D10" s="407" t="s">
        <v>2095</v>
      </c>
      <c r="E10" s="407" t="s">
        <v>2122</v>
      </c>
      <c r="F10" s="407" t="s">
        <v>2102</v>
      </c>
      <c r="G10" s="407" t="s">
        <v>2106</v>
      </c>
      <c r="H10" s="408" t="s">
        <v>2123</v>
      </c>
      <c r="I10" s="605" t="s">
        <v>2108</v>
      </c>
    </row>
    <row r="11" spans="1:9">
      <c r="A11" s="410" t="s">
        <v>746</v>
      </c>
      <c r="B11" s="407" t="s">
        <v>2116</v>
      </c>
      <c r="C11" s="407">
        <v>19</v>
      </c>
      <c r="D11" s="407" t="s">
        <v>2124</v>
      </c>
      <c r="E11" s="407" t="s">
        <v>2102</v>
      </c>
      <c r="F11" s="407" t="s">
        <v>2102</v>
      </c>
      <c r="G11" s="407" t="s">
        <v>2125</v>
      </c>
      <c r="H11" s="408" t="s">
        <v>380</v>
      </c>
      <c r="I11" s="408" t="s">
        <v>380</v>
      </c>
    </row>
    <row r="12" spans="1:9" ht="38.25">
      <c r="A12" s="410" t="s">
        <v>746</v>
      </c>
      <c r="B12" s="407" t="s">
        <v>2126</v>
      </c>
      <c r="C12" s="407">
        <v>20</v>
      </c>
      <c r="D12" s="407" t="s">
        <v>2100</v>
      </c>
      <c r="E12" s="407" t="s">
        <v>2127</v>
      </c>
      <c r="F12" s="407" t="s">
        <v>2102</v>
      </c>
      <c r="G12" s="407" t="s">
        <v>2128</v>
      </c>
      <c r="H12" s="408" t="s">
        <v>2129</v>
      </c>
      <c r="I12" s="408" t="s">
        <v>2130</v>
      </c>
    </row>
    <row r="13" spans="1:9" ht="25.5">
      <c r="A13" s="410" t="s">
        <v>746</v>
      </c>
      <c r="B13" s="407" t="s">
        <v>2116</v>
      </c>
      <c r="C13" s="407">
        <v>21</v>
      </c>
      <c r="D13" s="407" t="s">
        <v>2100</v>
      </c>
      <c r="E13" s="407" t="s">
        <v>2131</v>
      </c>
      <c r="F13" s="407" t="s">
        <v>2102</v>
      </c>
      <c r="G13" s="407" t="s">
        <v>2128</v>
      </c>
      <c r="H13" s="408" t="s">
        <v>2132</v>
      </c>
      <c r="I13" s="605" t="s">
        <v>2133</v>
      </c>
    </row>
    <row r="14" spans="1:9" ht="25.5">
      <c r="A14" s="410" t="s">
        <v>746</v>
      </c>
      <c r="B14" s="604" t="s">
        <v>2121</v>
      </c>
      <c r="C14" s="407">
        <v>22</v>
      </c>
      <c r="D14" s="407" t="s">
        <v>2095</v>
      </c>
      <c r="E14" s="407" t="s">
        <v>2122</v>
      </c>
      <c r="F14" s="407" t="s">
        <v>2102</v>
      </c>
      <c r="G14" s="407" t="s">
        <v>2106</v>
      </c>
      <c r="H14" s="408" t="s">
        <v>2123</v>
      </c>
      <c r="I14" s="605" t="s">
        <v>2108</v>
      </c>
    </row>
    <row r="15" spans="1:9">
      <c r="A15" s="410" t="s">
        <v>746</v>
      </c>
      <c r="B15" s="407" t="s">
        <v>2116</v>
      </c>
      <c r="C15" s="407">
        <v>23</v>
      </c>
      <c r="D15" s="407" t="s">
        <v>2124</v>
      </c>
      <c r="E15" s="407" t="s">
        <v>2102</v>
      </c>
      <c r="F15" s="407" t="s">
        <v>2102</v>
      </c>
      <c r="G15" s="407" t="s">
        <v>2125</v>
      </c>
      <c r="H15" s="408" t="s">
        <v>380</v>
      </c>
      <c r="I15" s="408" t="s">
        <v>380</v>
      </c>
    </row>
    <row r="16" spans="1:9" ht="25.5">
      <c r="A16" s="410" t="s">
        <v>746</v>
      </c>
      <c r="B16" s="407" t="s">
        <v>2134</v>
      </c>
      <c r="C16" s="407">
        <v>24</v>
      </c>
      <c r="D16" s="407" t="s">
        <v>2095</v>
      </c>
      <c r="E16" s="407" t="s">
        <v>2135</v>
      </c>
      <c r="F16" s="407" t="s">
        <v>2102</v>
      </c>
      <c r="G16" s="407" t="s">
        <v>2128</v>
      </c>
      <c r="H16" s="408" t="s">
        <v>2136</v>
      </c>
      <c r="I16" s="408" t="s">
        <v>2119</v>
      </c>
    </row>
    <row r="17" spans="1:9" ht="25.5">
      <c r="A17" s="410" t="s">
        <v>746</v>
      </c>
      <c r="B17" s="407" t="s">
        <v>2116</v>
      </c>
      <c r="C17" s="407">
        <v>25</v>
      </c>
      <c r="D17" s="407" t="s">
        <v>2124</v>
      </c>
      <c r="E17" s="407" t="s">
        <v>2137</v>
      </c>
      <c r="F17" s="407" t="s">
        <v>2102</v>
      </c>
      <c r="G17" s="407" t="s">
        <v>2096</v>
      </c>
      <c r="H17" s="408" t="s">
        <v>2138</v>
      </c>
      <c r="I17" s="408" t="s">
        <v>2139</v>
      </c>
    </row>
    <row r="18" spans="1:9">
      <c r="A18" s="407"/>
      <c r="B18" s="407"/>
      <c r="C18" s="407"/>
      <c r="D18" s="407"/>
      <c r="E18" s="407"/>
      <c r="F18" s="407"/>
      <c r="G18" s="407"/>
      <c r="H18" s="408"/>
      <c r="I18" s="408"/>
    </row>
    <row r="19" spans="1:9">
      <c r="A19" s="407"/>
      <c r="B19" s="407"/>
      <c r="C19" s="407"/>
      <c r="D19" s="407"/>
      <c r="E19" s="407"/>
      <c r="F19" s="407"/>
      <c r="G19" s="407"/>
      <c r="H19" s="408"/>
      <c r="I19" s="408"/>
    </row>
    <row r="20" spans="1:9">
      <c r="A20" s="407"/>
      <c r="B20" s="407"/>
      <c r="C20" s="407"/>
      <c r="D20" s="407"/>
      <c r="E20" s="407"/>
      <c r="F20" s="407"/>
      <c r="G20" s="407"/>
      <c r="H20" s="408"/>
      <c r="I20" s="408"/>
    </row>
    <row r="21" spans="1:9">
      <c r="A21" s="407"/>
      <c r="B21" s="407"/>
      <c r="C21" s="407"/>
      <c r="D21" s="407"/>
      <c r="E21" s="407"/>
      <c r="F21" s="407"/>
      <c r="G21" s="407"/>
      <c r="H21" s="408"/>
      <c r="I21" s="408"/>
    </row>
    <row r="22" spans="1:9">
      <c r="A22" s="407"/>
      <c r="B22" s="407"/>
      <c r="C22" s="407"/>
      <c r="D22" s="407"/>
      <c r="E22" s="407"/>
      <c r="F22" s="407"/>
      <c r="G22" s="407"/>
      <c r="H22" s="408"/>
      <c r="I22" s="408"/>
    </row>
    <row r="23" spans="1:9">
      <c r="A23" s="407"/>
      <c r="B23" s="407"/>
      <c r="C23" s="407"/>
      <c r="D23" s="407"/>
      <c r="E23" s="407"/>
      <c r="F23" s="407"/>
      <c r="G23" s="407"/>
      <c r="H23" s="408"/>
      <c r="I23" s="408"/>
    </row>
    <row r="24" spans="1:9">
      <c r="A24" s="407"/>
      <c r="B24" s="407"/>
      <c r="C24" s="407"/>
      <c r="D24" s="407"/>
      <c r="E24" s="407"/>
      <c r="F24" s="407"/>
      <c r="G24" s="407"/>
      <c r="H24" s="408"/>
      <c r="I24" s="408"/>
    </row>
    <row r="25" spans="1:9">
      <c r="A25" s="407"/>
      <c r="B25" s="407"/>
      <c r="C25" s="407"/>
      <c r="D25" s="407"/>
      <c r="E25" s="407"/>
      <c r="F25" s="407"/>
      <c r="G25" s="407"/>
      <c r="H25" s="408"/>
      <c r="I25" s="408"/>
    </row>
    <row r="26" spans="1:9">
      <c r="A26" s="407"/>
      <c r="B26" s="407"/>
      <c r="C26" s="407"/>
      <c r="D26" s="407"/>
      <c r="E26" s="407"/>
      <c r="F26" s="407"/>
      <c r="G26" s="407"/>
      <c r="H26" s="408"/>
      <c r="I26" s="408"/>
    </row>
    <row r="27" spans="1:9">
      <c r="A27" s="407"/>
      <c r="B27" s="407"/>
      <c r="C27" s="407"/>
      <c r="D27" s="407"/>
      <c r="E27" s="407"/>
      <c r="F27" s="407"/>
      <c r="G27" s="407"/>
      <c r="H27" s="408"/>
      <c r="I27" s="408"/>
    </row>
    <row r="28" spans="1:9">
      <c r="A28" s="407"/>
      <c r="B28" s="407"/>
      <c r="C28" s="407"/>
      <c r="D28" s="407"/>
      <c r="E28" s="407"/>
      <c r="F28" s="407"/>
      <c r="G28" s="407"/>
      <c r="H28" s="408"/>
      <c r="I28" s="408"/>
    </row>
    <row r="29" spans="1:9">
      <c r="A29" s="407"/>
      <c r="B29" s="407"/>
      <c r="C29" s="407"/>
      <c r="D29" s="407"/>
      <c r="E29" s="407"/>
      <c r="F29" s="407"/>
      <c r="G29" s="407"/>
      <c r="H29" s="408"/>
      <c r="I29" s="408"/>
    </row>
    <row r="30" spans="1:9">
      <c r="A30" s="407"/>
      <c r="B30" s="407"/>
      <c r="C30" s="407"/>
      <c r="D30" s="407"/>
      <c r="E30" s="407"/>
      <c r="F30" s="407"/>
      <c r="G30" s="407"/>
      <c r="H30" s="408"/>
      <c r="I30" s="408"/>
    </row>
    <row r="31" spans="1:9">
      <c r="A31" s="407"/>
      <c r="B31" s="407"/>
      <c r="C31" s="407"/>
      <c r="D31" s="407"/>
      <c r="E31" s="407"/>
      <c r="F31" s="407"/>
      <c r="G31" s="407"/>
      <c r="H31" s="408"/>
      <c r="I31" s="407"/>
    </row>
    <row r="32" spans="1:9">
      <c r="A32" s="407"/>
      <c r="B32" s="407"/>
      <c r="C32" s="407"/>
      <c r="D32" s="407"/>
      <c r="E32" s="407"/>
      <c r="F32" s="407"/>
      <c r="G32" s="407"/>
      <c r="H32" s="408"/>
      <c r="I32" s="407"/>
    </row>
    <row r="33" spans="1:9">
      <c r="A33" s="407"/>
      <c r="B33" s="407"/>
      <c r="C33" s="407"/>
      <c r="D33" s="407"/>
      <c r="E33" s="407"/>
      <c r="F33" s="407"/>
      <c r="G33" s="407"/>
      <c r="H33" s="408"/>
      <c r="I33" s="407"/>
    </row>
    <row r="34" spans="1:9">
      <c r="H34" s="381"/>
    </row>
    <row r="35" spans="1:9">
      <c r="H35" s="381"/>
    </row>
    <row r="36" spans="1:9">
      <c r="H36" s="381"/>
    </row>
    <row r="37" spans="1:9">
      <c r="H37" s="381"/>
    </row>
  </sheetData>
  <pageMargins left="0.75" right="0.75" top="1" bottom="1" header="0.5" footer="0.5"/>
  <pageSetup paperSize="9" scale="76" orientation="landscape" r:id="rId1"/>
  <headerFooter alignWithMargins="0"/>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0"/>
  <sheetViews>
    <sheetView zoomScaleNormal="100" zoomScaleSheetLayoutView="100" workbookViewId="0"/>
  </sheetViews>
  <sheetFormatPr defaultColWidth="9.140625" defaultRowHeight="14.25"/>
  <cols>
    <col min="1" max="1" width="24.42578125" style="55" customWidth="1"/>
    <col min="2" max="2" width="27.42578125" style="55" customWidth="1"/>
    <col min="3" max="3" width="20.140625" style="55" customWidth="1"/>
    <col min="4" max="16384" width="9.140625" style="55"/>
  </cols>
  <sheetData>
    <row r="1" spans="1:4" ht="21" customHeight="1">
      <c r="A1" s="68" t="s">
        <v>51</v>
      </c>
      <c r="B1" s="60" t="s">
        <v>424</v>
      </c>
    </row>
    <row r="2" spans="1:4" ht="28.5" customHeight="1">
      <c r="A2" s="680" t="s">
        <v>425</v>
      </c>
      <c r="B2" s="680"/>
      <c r="C2" s="680"/>
      <c r="D2" s="161"/>
    </row>
    <row r="3" spans="1:4" ht="12.75" customHeight="1">
      <c r="A3" s="162"/>
      <c r="B3" s="162"/>
      <c r="C3" s="162"/>
      <c r="D3" s="161"/>
    </row>
    <row r="4" spans="1:4">
      <c r="A4" s="68" t="s">
        <v>598</v>
      </c>
      <c r="B4" s="68" t="s">
        <v>256</v>
      </c>
      <c r="C4" s="68" t="s">
        <v>31</v>
      </c>
    </row>
    <row r="6" spans="1:4">
      <c r="A6" s="68" t="s">
        <v>257</v>
      </c>
    </row>
    <row r="7" spans="1:4">
      <c r="A7" s="55" t="s">
        <v>258</v>
      </c>
      <c r="B7" s="71" t="s">
        <v>259</v>
      </c>
      <c r="C7" s="55" t="s">
        <v>414</v>
      </c>
    </row>
    <row r="8" spans="1:4">
      <c r="A8" s="55" t="s">
        <v>260</v>
      </c>
      <c r="B8" s="71" t="s">
        <v>261</v>
      </c>
      <c r="C8" s="55" t="s">
        <v>414</v>
      </c>
    </row>
    <row r="9" spans="1:4">
      <c r="A9" s="55" t="s">
        <v>262</v>
      </c>
      <c r="B9" s="71" t="s">
        <v>263</v>
      </c>
      <c r="C9" s="55" t="s">
        <v>414</v>
      </c>
    </row>
    <row r="10" spans="1:4">
      <c r="A10" s="55" t="s">
        <v>22</v>
      </c>
      <c r="B10" s="71" t="s">
        <v>23</v>
      </c>
      <c r="C10" s="55" t="s">
        <v>414</v>
      </c>
    </row>
    <row r="11" spans="1:4">
      <c r="A11" s="55" t="s">
        <v>24</v>
      </c>
      <c r="B11" s="71" t="s">
        <v>25</v>
      </c>
      <c r="C11" s="55" t="s">
        <v>414</v>
      </c>
    </row>
    <row r="12" spans="1:4">
      <c r="A12" s="55" t="s">
        <v>26</v>
      </c>
      <c r="B12" s="71" t="s">
        <v>27</v>
      </c>
      <c r="C12" s="55" t="s">
        <v>414</v>
      </c>
    </row>
    <row r="13" spans="1:4">
      <c r="A13" s="55" t="s">
        <v>28</v>
      </c>
      <c r="B13" s="71" t="s">
        <v>29</v>
      </c>
      <c r="C13" s="55" t="s">
        <v>414</v>
      </c>
    </row>
    <row r="14" spans="1:4">
      <c r="A14" s="55" t="s">
        <v>207</v>
      </c>
      <c r="B14" s="71" t="s">
        <v>208</v>
      </c>
      <c r="C14" s="55" t="s">
        <v>414</v>
      </c>
    </row>
    <row r="15" spans="1:4">
      <c r="A15" s="55" t="s">
        <v>209</v>
      </c>
      <c r="B15" s="71" t="s">
        <v>210</v>
      </c>
      <c r="C15" s="55" t="s">
        <v>414</v>
      </c>
    </row>
    <row r="16" spans="1:4">
      <c r="A16" s="55" t="s">
        <v>211</v>
      </c>
      <c r="B16" s="71" t="s">
        <v>212</v>
      </c>
      <c r="C16" s="55" t="s">
        <v>414</v>
      </c>
    </row>
    <row r="17" spans="1:3">
      <c r="A17" s="55" t="s">
        <v>213</v>
      </c>
      <c r="B17" s="71" t="s">
        <v>214</v>
      </c>
      <c r="C17" s="55" t="s">
        <v>414</v>
      </c>
    </row>
    <row r="18" spans="1:3">
      <c r="A18" s="55" t="s">
        <v>215</v>
      </c>
      <c r="B18" s="71" t="s">
        <v>216</v>
      </c>
      <c r="C18" s="55" t="s">
        <v>414</v>
      </c>
    </row>
    <row r="19" spans="1:3">
      <c r="A19" s="55" t="s">
        <v>217</v>
      </c>
      <c r="B19" s="71" t="s">
        <v>218</v>
      </c>
      <c r="C19" s="55" t="s">
        <v>414</v>
      </c>
    </row>
    <row r="20" spans="1:3">
      <c r="A20" s="55" t="s">
        <v>219</v>
      </c>
      <c r="B20" s="71" t="s">
        <v>220</v>
      </c>
      <c r="C20" s="55" t="s">
        <v>414</v>
      </c>
    </row>
    <row r="21" spans="1:3">
      <c r="A21" s="55" t="s">
        <v>816</v>
      </c>
      <c r="B21" s="71" t="s">
        <v>817</v>
      </c>
      <c r="C21" s="55" t="s">
        <v>414</v>
      </c>
    </row>
    <row r="22" spans="1:3">
      <c r="B22" s="71"/>
    </row>
    <row r="23" spans="1:3">
      <c r="A23" s="68" t="s">
        <v>221</v>
      </c>
      <c r="B23" s="71"/>
    </row>
    <row r="24" spans="1:3">
      <c r="A24" s="55" t="s">
        <v>222</v>
      </c>
      <c r="B24" s="71" t="s">
        <v>223</v>
      </c>
    </row>
    <row r="25" spans="1:3">
      <c r="A25" s="55" t="s">
        <v>224</v>
      </c>
      <c r="B25" s="71" t="s">
        <v>225</v>
      </c>
      <c r="C25" s="55" t="s">
        <v>414</v>
      </c>
    </row>
    <row r="26" spans="1:3">
      <c r="A26" s="55" t="s">
        <v>226</v>
      </c>
      <c r="B26" s="71" t="s">
        <v>227</v>
      </c>
      <c r="C26" s="55" t="s">
        <v>414</v>
      </c>
    </row>
    <row r="27" spans="1:3">
      <c r="A27" s="55" t="s">
        <v>228</v>
      </c>
      <c r="B27" s="71" t="s">
        <v>229</v>
      </c>
      <c r="C27" s="55" t="s">
        <v>414</v>
      </c>
    </row>
    <row r="28" spans="1:3">
      <c r="A28" s="55" t="s">
        <v>230</v>
      </c>
      <c r="B28" s="71" t="s">
        <v>231</v>
      </c>
      <c r="C28" s="55" t="s">
        <v>414</v>
      </c>
    </row>
    <row r="29" spans="1:3">
      <c r="A29" s="55" t="s">
        <v>232</v>
      </c>
      <c r="B29" s="71" t="s">
        <v>233</v>
      </c>
      <c r="C29" s="55" t="s">
        <v>414</v>
      </c>
    </row>
    <row r="30" spans="1:3">
      <c r="A30" s="55" t="s">
        <v>234</v>
      </c>
      <c r="B30" s="71" t="s">
        <v>235</v>
      </c>
      <c r="C30" s="55" t="s">
        <v>414</v>
      </c>
    </row>
    <row r="31" spans="1:3">
      <c r="A31" s="55" t="s">
        <v>236</v>
      </c>
      <c r="B31" s="71" t="s">
        <v>237</v>
      </c>
      <c r="C31" s="55" t="s">
        <v>414</v>
      </c>
    </row>
    <row r="32" spans="1:3">
      <c r="A32" s="55" t="s">
        <v>238</v>
      </c>
      <c r="B32" s="71" t="s">
        <v>239</v>
      </c>
      <c r="C32" s="55" t="s">
        <v>414</v>
      </c>
    </row>
    <row r="33" spans="1:3">
      <c r="A33" s="55" t="s">
        <v>240</v>
      </c>
      <c r="B33" s="71" t="s">
        <v>241</v>
      </c>
      <c r="C33" s="55" t="s">
        <v>414</v>
      </c>
    </row>
    <row r="34" spans="1:3">
      <c r="A34" s="55" t="s">
        <v>242</v>
      </c>
      <c r="B34" s="71" t="s">
        <v>243</v>
      </c>
      <c r="C34" s="55" t="s">
        <v>414</v>
      </c>
    </row>
    <row r="35" spans="1:3">
      <c r="A35" s="55" t="s">
        <v>244</v>
      </c>
      <c r="B35" s="71" t="s">
        <v>245</v>
      </c>
      <c r="C35" s="55" t="s">
        <v>414</v>
      </c>
    </row>
    <row r="36" spans="1:3">
      <c r="A36" s="55" t="s">
        <v>0</v>
      </c>
      <c r="B36" s="71" t="s">
        <v>1</v>
      </c>
      <c r="C36" s="55" t="s">
        <v>414</v>
      </c>
    </row>
    <row r="37" spans="1:3">
      <c r="A37" s="55" t="s">
        <v>2</v>
      </c>
      <c r="B37" s="71" t="s">
        <v>3</v>
      </c>
      <c r="C37" s="55" t="s">
        <v>414</v>
      </c>
    </row>
    <row r="38" spans="1:3">
      <c r="A38" s="55" t="s">
        <v>4</v>
      </c>
      <c r="B38" s="71" t="s">
        <v>5</v>
      </c>
      <c r="C38" s="55" t="s">
        <v>414</v>
      </c>
    </row>
    <row r="39" spans="1:3">
      <c r="A39" s="55" t="s">
        <v>6</v>
      </c>
      <c r="B39" s="71" t="s">
        <v>7</v>
      </c>
      <c r="C39" s="55" t="s">
        <v>818</v>
      </c>
    </row>
    <row r="40" spans="1:3">
      <c r="A40" s="55" t="s">
        <v>819</v>
      </c>
      <c r="B40" s="71" t="s">
        <v>820</v>
      </c>
      <c r="C40" s="55" t="s">
        <v>414</v>
      </c>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CF96-AFE5-4CB5-B717-24602ACA25AC}">
  <sheetPr>
    <tabColor rgb="FF92D050"/>
  </sheetPr>
  <dimension ref="A1:AB33"/>
  <sheetViews>
    <sheetView view="pageBreakPreview" topLeftCell="M8" zoomScaleNormal="100" zoomScaleSheetLayoutView="100" workbookViewId="0">
      <selection activeCell="M8" sqref="M8"/>
    </sheetView>
  </sheetViews>
  <sheetFormatPr defaultColWidth="8.85546875" defaultRowHeight="12.75"/>
  <cols>
    <col min="1" max="1" width="4.28515625" style="361" customWidth="1"/>
    <col min="2" max="2" width="6.42578125" style="361" customWidth="1"/>
    <col min="3" max="3" width="28.42578125" style="361" customWidth="1"/>
    <col min="4" max="4" width="14.42578125" style="361" customWidth="1"/>
    <col min="5" max="5" width="13.7109375" style="361" customWidth="1"/>
    <col min="6" max="6" width="19.5703125" style="361" customWidth="1"/>
    <col min="7" max="7" width="17.140625" style="344" customWidth="1"/>
    <col min="8" max="10" width="19" style="361" customWidth="1"/>
    <col min="11" max="11" width="11.7109375" style="361" customWidth="1"/>
    <col min="12" max="12" width="23.5703125" style="425" customWidth="1"/>
    <col min="13" max="13" width="27.28515625" style="361" customWidth="1"/>
    <col min="14" max="14" width="19" style="361" customWidth="1"/>
    <col min="15" max="15" width="13.140625" style="361" customWidth="1"/>
    <col min="16" max="16" width="10.85546875" style="361" customWidth="1"/>
    <col min="17" max="17" width="11.140625" style="361" customWidth="1"/>
    <col min="18" max="20" width="13.7109375" style="361" customWidth="1"/>
    <col min="21" max="21" width="11.140625" style="361" customWidth="1"/>
    <col min="22" max="22" width="13.42578125" style="361" customWidth="1"/>
    <col min="23" max="23" width="16.7109375" style="361" customWidth="1"/>
    <col min="24" max="24" width="14.85546875" style="361" customWidth="1"/>
    <col min="25" max="25" width="18.140625" style="361" customWidth="1"/>
    <col min="26" max="26" width="18.85546875" style="361" customWidth="1"/>
    <col min="27" max="27" width="28" style="361" customWidth="1"/>
    <col min="28" max="28" width="13.7109375" style="361" hidden="1" customWidth="1"/>
    <col min="29" max="16384" width="8.85546875" style="361"/>
  </cols>
  <sheetData>
    <row r="1" spans="1:28" s="351" customFormat="1" ht="25.5" hidden="1" customHeight="1">
      <c r="G1" s="384"/>
      <c r="L1" s="422" t="s">
        <v>550</v>
      </c>
      <c r="M1" s="380"/>
      <c r="Z1" s="351" t="s">
        <v>176</v>
      </c>
      <c r="AA1" s="385" t="s">
        <v>551</v>
      </c>
      <c r="AB1" s="351" t="s">
        <v>180</v>
      </c>
    </row>
    <row r="2" spans="1:28" s="351" customFormat="1" ht="38.25" hidden="1">
      <c r="G2" s="384"/>
      <c r="L2" s="422" t="s">
        <v>550</v>
      </c>
      <c r="M2" s="380"/>
      <c r="Z2" s="351" t="s">
        <v>177</v>
      </c>
      <c r="AA2" s="385" t="s">
        <v>442</v>
      </c>
      <c r="AB2" s="351" t="s">
        <v>181</v>
      </c>
    </row>
    <row r="3" spans="1:28" s="351" customFormat="1" ht="25.5" hidden="1">
      <c r="G3" s="384"/>
      <c r="L3" s="422" t="s">
        <v>550</v>
      </c>
      <c r="M3" s="380"/>
      <c r="Z3" s="351" t="s">
        <v>178</v>
      </c>
      <c r="AA3" s="385" t="s">
        <v>443</v>
      </c>
      <c r="AB3" s="351" t="s">
        <v>182</v>
      </c>
    </row>
    <row r="4" spans="1:28" s="351" customFormat="1" hidden="1">
      <c r="G4" s="384"/>
      <c r="L4" s="422" t="s">
        <v>550</v>
      </c>
      <c r="M4" s="380"/>
      <c r="Z4" s="351" t="s">
        <v>179</v>
      </c>
      <c r="AA4" s="385" t="s">
        <v>444</v>
      </c>
    </row>
    <row r="5" spans="1:28" s="351" customFormat="1" hidden="1">
      <c r="G5" s="384"/>
      <c r="L5" s="422" t="s">
        <v>550</v>
      </c>
      <c r="M5" s="380"/>
      <c r="Z5" s="351" t="s">
        <v>428</v>
      </c>
      <c r="AA5" s="385" t="s">
        <v>445</v>
      </c>
    </row>
    <row r="6" spans="1:28" s="351" customFormat="1" hidden="1">
      <c r="G6" s="384"/>
      <c r="L6" s="422" t="s">
        <v>550</v>
      </c>
      <c r="M6" s="380"/>
      <c r="AA6" s="385" t="s">
        <v>446</v>
      </c>
    </row>
    <row r="7" spans="1:28" s="351" customFormat="1" hidden="1">
      <c r="G7" s="384"/>
      <c r="L7" s="422" t="s">
        <v>550</v>
      </c>
      <c r="M7" s="380"/>
      <c r="AA7" s="385" t="s">
        <v>437</v>
      </c>
    </row>
    <row r="8" spans="1:28" s="377" customFormat="1" ht="27" customHeight="1" thickBot="1">
      <c r="A8" s="376" t="s">
        <v>552</v>
      </c>
      <c r="B8" s="378"/>
      <c r="C8" s="376"/>
      <c r="D8" s="399"/>
      <c r="E8" s="399"/>
      <c r="F8" s="377" t="s">
        <v>553</v>
      </c>
      <c r="L8" s="420"/>
      <c r="M8" s="378" t="s">
        <v>554</v>
      </c>
      <c r="N8" s="378"/>
      <c r="Q8" s="378"/>
      <c r="R8" s="378"/>
      <c r="S8" s="378"/>
      <c r="T8" s="378"/>
      <c r="U8" s="378"/>
      <c r="V8" s="378"/>
      <c r="W8" s="378"/>
      <c r="X8" s="378"/>
      <c r="Y8" s="378"/>
      <c r="Z8" s="378"/>
    </row>
    <row r="9" spans="1:28" s="377" customFormat="1" ht="40.5" customHeight="1" thickBot="1">
      <c r="A9" s="376"/>
      <c r="B9" s="394"/>
      <c r="C9" s="397" t="s">
        <v>555</v>
      </c>
      <c r="D9" s="401"/>
      <c r="E9" s="386"/>
      <c r="F9" s="681" t="s">
        <v>556</v>
      </c>
      <c r="G9" s="682"/>
      <c r="H9" s="682"/>
      <c r="I9" s="682"/>
      <c r="J9" s="683"/>
      <c r="K9" s="398"/>
      <c r="L9" s="423"/>
      <c r="M9" s="378" t="s">
        <v>557</v>
      </c>
      <c r="N9" s="378"/>
      <c r="Q9" s="378"/>
      <c r="R9" s="378"/>
      <c r="S9" s="378"/>
      <c r="T9" s="378"/>
      <c r="U9" s="378"/>
      <c r="V9" s="378"/>
      <c r="W9" s="378"/>
      <c r="X9" s="378"/>
      <c r="Y9" s="378"/>
      <c r="Z9" s="376"/>
    </row>
    <row r="10" spans="1:28" s="375" customFormat="1" ht="53.25" customHeight="1" thickBot="1">
      <c r="A10" s="387"/>
      <c r="B10" s="395" t="s">
        <v>175</v>
      </c>
      <c r="C10" s="389" t="s">
        <v>558</v>
      </c>
      <c r="D10" s="400" t="s">
        <v>172</v>
      </c>
      <c r="E10" s="400" t="s">
        <v>427</v>
      </c>
      <c r="F10" s="390" t="s">
        <v>439</v>
      </c>
      <c r="G10" s="390" t="s">
        <v>440</v>
      </c>
      <c r="H10" s="390" t="s">
        <v>559</v>
      </c>
      <c r="I10" s="390" t="s">
        <v>560</v>
      </c>
      <c r="J10" s="391" t="s">
        <v>81</v>
      </c>
      <c r="K10" s="396" t="s">
        <v>1806</v>
      </c>
      <c r="L10" s="424" t="s">
        <v>1807</v>
      </c>
      <c r="M10" s="388" t="s">
        <v>561</v>
      </c>
      <c r="N10" s="374" t="s">
        <v>1808</v>
      </c>
      <c r="O10" s="374" t="s">
        <v>20</v>
      </c>
      <c r="P10" s="374" t="s">
        <v>56</v>
      </c>
      <c r="Q10" s="374" t="s">
        <v>171</v>
      </c>
      <c r="R10" s="374" t="s">
        <v>173</v>
      </c>
      <c r="S10" s="374" t="s">
        <v>562</v>
      </c>
      <c r="T10" s="374" t="s">
        <v>174</v>
      </c>
      <c r="U10" s="374" t="s">
        <v>563</v>
      </c>
      <c r="V10" s="374" t="s">
        <v>2140</v>
      </c>
      <c r="W10" s="374" t="s">
        <v>2141</v>
      </c>
      <c r="X10" s="374" t="s">
        <v>2142</v>
      </c>
      <c r="Y10" s="374" t="s">
        <v>1809</v>
      </c>
      <c r="AA10" s="375" t="s">
        <v>441</v>
      </c>
      <c r="AB10" s="393" t="s">
        <v>564</v>
      </c>
    </row>
    <row r="11" spans="1:28" s="416" customFormat="1" ht="25.5">
      <c r="A11" s="412"/>
      <c r="B11" s="413"/>
      <c r="C11" s="414"/>
      <c r="D11" s="412"/>
      <c r="E11" s="412"/>
      <c r="F11" s="414"/>
      <c r="G11" s="415"/>
      <c r="H11" s="414"/>
      <c r="I11" s="414"/>
      <c r="J11" s="414"/>
      <c r="K11" s="580"/>
      <c r="L11" s="421" t="s">
        <v>821</v>
      </c>
      <c r="M11" s="412" t="s">
        <v>821</v>
      </c>
      <c r="N11" s="360" t="s">
        <v>2143</v>
      </c>
      <c r="O11" s="412" t="s">
        <v>180</v>
      </c>
      <c r="P11" s="644">
        <v>99719</v>
      </c>
      <c r="Q11" s="412" t="s">
        <v>178</v>
      </c>
      <c r="R11" s="412" t="s">
        <v>822</v>
      </c>
      <c r="S11" s="412" t="s">
        <v>1810</v>
      </c>
      <c r="T11" s="412" t="s">
        <v>286</v>
      </c>
      <c r="U11" s="412" t="s">
        <v>823</v>
      </c>
      <c r="V11" s="412" t="s">
        <v>437</v>
      </c>
      <c r="W11" s="412"/>
      <c r="X11" s="412"/>
      <c r="Y11" s="413" t="s">
        <v>824</v>
      </c>
      <c r="AB11" s="412" t="s">
        <v>1810</v>
      </c>
    </row>
    <row r="12" spans="1:28" s="416" customFormat="1" ht="25.5">
      <c r="A12" s="412"/>
      <c r="B12" s="413"/>
      <c r="C12" s="414"/>
      <c r="D12" s="412"/>
      <c r="E12" s="412"/>
      <c r="F12" s="414"/>
      <c r="G12" s="415"/>
      <c r="H12" s="414"/>
      <c r="I12" s="414"/>
      <c r="J12" s="414"/>
      <c r="K12" s="580"/>
      <c r="L12" s="421" t="s">
        <v>825</v>
      </c>
      <c r="M12" s="412" t="s">
        <v>825</v>
      </c>
      <c r="N12" s="360" t="s">
        <v>2144</v>
      </c>
      <c r="O12" s="412" t="s">
        <v>180</v>
      </c>
      <c r="P12" s="645">
        <v>69902.25</v>
      </c>
      <c r="Q12" s="412" t="s">
        <v>178</v>
      </c>
      <c r="R12" s="412" t="s">
        <v>822</v>
      </c>
      <c r="S12" s="412" t="s">
        <v>1810</v>
      </c>
      <c r="T12" s="412" t="s">
        <v>286</v>
      </c>
      <c r="U12" s="412" t="s">
        <v>823</v>
      </c>
      <c r="V12" s="412" t="s">
        <v>437</v>
      </c>
      <c r="W12" s="412"/>
      <c r="X12" s="412"/>
      <c r="Y12" s="413" t="s">
        <v>1811</v>
      </c>
      <c r="AB12" s="412" t="s">
        <v>565</v>
      </c>
    </row>
    <row r="13" spans="1:28" s="416" customFormat="1" ht="25.5">
      <c r="B13" s="413"/>
      <c r="C13" s="417"/>
      <c r="D13" s="412"/>
      <c r="E13" s="412"/>
      <c r="F13" s="417"/>
      <c r="G13" s="418"/>
      <c r="H13" s="417"/>
      <c r="I13" s="417"/>
      <c r="J13" s="417"/>
      <c r="K13" s="580"/>
      <c r="L13" s="421" t="s">
        <v>826</v>
      </c>
      <c r="M13" s="412" t="s">
        <v>826</v>
      </c>
      <c r="N13" s="360" t="s">
        <v>2145</v>
      </c>
      <c r="O13" s="412" t="s">
        <v>180</v>
      </c>
      <c r="P13" s="646">
        <v>71318</v>
      </c>
      <c r="Q13" s="412" t="s">
        <v>178</v>
      </c>
      <c r="R13" s="412" t="s">
        <v>822</v>
      </c>
      <c r="S13" s="412" t="s">
        <v>1810</v>
      </c>
      <c r="T13" s="412" t="s">
        <v>286</v>
      </c>
      <c r="U13" s="412" t="s">
        <v>823</v>
      </c>
      <c r="V13" s="412" t="s">
        <v>437</v>
      </c>
      <c r="W13" s="412"/>
      <c r="X13" s="412"/>
      <c r="Y13" s="413"/>
    </row>
    <row r="14" spans="1:28" s="416" customFormat="1" ht="25.5">
      <c r="A14" s="412">
        <v>2</v>
      </c>
      <c r="B14" s="413"/>
      <c r="C14" s="412"/>
      <c r="D14" s="412"/>
      <c r="E14" s="412"/>
      <c r="F14" s="412"/>
      <c r="G14" s="419"/>
      <c r="H14" s="412"/>
      <c r="I14" s="412"/>
      <c r="J14" s="412"/>
      <c r="K14" s="580"/>
      <c r="L14" s="421" t="s">
        <v>827</v>
      </c>
      <c r="M14" s="412" t="s">
        <v>1812</v>
      </c>
      <c r="N14" s="360" t="s">
        <v>2146</v>
      </c>
      <c r="O14" s="412" t="s">
        <v>180</v>
      </c>
      <c r="P14" s="645">
        <v>59819.360000000001</v>
      </c>
      <c r="Q14" s="412" t="s">
        <v>178</v>
      </c>
      <c r="R14" s="412" t="s">
        <v>822</v>
      </c>
      <c r="S14" s="412" t="s">
        <v>1810</v>
      </c>
      <c r="T14" s="412" t="s">
        <v>286</v>
      </c>
      <c r="U14" s="412" t="s">
        <v>823</v>
      </c>
      <c r="V14" s="412" t="s">
        <v>437</v>
      </c>
      <c r="W14" s="412"/>
      <c r="X14" s="412"/>
      <c r="Y14" s="413"/>
      <c r="AB14" s="416">
        <v>1.1000000000000001</v>
      </c>
    </row>
    <row r="15" spans="1:28" s="416" customFormat="1" ht="25.5">
      <c r="A15" s="412">
        <v>3</v>
      </c>
      <c r="B15" s="413"/>
      <c r="C15" s="412"/>
      <c r="D15" s="412"/>
      <c r="E15" s="412"/>
      <c r="F15" s="412"/>
      <c r="G15" s="419"/>
      <c r="H15" s="412"/>
      <c r="I15" s="412"/>
      <c r="J15" s="412"/>
      <c r="K15" s="580"/>
      <c r="L15" s="421" t="s">
        <v>828</v>
      </c>
      <c r="M15" s="412" t="s">
        <v>1813</v>
      </c>
      <c r="N15" s="360" t="s">
        <v>2147</v>
      </c>
      <c r="O15" s="412" t="s">
        <v>180</v>
      </c>
      <c r="P15" s="646">
        <v>72989</v>
      </c>
      <c r="Q15" s="412" t="s">
        <v>178</v>
      </c>
      <c r="R15" s="412" t="s">
        <v>822</v>
      </c>
      <c r="S15" s="412" t="s">
        <v>1810</v>
      </c>
      <c r="T15" s="412" t="s">
        <v>286</v>
      </c>
      <c r="U15" s="412" t="s">
        <v>823</v>
      </c>
      <c r="V15" s="412" t="s">
        <v>437</v>
      </c>
      <c r="W15" s="412"/>
      <c r="X15" s="412"/>
      <c r="Y15" s="413" t="s">
        <v>829</v>
      </c>
      <c r="AB15" s="416">
        <v>1.2</v>
      </c>
    </row>
    <row r="16" spans="1:28" s="416" customFormat="1" ht="25.5">
      <c r="A16" s="412">
        <v>4</v>
      </c>
      <c r="B16" s="413"/>
      <c r="C16" s="412"/>
      <c r="D16" s="412"/>
      <c r="E16" s="412"/>
      <c r="F16" s="412"/>
      <c r="G16" s="419"/>
      <c r="H16" s="412"/>
      <c r="I16" s="412"/>
      <c r="J16" s="412"/>
      <c r="K16" s="580"/>
      <c r="L16" s="421" t="s">
        <v>830</v>
      </c>
      <c r="M16" s="412" t="s">
        <v>1814</v>
      </c>
      <c r="N16" s="361" t="s">
        <v>2148</v>
      </c>
      <c r="O16" s="412" t="s">
        <v>180</v>
      </c>
      <c r="P16" s="646">
        <v>64594</v>
      </c>
      <c r="Q16" s="412" t="s">
        <v>178</v>
      </c>
      <c r="R16" s="412" t="s">
        <v>822</v>
      </c>
      <c r="S16" s="412" t="s">
        <v>1810</v>
      </c>
      <c r="T16" s="412" t="s">
        <v>286</v>
      </c>
      <c r="U16" s="412" t="s">
        <v>823</v>
      </c>
      <c r="V16" s="412" t="s">
        <v>437</v>
      </c>
      <c r="W16" s="412"/>
      <c r="X16" s="412"/>
      <c r="Y16" s="413" t="s">
        <v>831</v>
      </c>
      <c r="AB16" s="416">
        <v>1.3</v>
      </c>
    </row>
    <row r="17" spans="1:28" s="416" customFormat="1" ht="12.6" customHeight="1">
      <c r="A17" s="412">
        <v>5</v>
      </c>
      <c r="B17" s="413"/>
      <c r="C17" s="412"/>
      <c r="D17" s="412"/>
      <c r="E17" s="412"/>
      <c r="F17" s="412"/>
      <c r="G17" s="419"/>
      <c r="H17" s="412"/>
      <c r="I17" s="412"/>
      <c r="J17" s="412"/>
      <c r="K17" s="412"/>
      <c r="L17" s="421" t="s">
        <v>832</v>
      </c>
      <c r="M17" s="580" t="s">
        <v>832</v>
      </c>
      <c r="N17" s="580"/>
      <c r="O17" s="580"/>
      <c r="P17" s="647">
        <f>SUM(P11:P16)</f>
        <v>438341.61</v>
      </c>
      <c r="Q17" s="412"/>
      <c r="R17" s="412"/>
      <c r="S17" s="412"/>
      <c r="T17" s="412"/>
      <c r="U17" s="412"/>
      <c r="V17" s="412"/>
      <c r="W17" s="412"/>
      <c r="X17" s="412"/>
      <c r="Y17" s="413"/>
      <c r="AB17" s="416">
        <v>1.4</v>
      </c>
    </row>
    <row r="18" spans="1:28" s="416" customFormat="1" ht="12.6" customHeight="1">
      <c r="A18" s="412">
        <v>6</v>
      </c>
      <c r="B18" s="413"/>
      <c r="C18" s="412"/>
      <c r="D18" s="412"/>
      <c r="E18" s="412"/>
      <c r="F18" s="412"/>
      <c r="G18" s="419"/>
      <c r="H18" s="412"/>
      <c r="I18" s="412"/>
      <c r="J18" s="412"/>
      <c r="K18" s="412"/>
      <c r="L18" s="421"/>
      <c r="M18" s="412"/>
      <c r="N18" s="412"/>
      <c r="O18" s="412"/>
      <c r="P18" s="412"/>
      <c r="Q18" s="412"/>
      <c r="R18" s="412"/>
      <c r="S18" s="412"/>
      <c r="T18" s="412"/>
      <c r="U18" s="412"/>
      <c r="V18" s="412"/>
      <c r="W18" s="412"/>
      <c r="X18" s="412"/>
      <c r="Y18" s="413"/>
      <c r="AB18" s="416">
        <v>1.5</v>
      </c>
    </row>
    <row r="19" spans="1:28" s="416" customFormat="1" ht="12.6" customHeight="1">
      <c r="A19" s="412">
        <v>7</v>
      </c>
      <c r="B19" s="413"/>
      <c r="C19" s="412"/>
      <c r="D19" s="412"/>
      <c r="E19" s="412"/>
      <c r="F19" s="412"/>
      <c r="G19" s="419"/>
      <c r="H19" s="412"/>
      <c r="I19" s="412"/>
      <c r="J19" s="412"/>
      <c r="K19" s="412"/>
      <c r="L19" s="421"/>
      <c r="M19" s="412"/>
      <c r="N19" s="412" t="s">
        <v>833</v>
      </c>
      <c r="O19" s="412"/>
      <c r="P19" s="412"/>
      <c r="Q19" s="412"/>
      <c r="R19" s="412"/>
      <c r="S19" s="412"/>
      <c r="T19" s="412"/>
      <c r="U19" s="412"/>
      <c r="V19" s="412"/>
      <c r="W19" s="412"/>
      <c r="X19" s="412"/>
      <c r="Y19" s="413"/>
      <c r="AB19" s="416">
        <v>1.6</v>
      </c>
    </row>
    <row r="20" spans="1:28" s="416" customFormat="1" ht="12.6" customHeight="1">
      <c r="A20" s="412">
        <v>8</v>
      </c>
      <c r="B20" s="413"/>
      <c r="C20" s="412"/>
      <c r="D20" s="412"/>
      <c r="E20" s="412"/>
      <c r="F20" s="412"/>
      <c r="G20" s="419"/>
      <c r="H20" s="412"/>
      <c r="I20" s="412"/>
      <c r="J20" s="412"/>
      <c r="K20" s="412"/>
      <c r="L20" s="421"/>
      <c r="M20" s="412"/>
      <c r="N20" s="412"/>
      <c r="O20" s="412"/>
      <c r="P20" s="579"/>
      <c r="Q20" s="412"/>
      <c r="R20" s="412"/>
      <c r="S20" s="412"/>
      <c r="T20" s="412"/>
      <c r="U20" s="412"/>
      <c r="V20" s="412"/>
      <c r="W20" s="412"/>
      <c r="X20" s="412"/>
      <c r="Y20" s="413"/>
      <c r="AB20" s="416">
        <v>1.7</v>
      </c>
    </row>
    <row r="21" spans="1:28" ht="12.6" customHeight="1">
      <c r="A21" s="360">
        <v>9</v>
      </c>
      <c r="B21" s="359"/>
      <c r="C21" s="360"/>
      <c r="D21" s="360"/>
      <c r="E21" s="360"/>
      <c r="F21" s="360"/>
      <c r="G21" s="392"/>
      <c r="H21" s="360"/>
      <c r="I21" s="360"/>
      <c r="J21" s="360"/>
      <c r="K21" s="360"/>
      <c r="L21" s="421"/>
      <c r="M21" s="360"/>
      <c r="N21" s="360"/>
      <c r="O21" s="360"/>
      <c r="P21" s="360"/>
      <c r="Q21" s="360"/>
      <c r="R21" s="360"/>
      <c r="S21" s="393"/>
      <c r="T21" s="360"/>
      <c r="U21" s="360"/>
      <c r="V21" s="360"/>
      <c r="W21" s="393"/>
      <c r="X21" s="393"/>
      <c r="Y21" s="359"/>
      <c r="AB21" s="361">
        <v>2.1</v>
      </c>
    </row>
    <row r="22" spans="1:28" ht="12.6" customHeight="1">
      <c r="A22" s="360">
        <v>10</v>
      </c>
      <c r="B22" s="359"/>
      <c r="C22" s="360"/>
      <c r="D22" s="360"/>
      <c r="E22" s="360"/>
      <c r="F22" s="360"/>
      <c r="G22" s="392"/>
      <c r="H22" s="360"/>
      <c r="I22" s="360"/>
      <c r="J22" s="360"/>
      <c r="K22" s="360"/>
      <c r="L22" s="421"/>
      <c r="M22" s="360"/>
      <c r="N22" s="360"/>
      <c r="O22" s="360"/>
      <c r="P22" s="360"/>
      <c r="Q22" s="360"/>
      <c r="R22" s="360"/>
      <c r="S22" s="393"/>
      <c r="T22" s="360"/>
      <c r="U22" s="360"/>
      <c r="V22" s="360"/>
      <c r="W22" s="393"/>
      <c r="X22" s="393"/>
      <c r="Y22" s="359"/>
      <c r="AB22" s="361">
        <v>2.2000000000000002</v>
      </c>
    </row>
    <row r="23" spans="1:28" ht="12.6" customHeight="1">
      <c r="A23" s="360">
        <v>11</v>
      </c>
      <c r="B23" s="359"/>
      <c r="C23" s="360"/>
      <c r="D23" s="360"/>
      <c r="E23" s="360"/>
      <c r="F23" s="360"/>
      <c r="G23" s="392"/>
      <c r="H23" s="360"/>
      <c r="I23" s="360"/>
      <c r="J23" s="360"/>
      <c r="K23" s="360"/>
      <c r="L23" s="421"/>
      <c r="M23" s="360"/>
      <c r="N23" s="360"/>
      <c r="O23" s="360"/>
      <c r="P23" s="360"/>
      <c r="Q23" s="360"/>
      <c r="R23" s="360"/>
      <c r="S23" s="393"/>
      <c r="T23" s="360"/>
      <c r="U23" s="360"/>
      <c r="V23" s="360"/>
      <c r="W23" s="393"/>
      <c r="X23" s="393"/>
      <c r="Y23" s="359"/>
      <c r="AB23" s="361">
        <v>3.1</v>
      </c>
    </row>
    <row r="24" spans="1:28" ht="12.6" customHeight="1">
      <c r="A24" s="360">
        <v>12</v>
      </c>
      <c r="B24" s="359"/>
      <c r="C24" s="360"/>
      <c r="D24" s="360"/>
      <c r="E24" s="360"/>
      <c r="F24" s="360"/>
      <c r="G24" s="392"/>
      <c r="H24" s="360"/>
      <c r="I24" s="360"/>
      <c r="J24" s="360"/>
      <c r="K24" s="360"/>
      <c r="L24" s="421"/>
      <c r="M24" s="360"/>
      <c r="N24" s="360"/>
      <c r="O24" s="360"/>
      <c r="P24" s="360"/>
      <c r="Q24" s="360"/>
      <c r="R24" s="360"/>
      <c r="S24" s="393"/>
      <c r="T24" s="360"/>
      <c r="U24" s="360"/>
      <c r="V24" s="360"/>
      <c r="W24" s="393"/>
      <c r="X24" s="393"/>
      <c r="Y24" s="359"/>
      <c r="AB24" s="361">
        <v>3.2</v>
      </c>
    </row>
    <row r="25" spans="1:28" ht="12.6" customHeight="1">
      <c r="A25" s="360">
        <v>13</v>
      </c>
      <c r="B25" s="359"/>
      <c r="C25" s="360"/>
      <c r="D25" s="360"/>
      <c r="E25" s="360"/>
      <c r="F25" s="360"/>
      <c r="G25" s="392"/>
      <c r="H25" s="360"/>
      <c r="I25" s="360"/>
      <c r="J25" s="360"/>
      <c r="K25" s="360"/>
      <c r="L25" s="421"/>
      <c r="M25" s="360"/>
      <c r="N25" s="360"/>
      <c r="O25" s="360"/>
      <c r="P25" s="360"/>
      <c r="Q25" s="360"/>
      <c r="R25" s="360"/>
      <c r="S25" s="393"/>
      <c r="T25" s="360"/>
      <c r="U25" s="360"/>
      <c r="V25" s="360"/>
      <c r="W25" s="393"/>
      <c r="X25" s="393"/>
      <c r="Y25" s="359"/>
      <c r="AB25" s="361">
        <v>3.3</v>
      </c>
    </row>
    <row r="26" spans="1:28">
      <c r="A26" s="360">
        <v>14</v>
      </c>
      <c r="B26" s="359"/>
      <c r="C26" s="360"/>
      <c r="D26" s="360"/>
      <c r="E26" s="360"/>
      <c r="F26" s="360"/>
      <c r="G26" s="392"/>
      <c r="H26" s="360"/>
      <c r="I26" s="360"/>
      <c r="J26" s="360"/>
      <c r="K26" s="360"/>
      <c r="L26" s="421"/>
      <c r="M26" s="360"/>
      <c r="N26" s="360"/>
      <c r="O26" s="360"/>
      <c r="P26" s="360"/>
      <c r="Q26" s="360"/>
      <c r="R26" s="360"/>
      <c r="S26" s="393"/>
      <c r="T26" s="360"/>
      <c r="U26" s="360"/>
      <c r="V26" s="360"/>
      <c r="W26" s="393"/>
      <c r="X26" s="393"/>
      <c r="Y26" s="359"/>
      <c r="AB26" s="361">
        <v>3.4</v>
      </c>
    </row>
    <row r="27" spans="1:28">
      <c r="A27" s="360">
        <v>15</v>
      </c>
      <c r="B27" s="359"/>
      <c r="C27" s="360"/>
      <c r="D27" s="360"/>
      <c r="E27" s="360"/>
      <c r="F27" s="360"/>
      <c r="G27" s="392"/>
      <c r="H27" s="360"/>
      <c r="I27" s="360"/>
      <c r="J27" s="360"/>
      <c r="K27" s="360"/>
      <c r="L27" s="421"/>
      <c r="M27" s="360"/>
      <c r="N27" s="360"/>
      <c r="O27" s="360"/>
      <c r="P27" s="360"/>
      <c r="Q27" s="360"/>
      <c r="R27" s="360"/>
      <c r="S27" s="393"/>
      <c r="T27" s="360"/>
      <c r="U27" s="360"/>
      <c r="V27" s="360"/>
      <c r="W27" s="393"/>
      <c r="X27" s="393"/>
      <c r="Y27" s="359"/>
      <c r="AB27" s="361">
        <v>4.0999999999999996</v>
      </c>
    </row>
    <row r="28" spans="1:28">
      <c r="A28" s="360">
        <v>16</v>
      </c>
      <c r="B28" s="359"/>
      <c r="C28" s="360"/>
      <c r="D28" s="360"/>
      <c r="E28" s="360"/>
      <c r="F28" s="360"/>
      <c r="G28" s="392"/>
      <c r="H28" s="360"/>
      <c r="I28" s="360"/>
      <c r="J28" s="360"/>
      <c r="K28" s="360"/>
      <c r="L28" s="421"/>
      <c r="M28" s="360"/>
      <c r="N28" s="360"/>
      <c r="O28" s="360"/>
      <c r="P28" s="360"/>
      <c r="Q28" s="360"/>
      <c r="R28" s="360"/>
      <c r="S28" s="393"/>
      <c r="T28" s="360"/>
      <c r="U28" s="360"/>
      <c r="V28" s="360"/>
      <c r="W28" s="393"/>
      <c r="X28" s="393"/>
      <c r="Y28" s="359"/>
      <c r="AB28" s="361">
        <v>4.2</v>
      </c>
    </row>
    <row r="29" spans="1:28">
      <c r="A29" s="360">
        <v>17</v>
      </c>
      <c r="B29" s="359"/>
      <c r="C29" s="360"/>
      <c r="D29" s="360"/>
      <c r="E29" s="360"/>
      <c r="F29" s="360"/>
      <c r="G29" s="392"/>
      <c r="H29" s="360"/>
      <c r="I29" s="360"/>
      <c r="J29" s="360"/>
      <c r="K29" s="360"/>
      <c r="L29" s="421"/>
      <c r="M29" s="360"/>
      <c r="N29" s="360"/>
      <c r="O29" s="360"/>
      <c r="P29" s="360"/>
      <c r="Q29" s="360"/>
      <c r="R29" s="360"/>
      <c r="S29" s="393"/>
      <c r="T29" s="360"/>
      <c r="U29" s="360"/>
      <c r="V29" s="360"/>
      <c r="W29" s="393"/>
      <c r="X29" s="393"/>
      <c r="Y29" s="359"/>
      <c r="AB29" s="361">
        <v>4.3</v>
      </c>
    </row>
    <row r="30" spans="1:28">
      <c r="A30" s="360">
        <v>18</v>
      </c>
      <c r="B30" s="359"/>
      <c r="C30" s="360"/>
      <c r="D30" s="360"/>
      <c r="E30" s="360"/>
      <c r="F30" s="360"/>
      <c r="G30" s="392"/>
      <c r="H30" s="360"/>
      <c r="I30" s="360"/>
      <c r="J30" s="360"/>
      <c r="K30" s="360"/>
      <c r="L30" s="421"/>
      <c r="M30" s="360"/>
      <c r="N30" s="360"/>
      <c r="O30" s="360"/>
      <c r="P30" s="360"/>
      <c r="Q30" s="360"/>
      <c r="R30" s="360"/>
      <c r="S30" s="393"/>
      <c r="T30" s="360"/>
      <c r="U30" s="360"/>
      <c r="V30" s="360"/>
      <c r="W30" s="393"/>
      <c r="X30" s="393"/>
      <c r="Y30" s="359"/>
      <c r="AB30" s="361">
        <v>5.0999999999999996</v>
      </c>
    </row>
    <row r="31" spans="1:28">
      <c r="A31" s="360">
        <v>19</v>
      </c>
      <c r="B31" s="359"/>
      <c r="C31" s="360"/>
      <c r="D31" s="360"/>
      <c r="E31" s="360"/>
      <c r="F31" s="360"/>
      <c r="G31" s="392"/>
      <c r="H31" s="360"/>
      <c r="I31" s="360"/>
      <c r="J31" s="360"/>
      <c r="K31" s="360"/>
      <c r="L31" s="421"/>
      <c r="M31" s="360"/>
      <c r="N31" s="360"/>
      <c r="O31" s="360"/>
      <c r="P31" s="360"/>
      <c r="Q31" s="360"/>
      <c r="R31" s="360"/>
      <c r="S31" s="393"/>
      <c r="T31" s="360"/>
      <c r="U31" s="360"/>
      <c r="V31" s="360"/>
      <c r="W31" s="393"/>
      <c r="X31" s="393"/>
      <c r="Y31" s="359"/>
      <c r="AB31" s="361">
        <v>5.2</v>
      </c>
    </row>
    <row r="32" spans="1:28">
      <c r="A32" s="360">
        <v>20</v>
      </c>
      <c r="B32" s="359"/>
      <c r="C32" s="362"/>
      <c r="D32" s="360"/>
      <c r="E32" s="360"/>
      <c r="F32" s="360"/>
      <c r="G32" s="392"/>
      <c r="H32" s="360"/>
      <c r="I32" s="360"/>
      <c r="J32" s="360"/>
      <c r="K32" s="362"/>
      <c r="L32" s="421"/>
      <c r="M32" s="360"/>
      <c r="N32" s="360"/>
      <c r="O32" s="360"/>
      <c r="P32" s="360"/>
      <c r="Q32" s="360"/>
      <c r="R32" s="360"/>
      <c r="S32" s="393"/>
      <c r="T32" s="360"/>
      <c r="U32" s="360"/>
      <c r="V32" s="360"/>
      <c r="W32" s="393"/>
      <c r="X32" s="393"/>
      <c r="Y32" s="359"/>
      <c r="AB32" s="361">
        <v>5.3</v>
      </c>
    </row>
    <row r="33" spans="1:19">
      <c r="A33" s="362" t="s">
        <v>183</v>
      </c>
      <c r="S33" s="393"/>
    </row>
  </sheetData>
  <autoFilter ref="A10:Z10" xr:uid="{00000000-0009-0000-0000-000013000000}"/>
  <mergeCells count="1">
    <mergeCell ref="F9:J9"/>
  </mergeCells>
  <dataValidations count="5">
    <dataValidation type="list" allowBlank="1" showInputMessage="1" showErrorMessage="1" sqref="W11:X32" xr:uid="{55DE7770-D674-439E-B3A9-E170F0C3666E}">
      <formula1>$AB$14:$AB$32</formula1>
    </dataValidation>
    <dataValidation type="list" allowBlank="1" showInputMessage="1" showErrorMessage="1" sqref="S11:S33" xr:uid="{AA9BFEB7-4545-4D20-8296-E6566F103DE2}">
      <formula1>$AB$10:$AB$12</formula1>
    </dataValidation>
    <dataValidation type="list" allowBlank="1" showInputMessage="1" showErrorMessage="1" sqref="O11:O31" xr:uid="{3AFD923A-6E8F-4439-89F9-50A1C9672951}">
      <formula1>$AB$1:$AB$3</formula1>
    </dataValidation>
    <dataValidation type="list" allowBlank="1" showInputMessage="1" showErrorMessage="1" sqref="Q11:Q31" xr:uid="{2BE35A02-6155-40D7-A62E-65CCBE1EC4B2}">
      <formula1>$Z$2:$Z$5</formula1>
    </dataValidation>
    <dataValidation type="list" allowBlank="1" showInputMessage="1" showErrorMessage="1" sqref="V11:V32" xr:uid="{DED77C66-898E-4041-813D-49628B682BD9}">
      <formula1>$AA$2:$AA$7</formula1>
    </dataValidation>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G77"/>
  <sheetViews>
    <sheetView workbookViewId="0"/>
  </sheetViews>
  <sheetFormatPr defaultRowHeight="15"/>
  <cols>
    <col min="1" max="1" width="30.5703125" customWidth="1"/>
    <col min="2" max="2" width="36.42578125" customWidth="1"/>
    <col min="3" max="3" width="13.140625" customWidth="1"/>
    <col min="7" max="7" width="29.42578125" customWidth="1"/>
    <col min="8" max="8" width="51.140625" customWidth="1"/>
  </cols>
  <sheetData>
    <row r="1" spans="1:7" ht="15.75">
      <c r="A1" s="277" t="s">
        <v>683</v>
      </c>
    </row>
    <row r="2" spans="1:7">
      <c r="A2" s="278" t="s">
        <v>684</v>
      </c>
      <c r="B2" s="278" t="s">
        <v>685</v>
      </c>
      <c r="C2" s="279" t="s">
        <v>686</v>
      </c>
    </row>
    <row r="3" spans="1:7">
      <c r="A3" s="278" t="s">
        <v>687</v>
      </c>
      <c r="B3" s="278"/>
    </row>
    <row r="4" spans="1:7" ht="179.25">
      <c r="A4" s="278" t="s">
        <v>688</v>
      </c>
      <c r="B4" s="280" t="s">
        <v>689</v>
      </c>
      <c r="C4" s="281"/>
    </row>
    <row r="5" spans="1:7" ht="39">
      <c r="A5" s="282" t="s">
        <v>690</v>
      </c>
      <c r="B5" s="283" t="s">
        <v>691</v>
      </c>
      <c r="C5" s="281"/>
    </row>
    <row r="6" spans="1:7">
      <c r="A6" s="278" t="s">
        <v>692</v>
      </c>
      <c r="B6" s="284">
        <v>42491</v>
      </c>
    </row>
    <row r="7" spans="1:7">
      <c r="A7" s="285" t="s">
        <v>693</v>
      </c>
    </row>
    <row r="8" spans="1:7">
      <c r="A8" s="285" t="s">
        <v>694</v>
      </c>
      <c r="B8" s="286" t="s">
        <v>695</v>
      </c>
      <c r="E8" s="287"/>
      <c r="G8" s="287"/>
    </row>
    <row r="9" spans="1:7">
      <c r="B9" s="286" t="s">
        <v>696</v>
      </c>
      <c r="E9" s="287"/>
      <c r="G9" s="287"/>
    </row>
    <row r="10" spans="1:7">
      <c r="B10" s="286" t="s">
        <v>697</v>
      </c>
      <c r="E10" s="287"/>
      <c r="G10" s="287"/>
    </row>
    <row r="11" spans="1:7">
      <c r="B11" s="288" t="s">
        <v>698</v>
      </c>
      <c r="E11" s="287"/>
      <c r="G11" s="287"/>
    </row>
    <row r="12" spans="1:7">
      <c r="B12" s="286" t="s">
        <v>699</v>
      </c>
      <c r="E12" s="287"/>
      <c r="G12" s="287"/>
    </row>
    <row r="13" spans="1:7">
      <c r="B13" s="286"/>
      <c r="E13" s="287"/>
      <c r="G13" s="287"/>
    </row>
    <row r="14" spans="1:7">
      <c r="A14" s="289" t="s">
        <v>700</v>
      </c>
      <c r="B14" s="286" t="s">
        <v>701</v>
      </c>
      <c r="E14" s="287"/>
      <c r="G14" s="287"/>
    </row>
    <row r="15" spans="1:7">
      <c r="A15" s="289" t="s">
        <v>702</v>
      </c>
      <c r="B15" s="286" t="s">
        <v>703</v>
      </c>
      <c r="E15" s="287"/>
      <c r="G15" s="287"/>
    </row>
    <row r="16" spans="1:7">
      <c r="A16" s="289" t="s">
        <v>704</v>
      </c>
      <c r="B16" s="286" t="s">
        <v>705</v>
      </c>
      <c r="E16" s="287"/>
      <c r="G16" s="287"/>
    </row>
    <row r="17" spans="1:7">
      <c r="A17" s="289" t="s">
        <v>706</v>
      </c>
      <c r="B17" s="286" t="s">
        <v>707</v>
      </c>
      <c r="E17" s="287"/>
      <c r="G17" s="287"/>
    </row>
    <row r="18" spans="1:7">
      <c r="A18" s="289" t="s">
        <v>708</v>
      </c>
      <c r="B18" s="286" t="s">
        <v>709</v>
      </c>
      <c r="E18" s="287"/>
      <c r="G18" s="287"/>
    </row>
    <row r="19" spans="1:7">
      <c r="E19" s="287"/>
      <c r="G19" s="287"/>
    </row>
    <row r="20" spans="1:7">
      <c r="A20" s="684" t="s">
        <v>710</v>
      </c>
      <c r="B20" s="685"/>
      <c r="C20" s="290" t="s">
        <v>711</v>
      </c>
      <c r="D20" s="290" t="s">
        <v>205</v>
      </c>
      <c r="E20" s="290" t="s">
        <v>10</v>
      </c>
      <c r="F20" s="290" t="s">
        <v>11</v>
      </c>
      <c r="G20" s="290" t="s">
        <v>12</v>
      </c>
    </row>
    <row r="21" spans="1:7">
      <c r="A21" s="291" t="s">
        <v>712</v>
      </c>
      <c r="B21" s="291" t="s">
        <v>713</v>
      </c>
      <c r="C21" s="292">
        <v>6</v>
      </c>
      <c r="D21" s="292"/>
      <c r="E21" s="292"/>
      <c r="F21" s="292"/>
      <c r="G21" s="292"/>
    </row>
    <row r="22" spans="1:7">
      <c r="A22" s="293"/>
      <c r="B22" s="291" t="s">
        <v>714</v>
      </c>
      <c r="C22" s="292">
        <v>1</v>
      </c>
      <c r="D22" s="292"/>
      <c r="E22" s="292"/>
      <c r="F22" s="292"/>
      <c r="G22" s="292"/>
    </row>
    <row r="23" spans="1:7">
      <c r="A23" s="293"/>
      <c r="B23" s="291" t="s">
        <v>715</v>
      </c>
      <c r="C23" s="294"/>
      <c r="D23" s="292"/>
      <c r="E23" s="292"/>
      <c r="F23" s="292"/>
      <c r="G23" s="292"/>
    </row>
    <row r="24" spans="1:7">
      <c r="A24" s="295"/>
      <c r="B24" s="286"/>
    </row>
    <row r="25" spans="1:7">
      <c r="A25" s="291" t="s">
        <v>716</v>
      </c>
      <c r="E25" s="287"/>
      <c r="G25" s="287"/>
    </row>
    <row r="26" spans="1:7" ht="64.5">
      <c r="A26" s="291" t="s">
        <v>717</v>
      </c>
      <c r="B26" s="296" t="s">
        <v>718</v>
      </c>
      <c r="C26" s="296" t="s">
        <v>719</v>
      </c>
      <c r="E26" s="287"/>
      <c r="G26" s="287"/>
    </row>
    <row r="27" spans="1:7" ht="39">
      <c r="A27" s="280" t="s">
        <v>720</v>
      </c>
      <c r="B27" s="297" t="s">
        <v>721</v>
      </c>
      <c r="C27" s="297" t="s">
        <v>722</v>
      </c>
    </row>
    <row r="28" spans="1:7" ht="39">
      <c r="A28" s="280" t="s">
        <v>723</v>
      </c>
      <c r="B28" s="297" t="s">
        <v>724</v>
      </c>
      <c r="C28" s="297" t="s">
        <v>722</v>
      </c>
    </row>
    <row r="29" spans="1:7" ht="45">
      <c r="A29" s="280" t="s">
        <v>725</v>
      </c>
      <c r="B29" s="297" t="s">
        <v>726</v>
      </c>
      <c r="C29" s="297" t="s">
        <v>727</v>
      </c>
    </row>
    <row r="30" spans="1:7">
      <c r="A30" s="280" t="s">
        <v>728</v>
      </c>
      <c r="B30" s="297" t="s">
        <v>729</v>
      </c>
      <c r="C30" s="297" t="s">
        <v>727</v>
      </c>
    </row>
    <row r="31" spans="1:7" ht="51.75">
      <c r="A31" s="280" t="s">
        <v>730</v>
      </c>
      <c r="B31" s="297" t="s">
        <v>731</v>
      </c>
      <c r="C31" s="297" t="s">
        <v>722</v>
      </c>
    </row>
    <row r="32" spans="1:7" ht="39">
      <c r="A32" s="280" t="s">
        <v>732</v>
      </c>
      <c r="B32" s="297" t="s">
        <v>733</v>
      </c>
      <c r="C32" s="297" t="s">
        <v>722</v>
      </c>
    </row>
    <row r="33" spans="1:6">
      <c r="A33" s="280" t="s">
        <v>734</v>
      </c>
      <c r="B33" s="297" t="s">
        <v>735</v>
      </c>
      <c r="C33" s="297" t="s">
        <v>722</v>
      </c>
    </row>
    <row r="34" spans="1:6" ht="30">
      <c r="A34" s="280" t="s">
        <v>736</v>
      </c>
      <c r="B34" s="297" t="s">
        <v>737</v>
      </c>
      <c r="C34" s="297" t="s">
        <v>722</v>
      </c>
    </row>
    <row r="35" spans="1:6">
      <c r="B35" s="298" t="s">
        <v>738</v>
      </c>
      <c r="C35" s="299" t="s">
        <v>739</v>
      </c>
      <c r="E35" s="300"/>
    </row>
    <row r="36" spans="1:6">
      <c r="A36" s="286"/>
      <c r="C36" s="286"/>
      <c r="D36" s="286"/>
      <c r="E36" s="286"/>
      <c r="F36" s="286"/>
    </row>
    <row r="37" spans="1:6">
      <c r="A37" s="291" t="s">
        <v>740</v>
      </c>
    </row>
    <row r="38" spans="1:6">
      <c r="A38" s="301" t="s">
        <v>741</v>
      </c>
      <c r="C38" s="301"/>
    </row>
    <row r="39" spans="1:6">
      <c r="A39" s="301" t="s">
        <v>742</v>
      </c>
      <c r="C39" s="301"/>
    </row>
    <row r="40" spans="1:6">
      <c r="A40" s="301"/>
      <c r="C40" s="301"/>
    </row>
    <row r="41" spans="1:6">
      <c r="A41" s="291" t="s">
        <v>743</v>
      </c>
      <c r="B41" s="291" t="s">
        <v>744</v>
      </c>
      <c r="C41" s="302" t="s">
        <v>130</v>
      </c>
      <c r="D41" s="291" t="s">
        <v>745</v>
      </c>
      <c r="E41" s="291" t="s">
        <v>746</v>
      </c>
    </row>
    <row r="42" spans="1:6">
      <c r="A42" t="s">
        <v>747</v>
      </c>
      <c r="B42" s="292"/>
      <c r="C42" s="279">
        <f>ROUND((ROUND((SQRT(B42)),1)*0.4),0)</f>
        <v>0</v>
      </c>
      <c r="D42" s="279">
        <f>ROUND((ROUND((SQRT(B42)),1)*0.2),0)</f>
        <v>0</v>
      </c>
      <c r="E42" s="279">
        <f>ROUND((ROUND((SQRT(B42)),1)*0.2),0)</f>
        <v>0</v>
      </c>
      <c r="F42" s="303"/>
    </row>
    <row r="43" spans="1:6">
      <c r="A43" t="s">
        <v>748</v>
      </c>
      <c r="B43" s="292">
        <v>6</v>
      </c>
      <c r="C43" s="279">
        <f>ROUND((ROUND((SQRT(B43)),1)*0.5),0)</f>
        <v>1</v>
      </c>
      <c r="D43" s="279">
        <f>ROUND((ROUND((SQRT(B43)),1)*0.3),0)</f>
        <v>1</v>
      </c>
      <c r="E43" s="279">
        <f>ROUND((ROUND((SQRT(B43)),1)*0.3),0)</f>
        <v>1</v>
      </c>
    </row>
    <row r="44" spans="1:6">
      <c r="A44" t="s">
        <v>749</v>
      </c>
      <c r="B44" s="292"/>
      <c r="C44" s="279">
        <f>ROUND((ROUND((SQRT(B44)),1)*0.6),0)</f>
        <v>0</v>
      </c>
      <c r="D44" s="279">
        <f>ROUND((ROUND((SQRT(B44)),1)*0.4),0)</f>
        <v>0</v>
      </c>
      <c r="E44" s="279">
        <f>ROUND((ROUND((SQRT(B44)),1)*0.6),0)</f>
        <v>0</v>
      </c>
    </row>
    <row r="45" spans="1:6">
      <c r="A45" s="295" t="s">
        <v>738</v>
      </c>
      <c r="B45" s="295"/>
      <c r="C45" s="304">
        <f>SUM(C42:C44)</f>
        <v>1</v>
      </c>
      <c r="D45" s="304">
        <f>SUM(D42:D44)</f>
        <v>1</v>
      </c>
      <c r="E45" s="304">
        <f>SUM(E42:E44)</f>
        <v>1</v>
      </c>
    </row>
    <row r="47" spans="1:6">
      <c r="A47" s="291" t="s">
        <v>750</v>
      </c>
      <c r="D47" s="305"/>
      <c r="E47" s="305"/>
    </row>
    <row r="48" spans="1:6">
      <c r="A48" s="302" t="s">
        <v>751</v>
      </c>
      <c r="D48" s="305"/>
      <c r="E48" s="305"/>
    </row>
    <row r="49" spans="1:7">
      <c r="A49" s="306" t="s">
        <v>752</v>
      </c>
      <c r="D49" s="305"/>
      <c r="E49" s="305"/>
    </row>
    <row r="50" spans="1:7">
      <c r="A50" s="306" t="s">
        <v>753</v>
      </c>
      <c r="D50" s="305"/>
      <c r="E50" s="305"/>
    </row>
    <row r="51" spans="1:7">
      <c r="A51" s="306" t="s">
        <v>754</v>
      </c>
      <c r="D51" s="305"/>
      <c r="E51" s="305"/>
    </row>
    <row r="52" spans="1:7">
      <c r="A52" s="306" t="s">
        <v>755</v>
      </c>
      <c r="D52" s="305"/>
      <c r="E52" s="305"/>
    </row>
    <row r="53" spans="1:7">
      <c r="A53" s="306" t="s">
        <v>756</v>
      </c>
      <c r="D53" s="305"/>
      <c r="E53" s="305"/>
    </row>
    <row r="54" spans="1:7">
      <c r="A54" s="306" t="s">
        <v>757</v>
      </c>
      <c r="D54" s="305"/>
      <c r="E54" s="305"/>
    </row>
    <row r="55" spans="1:7">
      <c r="A55" s="306" t="s">
        <v>758</v>
      </c>
      <c r="D55" s="305"/>
      <c r="E55" s="305"/>
    </row>
    <row r="56" spans="1:7">
      <c r="A56" s="291" t="s">
        <v>759</v>
      </c>
      <c r="B56" s="304"/>
      <c r="F56" s="305"/>
    </row>
    <row r="57" spans="1:7" ht="42" customHeight="1">
      <c r="A57" s="307" t="s">
        <v>760</v>
      </c>
      <c r="B57" s="304"/>
      <c r="C57" s="686" t="s">
        <v>761</v>
      </c>
      <c r="D57" s="687"/>
      <c r="E57" s="687"/>
      <c r="F57" s="687"/>
      <c r="G57" s="687"/>
    </row>
    <row r="58" spans="1:7">
      <c r="B58" s="279"/>
      <c r="C58" s="305"/>
    </row>
    <row r="60" spans="1:7">
      <c r="A60" s="291" t="s">
        <v>708</v>
      </c>
      <c r="D60" s="285"/>
    </row>
    <row r="61" spans="1:7">
      <c r="A61" s="291" t="s">
        <v>762</v>
      </c>
      <c r="B61" s="285"/>
    </row>
    <row r="62" spans="1:7">
      <c r="A62" t="s">
        <v>763</v>
      </c>
      <c r="B62" s="286"/>
      <c r="E62" s="300"/>
    </row>
    <row r="63" spans="1:7" ht="16.5" customHeight="1">
      <c r="A63" t="s">
        <v>764</v>
      </c>
      <c r="B63" s="286"/>
      <c r="C63" s="286"/>
      <c r="D63" s="286"/>
      <c r="E63" s="286"/>
      <c r="F63" s="286"/>
    </row>
    <row r="64" spans="1:7">
      <c r="A64" t="s">
        <v>765</v>
      </c>
    </row>
    <row r="65" spans="1:1">
      <c r="A65" t="s">
        <v>766</v>
      </c>
    </row>
    <row r="66" spans="1:1">
      <c r="A66" t="s">
        <v>767</v>
      </c>
    </row>
    <row r="67" spans="1:1">
      <c r="A67" t="s">
        <v>768</v>
      </c>
    </row>
    <row r="68" spans="1:1">
      <c r="A68" t="s">
        <v>769</v>
      </c>
    </row>
    <row r="69" spans="1:1">
      <c r="A69" t="s">
        <v>770</v>
      </c>
    </row>
    <row r="70" spans="1:1">
      <c r="A70" s="305" t="s">
        <v>771</v>
      </c>
    </row>
    <row r="71" spans="1:1">
      <c r="A71" t="s">
        <v>772</v>
      </c>
    </row>
    <row r="72" spans="1:1">
      <c r="A72" s="279" t="s">
        <v>773</v>
      </c>
    </row>
    <row r="73" spans="1:1">
      <c r="A73" t="s">
        <v>774</v>
      </c>
    </row>
    <row r="74" spans="1:1">
      <c r="A74" t="s">
        <v>775</v>
      </c>
    </row>
    <row r="75" spans="1:1">
      <c r="A75" s="305" t="s">
        <v>776</v>
      </c>
    </row>
    <row r="77" spans="1:1">
      <c r="A77" s="279"/>
    </row>
  </sheetData>
  <mergeCells count="2">
    <mergeCell ref="A20:B20"/>
    <mergeCell ref="C57:G5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43"/>
  <sheetViews>
    <sheetView view="pageBreakPreview" zoomScaleNormal="100" zoomScaleSheetLayoutView="100" workbookViewId="0">
      <selection activeCell="B1" sqref="B1"/>
    </sheetView>
  </sheetViews>
  <sheetFormatPr defaultColWidth="9" defaultRowHeight="12.75"/>
  <cols>
    <col min="1" max="1" width="40.42578125" style="44" customWidth="1"/>
    <col min="2" max="2" width="46.42578125" style="44" customWidth="1"/>
    <col min="3" max="16384" width="9" style="34"/>
  </cols>
  <sheetData>
    <row r="1" spans="1:2" ht="163.5" customHeight="1">
      <c r="A1" s="72"/>
      <c r="B1" s="32" t="s">
        <v>518</v>
      </c>
    </row>
    <row r="2" spans="1:2" ht="14.25">
      <c r="A2" s="73" t="s">
        <v>38</v>
      </c>
      <c r="B2" s="74"/>
    </row>
    <row r="3" spans="1:2" ht="14.25">
      <c r="A3" s="75" t="s">
        <v>39</v>
      </c>
      <c r="B3" s="76" t="str">
        <f>Cover!D3</f>
        <v>Coillte Teoranta Irish Forestry Board</v>
      </c>
    </row>
    <row r="4" spans="1:2" ht="14.25">
      <c r="A4" s="75" t="s">
        <v>40</v>
      </c>
      <c r="B4" s="76" t="str">
        <f>Cover!D8</f>
        <v>SA-PEFC-FM/COC-000706</v>
      </c>
    </row>
    <row r="5" spans="1:2" ht="14.25">
      <c r="A5" s="75" t="s">
        <v>81</v>
      </c>
      <c r="B5" s="76" t="str">
        <f>'1 Basic info'!$C$13</f>
        <v>Ireland</v>
      </c>
    </row>
    <row r="6" spans="1:2" ht="14.25">
      <c r="A6" s="75" t="s">
        <v>41</v>
      </c>
      <c r="B6" s="76">
        <f>'1 Basic info'!$C$27</f>
        <v>6</v>
      </c>
    </row>
    <row r="7" spans="1:2" ht="14.25">
      <c r="A7" s="75" t="s">
        <v>42</v>
      </c>
      <c r="B7" s="319" t="str">
        <f>'1 Basic info'!$C$54</f>
        <v xml:space="preserve">438342
</v>
      </c>
    </row>
    <row r="8" spans="1:2" ht="14.25">
      <c r="A8" s="77" t="s">
        <v>155</v>
      </c>
      <c r="B8" s="78" t="s">
        <v>834</v>
      </c>
    </row>
    <row r="9" spans="1:2" ht="14.25">
      <c r="A9" s="79"/>
      <c r="B9" s="79"/>
    </row>
    <row r="10" spans="1:2" ht="14.25">
      <c r="A10" s="80" t="s">
        <v>156</v>
      </c>
      <c r="B10" s="637"/>
    </row>
    <row r="11" spans="1:2" ht="14.25">
      <c r="A11" s="634" t="s">
        <v>157</v>
      </c>
      <c r="B11" s="638" t="s">
        <v>746</v>
      </c>
    </row>
    <row r="12" spans="1:2" ht="14.25">
      <c r="A12" s="634" t="s">
        <v>158</v>
      </c>
      <c r="B12" s="638" t="s">
        <v>1815</v>
      </c>
    </row>
    <row r="13" spans="1:2" ht="14.25">
      <c r="A13" s="634" t="s">
        <v>204</v>
      </c>
      <c r="B13" s="638" t="s">
        <v>2198</v>
      </c>
    </row>
    <row r="14" spans="1:2" ht="28.5">
      <c r="A14" s="639" t="s">
        <v>519</v>
      </c>
      <c r="B14" s="638" t="s">
        <v>2198</v>
      </c>
    </row>
    <row r="15" spans="1:2" ht="14.25">
      <c r="A15" s="79"/>
      <c r="B15" s="79"/>
    </row>
    <row r="16" spans="1:2" s="61" customFormat="1" ht="14.25">
      <c r="A16" s="80" t="s">
        <v>159</v>
      </c>
      <c r="B16" s="637"/>
    </row>
    <row r="17" spans="1:2" s="61" customFormat="1" ht="14.25">
      <c r="A17" s="634" t="s">
        <v>453</v>
      </c>
      <c r="B17" s="638"/>
    </row>
    <row r="18" spans="1:2" s="61" customFormat="1" ht="14.25">
      <c r="A18" s="634" t="s">
        <v>454</v>
      </c>
      <c r="B18" s="640">
        <v>0</v>
      </c>
    </row>
    <row r="19" spans="1:2" s="61" customFormat="1" ht="14.25">
      <c r="A19" s="634" t="s">
        <v>455</v>
      </c>
      <c r="B19" s="640">
        <v>3</v>
      </c>
    </row>
    <row r="20" spans="1:2" s="61" customFormat="1" ht="14.25">
      <c r="A20" s="634" t="s">
        <v>30</v>
      </c>
      <c r="B20" s="640">
        <v>3</v>
      </c>
    </row>
    <row r="21" spans="1:2" s="61" customFormat="1" ht="14.25">
      <c r="A21" s="634" t="s">
        <v>160</v>
      </c>
      <c r="B21" s="638"/>
    </row>
    <row r="22" spans="1:2" s="61" customFormat="1" ht="14.25">
      <c r="A22" s="85" t="s">
        <v>161</v>
      </c>
      <c r="B22" s="641" t="s">
        <v>162</v>
      </c>
    </row>
    <row r="23" spans="1:2" s="61" customFormat="1" ht="14.25">
      <c r="A23" s="79"/>
      <c r="B23" s="79"/>
    </row>
    <row r="24" spans="1:2" s="61" customFormat="1" ht="14.25">
      <c r="A24" s="80" t="s">
        <v>163</v>
      </c>
      <c r="B24" s="81"/>
    </row>
    <row r="25" spans="1:2" s="61" customFormat="1" ht="42.75">
      <c r="A25" s="688" t="s">
        <v>164</v>
      </c>
      <c r="B25" s="82" t="s">
        <v>520</v>
      </c>
    </row>
    <row r="26" spans="1:2" s="61" customFormat="1" ht="42.75" hidden="1">
      <c r="A26" s="689"/>
      <c r="B26" s="82" t="s">
        <v>165</v>
      </c>
    </row>
    <row r="27" spans="1:2" s="61" customFormat="1" ht="28.5" hidden="1">
      <c r="A27" s="83"/>
      <c r="B27" s="84" t="s">
        <v>43</v>
      </c>
    </row>
    <row r="28" spans="1:2" s="61" customFormat="1" ht="14.25">
      <c r="A28" s="85" t="s">
        <v>166</v>
      </c>
      <c r="B28" s="635">
        <v>44333</v>
      </c>
    </row>
    <row r="29" spans="1:2" s="61" customFormat="1" ht="14.25">
      <c r="A29" s="52"/>
      <c r="B29" s="58"/>
    </row>
    <row r="30" spans="1:2" s="61" customFormat="1" ht="14.25">
      <c r="A30" s="80" t="s">
        <v>167</v>
      </c>
      <c r="B30" s="81"/>
    </row>
    <row r="31" spans="1:2" s="44" customFormat="1" ht="14.25">
      <c r="A31" s="689" t="s">
        <v>168</v>
      </c>
      <c r="B31" s="82" t="s">
        <v>429</v>
      </c>
    </row>
    <row r="32" spans="1:2" s="44" customFormat="1" ht="14.25" hidden="1">
      <c r="A32" s="689"/>
      <c r="B32" s="82" t="s">
        <v>430</v>
      </c>
    </row>
    <row r="33" spans="1:2" s="44" customFormat="1" ht="14.25" hidden="1">
      <c r="A33" s="689"/>
      <c r="B33" s="164" t="s">
        <v>593</v>
      </c>
    </row>
    <row r="34" spans="1:2" s="44" customFormat="1" ht="45.75" customHeight="1">
      <c r="A34" s="83" t="s">
        <v>39</v>
      </c>
      <c r="B34" s="44" t="str">
        <f>B14</f>
        <v>Andy Grundy</v>
      </c>
    </row>
    <row r="35" spans="1:2" s="44" customFormat="1" ht="58.5" customHeight="1">
      <c r="A35" s="86" t="s">
        <v>431</v>
      </c>
      <c r="B35" s="188"/>
    </row>
    <row r="36" spans="1:2" ht="14.25">
      <c r="A36" s="85" t="s">
        <v>166</v>
      </c>
      <c r="B36" s="636">
        <v>44336</v>
      </c>
    </row>
    <row r="37" spans="1:2" s="87" customFormat="1" ht="10.5" customHeight="1">
      <c r="A37" s="61"/>
      <c r="B37" s="61"/>
    </row>
    <row r="38" spans="1:2" s="87" customFormat="1" ht="10.5" customHeight="1">
      <c r="A38" s="690" t="s">
        <v>536</v>
      </c>
      <c r="B38" s="690"/>
    </row>
    <row r="39" spans="1:2" s="87" customFormat="1" ht="10.5">
      <c r="A39" s="662" t="s">
        <v>537</v>
      </c>
      <c r="B39" s="662"/>
    </row>
    <row r="40" spans="1:2" s="87" customFormat="1" ht="10.5">
      <c r="A40" s="662" t="s">
        <v>521</v>
      </c>
      <c r="B40" s="662"/>
    </row>
    <row r="41" spans="1:2" s="87" customFormat="1" ht="10.5">
      <c r="A41" s="88"/>
      <c r="B41" s="88"/>
    </row>
    <row r="42" spans="1:2" s="87" customFormat="1" ht="10.5">
      <c r="A42" s="662" t="s">
        <v>58</v>
      </c>
      <c r="B42" s="662"/>
    </row>
    <row r="43" spans="1:2">
      <c r="A43" s="662" t="s">
        <v>59</v>
      </c>
      <c r="B43" s="662"/>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N102"/>
  <sheetViews>
    <sheetView view="pageBreakPreview" zoomScaleNormal="100" zoomScaleSheetLayoutView="100" workbookViewId="0">
      <selection activeCell="B1" sqref="B1:C1"/>
    </sheetView>
  </sheetViews>
  <sheetFormatPr defaultColWidth="8" defaultRowHeight="12.75"/>
  <cols>
    <col min="1" max="1" width="23.42578125" style="92" customWidth="1"/>
    <col min="2" max="2" width="21.7109375" style="92" customWidth="1"/>
    <col min="3" max="3" width="15.42578125" style="91" customWidth="1"/>
    <col min="4" max="4" width="45.28515625" style="91" customWidth="1"/>
    <col min="5" max="12" width="8" style="91" customWidth="1"/>
    <col min="13" max="16384" width="8" style="92"/>
  </cols>
  <sheetData>
    <row r="1" spans="1:66" ht="143.25" customHeight="1">
      <c r="A1" s="185"/>
      <c r="B1" s="691" t="s">
        <v>390</v>
      </c>
      <c r="C1" s="691"/>
      <c r="D1" s="89"/>
      <c r="E1" s="90"/>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row>
    <row r="2" spans="1:66" ht="9.75" customHeight="1">
      <c r="A2" s="93"/>
      <c r="B2" s="93"/>
      <c r="C2" s="94"/>
      <c r="D2" s="94"/>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row>
    <row r="3" spans="1:66">
      <c r="A3" s="692" t="s">
        <v>279</v>
      </c>
      <c r="B3" s="692"/>
      <c r="C3" s="692"/>
      <c r="D3" s="692"/>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row>
    <row r="4" spans="1:66" ht="14.25" customHeight="1">
      <c r="A4" s="692"/>
      <c r="B4" s="692"/>
      <c r="C4" s="692"/>
      <c r="D4" s="692"/>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row>
    <row r="5" spans="1:66" ht="25.5" customHeight="1">
      <c r="A5" s="692" t="s">
        <v>387</v>
      </c>
      <c r="B5" s="692"/>
      <c r="C5" s="692"/>
      <c r="D5" s="692"/>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row>
    <row r="6" spans="1:66" s="97" customFormat="1" ht="14.25">
      <c r="A6" s="693" t="s">
        <v>38</v>
      </c>
      <c r="B6" s="693"/>
      <c r="C6" s="693"/>
      <c r="D6" s="95"/>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row>
    <row r="7" spans="1:66" s="97" customFormat="1" ht="14.25">
      <c r="A7" s="95" t="s">
        <v>39</v>
      </c>
      <c r="B7" s="695" t="str">
        <f>'1 Basic info'!C8</f>
        <v>Coillte Cuideachta Ghníomhaíochta Ainmnithe</v>
      </c>
      <c r="C7" s="695"/>
      <c r="D7" s="695"/>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row>
    <row r="8" spans="1:66" s="97" customFormat="1" ht="14.25">
      <c r="A8" s="95" t="s">
        <v>131</v>
      </c>
      <c r="B8" s="695" t="str">
        <f>'1 Basic info'!C12</f>
        <v>Coillte, Newtownmountkennedy, Co. Wicklow, A63 DN25</v>
      </c>
      <c r="C8" s="695"/>
      <c r="D8" s="695"/>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row>
    <row r="9" spans="1:66" s="97" customFormat="1" ht="14.25">
      <c r="A9" s="95" t="s">
        <v>81</v>
      </c>
      <c r="B9" s="98" t="str">
        <f>'1 Basic info'!C13</f>
        <v>Ireland</v>
      </c>
      <c r="C9" s="98"/>
      <c r="D9" s="98"/>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row>
    <row r="10" spans="1:66" s="97" customFormat="1" ht="14.25">
      <c r="A10" s="95" t="s">
        <v>40</v>
      </c>
      <c r="B10" s="695" t="str">
        <f>Cover!D8</f>
        <v>SA-PEFC-FM/COC-000706</v>
      </c>
      <c r="C10" s="695"/>
      <c r="D10" s="98"/>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row>
    <row r="11" spans="1:66" s="97" customFormat="1" ht="14.25">
      <c r="A11" s="95" t="s">
        <v>78</v>
      </c>
      <c r="B11" s="695" t="str">
        <f>'1 Basic info'!C22</f>
        <v>Single</v>
      </c>
      <c r="C11" s="695"/>
      <c r="D11" s="98"/>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row>
    <row r="12" spans="1:66" s="97" customFormat="1" ht="14.25">
      <c r="A12" s="95" t="s">
        <v>132</v>
      </c>
      <c r="B12" s="99">
        <f>Cover!D10</f>
        <v>44339</v>
      </c>
      <c r="C12" s="98" t="s">
        <v>133</v>
      </c>
      <c r="D12" s="99">
        <f>Cover!D11</f>
        <v>46164</v>
      </c>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row>
    <row r="13" spans="1:66" ht="9.75" customHeight="1">
      <c r="A13" s="95"/>
      <c r="B13" s="98"/>
      <c r="C13" s="100"/>
      <c r="D13" s="10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row>
    <row r="14" spans="1:66" ht="18" customHeight="1">
      <c r="A14" s="693" t="s">
        <v>134</v>
      </c>
      <c r="B14" s="693"/>
      <c r="C14" s="693"/>
      <c r="D14" s="693"/>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row>
    <row r="15" spans="1:66" s="105" customFormat="1" ht="14.25">
      <c r="A15" s="102" t="s">
        <v>280</v>
      </c>
      <c r="B15" s="103" t="s">
        <v>388</v>
      </c>
      <c r="C15" s="103" t="s">
        <v>135</v>
      </c>
      <c r="D15" s="103" t="s">
        <v>136</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row>
    <row r="16" spans="1:66" s="107" customFormat="1" ht="148.5" customHeight="1">
      <c r="A16" s="616" t="s">
        <v>2151</v>
      </c>
      <c r="B16" s="616" t="s">
        <v>2149</v>
      </c>
      <c r="C16" s="642">
        <v>1000</v>
      </c>
      <c r="D16" s="643" t="s">
        <v>2204</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row>
    <row r="17" spans="1:66" s="107" customFormat="1" ht="148.5" customHeight="1">
      <c r="A17" s="616" t="s">
        <v>2151</v>
      </c>
      <c r="B17" s="616" t="s">
        <v>2150</v>
      </c>
      <c r="C17" s="642">
        <v>2000</v>
      </c>
      <c r="D17" s="643" t="s">
        <v>2205</v>
      </c>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row>
    <row r="18" spans="1:66" ht="14.25">
      <c r="A18" s="98"/>
      <c r="B18" s="108"/>
      <c r="C18" s="101"/>
      <c r="D18" s="109"/>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row>
    <row r="19" spans="1:66" ht="14.25">
      <c r="A19" s="110" t="s">
        <v>167</v>
      </c>
      <c r="B19" s="111"/>
      <c r="C19" s="112"/>
      <c r="D19" s="113"/>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row>
    <row r="20" spans="1:66" ht="15.75" customHeight="1">
      <c r="A20" s="696" t="s">
        <v>39</v>
      </c>
      <c r="B20" s="695"/>
      <c r="C20" s="697" t="s">
        <v>2198</v>
      </c>
      <c r="D20" s="698"/>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row>
    <row r="21" spans="1:66" ht="26.25" customHeight="1">
      <c r="A21" s="696" t="s">
        <v>169</v>
      </c>
      <c r="B21" s="695"/>
      <c r="C21" s="699"/>
      <c r="D21" s="700"/>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row>
    <row r="22" spans="1:66" ht="14.25">
      <c r="A22" s="701" t="s">
        <v>166</v>
      </c>
      <c r="B22" s="702"/>
      <c r="C22" s="704">
        <v>44336</v>
      </c>
      <c r="D22" s="705"/>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row>
    <row r="23" spans="1:66" ht="14.25">
      <c r="A23" s="95"/>
      <c r="B23" s="95"/>
      <c r="C23" s="114"/>
      <c r="D23" s="115"/>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row>
    <row r="24" spans="1:66">
      <c r="A24" s="703" t="s">
        <v>535</v>
      </c>
      <c r="B24" s="703"/>
      <c r="C24" s="703"/>
      <c r="D24" s="703"/>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row>
    <row r="25" spans="1:66">
      <c r="A25" s="694" t="s">
        <v>537</v>
      </c>
      <c r="B25" s="694"/>
      <c r="C25" s="694"/>
      <c r="D25" s="694"/>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row>
    <row r="26" spans="1:66">
      <c r="A26" s="694" t="s">
        <v>522</v>
      </c>
      <c r="B26" s="694"/>
      <c r="C26" s="694"/>
      <c r="D26" s="694"/>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row>
    <row r="27" spans="1:66" ht="13.5" customHeight="1">
      <c r="A27" s="116"/>
      <c r="B27" s="116"/>
      <c r="C27" s="116"/>
      <c r="D27" s="116"/>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row>
    <row r="28" spans="1:66">
      <c r="A28" s="694" t="s">
        <v>58</v>
      </c>
      <c r="B28" s="694"/>
      <c r="C28" s="694"/>
      <c r="D28" s="694"/>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row>
    <row r="29" spans="1:66">
      <c r="A29" s="694" t="s">
        <v>59</v>
      </c>
      <c r="B29" s="694"/>
      <c r="C29" s="694"/>
      <c r="D29" s="694"/>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row>
    <row r="30" spans="1:66">
      <c r="A30" s="694" t="s">
        <v>375</v>
      </c>
      <c r="B30" s="694"/>
      <c r="C30" s="694"/>
      <c r="D30" s="694"/>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row>
    <row r="31" spans="1:66">
      <c r="A31" s="91"/>
      <c r="B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row>
    <row r="32" spans="1:66">
      <c r="A32" s="91"/>
      <c r="B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row>
    <row r="33" spans="1:66">
      <c r="A33" s="91"/>
      <c r="B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row>
    <row r="34" spans="1:66">
      <c r="A34" s="91"/>
      <c r="B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row>
    <row r="35" spans="1:66" s="91" customFormat="1"/>
    <row r="36" spans="1:66" s="91" customFormat="1"/>
    <row r="37" spans="1:66" s="91" customFormat="1"/>
    <row r="38" spans="1:66" s="91" customFormat="1"/>
    <row r="39" spans="1:66" s="91" customFormat="1"/>
    <row r="40" spans="1:66" s="91" customFormat="1"/>
    <row r="41" spans="1:66" s="91" customFormat="1"/>
    <row r="42" spans="1:66" s="91" customFormat="1"/>
    <row r="43" spans="1:66" s="91" customFormat="1"/>
    <row r="44" spans="1:66" s="91" customFormat="1"/>
    <row r="45" spans="1:66" s="91" customFormat="1"/>
    <row r="46" spans="1:66" s="91" customFormat="1"/>
    <row r="47" spans="1:66" s="91" customFormat="1"/>
    <row r="48" spans="1:66" s="91" customFormat="1"/>
    <row r="49" spans="1:31" s="91" customFormat="1"/>
    <row r="50" spans="1:31" s="91" customFormat="1"/>
    <row r="51" spans="1:31" s="91" customFormat="1"/>
    <row r="52" spans="1:31" s="91" customFormat="1"/>
    <row r="53" spans="1:31" s="91" customFormat="1"/>
    <row r="54" spans="1:31">
      <c r="A54" s="91"/>
      <c r="B54" s="91"/>
      <c r="M54" s="91"/>
      <c r="N54" s="91"/>
      <c r="O54" s="91"/>
      <c r="P54" s="91"/>
      <c r="Q54" s="91"/>
      <c r="R54" s="91"/>
      <c r="S54" s="91"/>
      <c r="T54" s="91"/>
      <c r="U54" s="91"/>
      <c r="V54" s="91"/>
      <c r="W54" s="91"/>
      <c r="X54" s="91"/>
      <c r="Y54" s="91"/>
      <c r="Z54" s="91"/>
      <c r="AA54" s="91"/>
      <c r="AB54" s="91"/>
      <c r="AC54" s="91"/>
      <c r="AD54" s="91"/>
      <c r="AE54" s="91"/>
    </row>
    <row r="55" spans="1:31">
      <c r="A55" s="91"/>
      <c r="B55" s="91"/>
      <c r="M55" s="91"/>
      <c r="N55" s="91"/>
      <c r="O55" s="91"/>
      <c r="P55" s="91"/>
      <c r="Q55" s="91"/>
      <c r="R55" s="91"/>
      <c r="S55" s="91"/>
      <c r="T55" s="91"/>
      <c r="U55" s="91"/>
      <c r="V55" s="91"/>
      <c r="W55" s="91"/>
      <c r="X55" s="91"/>
      <c r="Y55" s="91"/>
      <c r="Z55" s="91"/>
      <c r="AA55" s="91"/>
      <c r="AB55" s="91"/>
      <c r="AC55" s="91"/>
      <c r="AD55" s="91"/>
      <c r="AE55" s="91"/>
    </row>
    <row r="56" spans="1:31">
      <c r="A56" s="91"/>
      <c r="B56" s="91"/>
      <c r="M56" s="91"/>
      <c r="N56" s="91"/>
      <c r="O56" s="91"/>
      <c r="P56" s="91"/>
      <c r="Q56" s="91"/>
      <c r="R56" s="91"/>
      <c r="S56" s="91"/>
      <c r="T56" s="91"/>
      <c r="U56" s="91"/>
      <c r="V56" s="91"/>
      <c r="W56" s="91"/>
      <c r="X56" s="91"/>
      <c r="Y56" s="91"/>
      <c r="Z56" s="91"/>
      <c r="AA56" s="91"/>
      <c r="AB56" s="91"/>
      <c r="AC56" s="91"/>
      <c r="AD56" s="91"/>
      <c r="AE56" s="91"/>
    </row>
    <row r="57" spans="1:31">
      <c r="A57" s="91"/>
      <c r="B57" s="91"/>
      <c r="M57" s="91"/>
      <c r="N57" s="91"/>
      <c r="O57" s="91"/>
      <c r="P57" s="91"/>
      <c r="Q57" s="91"/>
      <c r="R57" s="91"/>
      <c r="S57" s="91"/>
      <c r="T57" s="91"/>
      <c r="U57" s="91"/>
      <c r="V57" s="91"/>
      <c r="W57" s="91"/>
      <c r="X57" s="91"/>
      <c r="Y57" s="91"/>
      <c r="Z57" s="91"/>
      <c r="AA57" s="91"/>
      <c r="AB57" s="91"/>
      <c r="AC57" s="91"/>
      <c r="AD57" s="91"/>
      <c r="AE57" s="91"/>
    </row>
    <row r="58" spans="1:31">
      <c r="A58" s="91"/>
      <c r="B58" s="91"/>
      <c r="M58" s="91"/>
      <c r="N58" s="91"/>
      <c r="O58" s="91"/>
      <c r="P58" s="91"/>
      <c r="Q58" s="91"/>
      <c r="R58" s="91"/>
      <c r="S58" s="91"/>
      <c r="T58" s="91"/>
      <c r="U58" s="91"/>
      <c r="V58" s="91"/>
      <c r="W58" s="91"/>
      <c r="X58" s="91"/>
      <c r="Y58" s="91"/>
      <c r="Z58" s="91"/>
      <c r="AA58" s="91"/>
      <c r="AB58" s="91"/>
      <c r="AC58" s="91"/>
      <c r="AD58" s="91"/>
      <c r="AE58" s="91"/>
    </row>
    <row r="59" spans="1:31">
      <c r="A59" s="91"/>
      <c r="B59" s="91"/>
      <c r="M59" s="91"/>
      <c r="N59" s="91"/>
      <c r="O59" s="91"/>
      <c r="P59" s="91"/>
      <c r="Q59" s="91"/>
      <c r="R59" s="91"/>
      <c r="S59" s="91"/>
      <c r="T59" s="91"/>
      <c r="U59" s="91"/>
      <c r="V59" s="91"/>
      <c r="W59" s="91"/>
      <c r="X59" s="91"/>
      <c r="Y59" s="91"/>
      <c r="Z59" s="91"/>
      <c r="AA59" s="91"/>
      <c r="AB59" s="91"/>
      <c r="AC59" s="91"/>
      <c r="AD59" s="91"/>
      <c r="AE59" s="91"/>
    </row>
    <row r="60" spans="1:31">
      <c r="A60" s="91"/>
      <c r="B60" s="91"/>
      <c r="M60" s="91"/>
      <c r="N60" s="91"/>
      <c r="O60" s="91"/>
      <c r="P60" s="91"/>
      <c r="Q60" s="91"/>
      <c r="R60" s="91"/>
      <c r="S60" s="91"/>
      <c r="T60" s="91"/>
      <c r="U60" s="91"/>
      <c r="V60" s="91"/>
      <c r="W60" s="91"/>
      <c r="X60" s="91"/>
      <c r="Y60" s="91"/>
      <c r="Z60" s="91"/>
      <c r="AA60" s="91"/>
      <c r="AB60" s="91"/>
      <c r="AC60" s="91"/>
      <c r="AD60" s="91"/>
      <c r="AE60" s="91"/>
    </row>
    <row r="61" spans="1:31">
      <c r="A61" s="91"/>
      <c r="B61" s="91"/>
      <c r="M61" s="91"/>
      <c r="N61" s="91"/>
      <c r="O61" s="91"/>
      <c r="P61" s="91"/>
      <c r="Q61" s="91"/>
      <c r="R61" s="91"/>
      <c r="S61" s="91"/>
      <c r="T61" s="91"/>
      <c r="U61" s="91"/>
      <c r="V61" s="91"/>
      <c r="W61" s="91"/>
      <c r="X61" s="91"/>
      <c r="Y61" s="91"/>
      <c r="Z61" s="91"/>
      <c r="AA61" s="91"/>
      <c r="AB61" s="91"/>
      <c r="AC61" s="91"/>
      <c r="AD61" s="91"/>
      <c r="AE61" s="91"/>
    </row>
    <row r="62" spans="1:31">
      <c r="A62" s="91"/>
      <c r="B62" s="91"/>
      <c r="M62" s="91"/>
      <c r="N62" s="91"/>
      <c r="O62" s="91"/>
      <c r="P62" s="91"/>
      <c r="Q62" s="91"/>
      <c r="R62" s="91"/>
      <c r="S62" s="91"/>
      <c r="T62" s="91"/>
      <c r="U62" s="91"/>
      <c r="V62" s="91"/>
      <c r="W62" s="91"/>
      <c r="X62" s="91"/>
      <c r="Y62" s="91"/>
      <c r="Z62" s="91"/>
      <c r="AA62" s="91"/>
      <c r="AB62" s="91"/>
      <c r="AC62" s="91"/>
      <c r="AD62" s="91"/>
      <c r="AE62" s="91"/>
    </row>
    <row r="63" spans="1:31">
      <c r="A63" s="91"/>
      <c r="B63" s="91"/>
      <c r="M63" s="91"/>
      <c r="N63" s="91"/>
      <c r="O63" s="91"/>
      <c r="P63" s="91"/>
      <c r="Q63" s="91"/>
      <c r="R63" s="91"/>
      <c r="S63" s="91"/>
      <c r="T63" s="91"/>
      <c r="U63" s="91"/>
      <c r="V63" s="91"/>
      <c r="W63" s="91"/>
      <c r="X63" s="91"/>
      <c r="Y63" s="91"/>
      <c r="Z63" s="91"/>
      <c r="AA63" s="91"/>
      <c r="AB63" s="91"/>
      <c r="AC63" s="91"/>
      <c r="AD63" s="91"/>
      <c r="AE63" s="91"/>
    </row>
    <row r="64" spans="1:31">
      <c r="A64" s="91"/>
      <c r="B64" s="91"/>
      <c r="M64" s="91"/>
      <c r="N64" s="91"/>
      <c r="O64" s="91"/>
      <c r="P64" s="91"/>
      <c r="Q64" s="91"/>
      <c r="R64" s="91"/>
      <c r="S64" s="91"/>
      <c r="T64" s="91"/>
      <c r="U64" s="91"/>
      <c r="V64" s="91"/>
      <c r="W64" s="91"/>
      <c r="X64" s="91"/>
      <c r="Y64" s="91"/>
      <c r="Z64" s="91"/>
      <c r="AA64" s="91"/>
      <c r="AB64" s="91"/>
      <c r="AC64" s="91"/>
      <c r="AD64" s="91"/>
      <c r="AE64" s="91"/>
    </row>
    <row r="65" spans="1:31">
      <c r="A65" s="91"/>
      <c r="B65" s="91"/>
      <c r="M65" s="91"/>
      <c r="N65" s="91"/>
      <c r="O65" s="91"/>
      <c r="P65" s="91"/>
      <c r="Q65" s="91"/>
      <c r="R65" s="91"/>
      <c r="S65" s="91"/>
      <c r="T65" s="91"/>
      <c r="U65" s="91"/>
      <c r="V65" s="91"/>
      <c r="W65" s="91"/>
      <c r="X65" s="91"/>
      <c r="Y65" s="91"/>
      <c r="Z65" s="91"/>
      <c r="AA65" s="91"/>
      <c r="AB65" s="91"/>
      <c r="AC65" s="91"/>
      <c r="AD65" s="91"/>
      <c r="AE65" s="91"/>
    </row>
    <row r="66" spans="1:31">
      <c r="A66" s="91"/>
      <c r="B66" s="91"/>
      <c r="M66" s="91"/>
      <c r="N66" s="91"/>
      <c r="O66" s="91"/>
      <c r="P66" s="91"/>
      <c r="Q66" s="91"/>
      <c r="R66" s="91"/>
      <c r="S66" s="91"/>
      <c r="T66" s="91"/>
      <c r="U66" s="91"/>
      <c r="V66" s="91"/>
      <c r="W66" s="91"/>
      <c r="X66" s="91"/>
      <c r="Y66" s="91"/>
      <c r="Z66" s="91"/>
      <c r="AA66" s="91"/>
      <c r="AB66" s="91"/>
      <c r="AC66" s="91"/>
      <c r="AD66" s="91"/>
      <c r="AE66" s="91"/>
    </row>
    <row r="67" spans="1:31">
      <c r="A67" s="91"/>
      <c r="B67" s="91"/>
      <c r="M67" s="91"/>
      <c r="N67" s="91"/>
      <c r="O67" s="91"/>
      <c r="P67" s="91"/>
      <c r="Q67" s="91"/>
      <c r="R67" s="91"/>
      <c r="S67" s="91"/>
      <c r="T67" s="91"/>
      <c r="U67" s="91"/>
      <c r="V67" s="91"/>
      <c r="W67" s="91"/>
      <c r="X67" s="91"/>
      <c r="Y67" s="91"/>
      <c r="Z67" s="91"/>
      <c r="AA67" s="91"/>
      <c r="AB67" s="91"/>
      <c r="AC67" s="91"/>
      <c r="AD67" s="91"/>
      <c r="AE67" s="91"/>
    </row>
    <row r="68" spans="1:31">
      <c r="A68" s="91"/>
      <c r="B68" s="91"/>
      <c r="M68" s="91"/>
      <c r="N68" s="91"/>
      <c r="O68" s="91"/>
      <c r="P68" s="91"/>
      <c r="Q68" s="91"/>
      <c r="R68" s="91"/>
      <c r="S68" s="91"/>
      <c r="T68" s="91"/>
      <c r="U68" s="91"/>
      <c r="V68" s="91"/>
      <c r="W68" s="91"/>
      <c r="X68" s="91"/>
      <c r="Y68" s="91"/>
      <c r="Z68" s="91"/>
      <c r="AA68" s="91"/>
      <c r="AB68" s="91"/>
      <c r="AC68" s="91"/>
      <c r="AD68" s="91"/>
      <c r="AE68" s="91"/>
    </row>
    <row r="69" spans="1:31">
      <c r="A69" s="91"/>
      <c r="B69" s="91"/>
      <c r="M69" s="91"/>
      <c r="N69" s="91"/>
      <c r="O69" s="91"/>
      <c r="P69" s="91"/>
      <c r="Q69" s="91"/>
      <c r="R69" s="91"/>
      <c r="S69" s="91"/>
      <c r="T69" s="91"/>
      <c r="U69" s="91"/>
      <c r="V69" s="91"/>
      <c r="W69" s="91"/>
      <c r="X69" s="91"/>
      <c r="Y69" s="91"/>
      <c r="Z69" s="91"/>
      <c r="AA69" s="91"/>
      <c r="AB69" s="91"/>
      <c r="AC69" s="91"/>
      <c r="AD69" s="91"/>
      <c r="AE69" s="91"/>
    </row>
    <row r="70" spans="1:31">
      <c r="A70" s="91"/>
      <c r="B70" s="91"/>
      <c r="M70" s="91"/>
      <c r="N70" s="91"/>
      <c r="O70" s="91"/>
      <c r="P70" s="91"/>
      <c r="Q70" s="91"/>
      <c r="R70" s="91"/>
      <c r="S70" s="91"/>
      <c r="T70" s="91"/>
      <c r="U70" s="91"/>
      <c r="V70" s="91"/>
      <c r="W70" s="91"/>
      <c r="X70" s="91"/>
      <c r="Y70" s="91"/>
      <c r="Z70" s="91"/>
      <c r="AA70" s="91"/>
      <c r="AB70" s="91"/>
      <c r="AC70" s="91"/>
      <c r="AD70" s="91"/>
      <c r="AE70" s="91"/>
    </row>
    <row r="71" spans="1:31">
      <c r="A71" s="91"/>
      <c r="B71" s="91"/>
      <c r="M71" s="91"/>
      <c r="N71" s="91"/>
      <c r="O71" s="91"/>
      <c r="P71" s="91"/>
      <c r="Q71" s="91"/>
      <c r="R71" s="91"/>
      <c r="S71" s="91"/>
      <c r="T71" s="91"/>
      <c r="U71" s="91"/>
      <c r="V71" s="91"/>
      <c r="W71" s="91"/>
      <c r="X71" s="91"/>
      <c r="Y71" s="91"/>
      <c r="Z71" s="91"/>
      <c r="AA71" s="91"/>
      <c r="AB71" s="91"/>
      <c r="AC71" s="91"/>
      <c r="AD71" s="91"/>
      <c r="AE71" s="91"/>
    </row>
    <row r="72" spans="1:31">
      <c r="A72" s="91"/>
      <c r="B72" s="91"/>
      <c r="M72" s="91"/>
      <c r="N72" s="91"/>
      <c r="O72" s="91"/>
      <c r="P72" s="91"/>
      <c r="Q72" s="91"/>
      <c r="R72" s="91"/>
      <c r="S72" s="91"/>
      <c r="T72" s="91"/>
      <c r="U72" s="91"/>
      <c r="V72" s="91"/>
      <c r="W72" s="91"/>
      <c r="X72" s="91"/>
      <c r="Y72" s="91"/>
      <c r="Z72" s="91"/>
      <c r="AA72" s="91"/>
      <c r="AB72" s="91"/>
      <c r="AC72" s="91"/>
      <c r="AD72" s="91"/>
      <c r="AE72" s="91"/>
    </row>
    <row r="73" spans="1:31">
      <c r="A73" s="91"/>
      <c r="B73" s="91"/>
      <c r="M73" s="91"/>
      <c r="N73" s="91"/>
      <c r="O73" s="91"/>
      <c r="P73" s="91"/>
      <c r="Q73" s="91"/>
      <c r="R73" s="91"/>
      <c r="S73" s="91"/>
      <c r="T73" s="91"/>
      <c r="U73" s="91"/>
      <c r="V73" s="91"/>
      <c r="W73" s="91"/>
      <c r="X73" s="91"/>
      <c r="Y73" s="91"/>
      <c r="Z73" s="91"/>
      <c r="AA73" s="91"/>
      <c r="AB73" s="91"/>
      <c r="AC73" s="91"/>
      <c r="AD73" s="91"/>
      <c r="AE73" s="91"/>
    </row>
    <row r="74" spans="1:31">
      <c r="A74" s="91"/>
      <c r="B74" s="91"/>
      <c r="M74" s="91"/>
      <c r="N74" s="91"/>
      <c r="O74" s="91"/>
      <c r="P74" s="91"/>
      <c r="Q74" s="91"/>
      <c r="R74" s="91"/>
      <c r="S74" s="91"/>
      <c r="T74" s="91"/>
      <c r="U74" s="91"/>
      <c r="V74" s="91"/>
      <c r="W74" s="91"/>
      <c r="X74" s="91"/>
      <c r="Y74" s="91"/>
      <c r="Z74" s="91"/>
      <c r="AA74" s="91"/>
      <c r="AB74" s="91"/>
      <c r="AC74" s="91"/>
      <c r="AD74" s="91"/>
      <c r="AE74" s="91"/>
    </row>
    <row r="75" spans="1:31">
      <c r="A75" s="91"/>
      <c r="B75" s="91"/>
      <c r="M75" s="91"/>
      <c r="N75" s="91"/>
      <c r="O75" s="91"/>
      <c r="P75" s="91"/>
      <c r="Q75" s="91"/>
      <c r="R75" s="91"/>
      <c r="S75" s="91"/>
      <c r="T75" s="91"/>
      <c r="U75" s="91"/>
      <c r="V75" s="91"/>
      <c r="W75" s="91"/>
      <c r="X75" s="91"/>
      <c r="Y75" s="91"/>
      <c r="Z75" s="91"/>
      <c r="AA75" s="91"/>
      <c r="AB75" s="91"/>
      <c r="AC75" s="91"/>
      <c r="AD75" s="91"/>
      <c r="AE75" s="91"/>
    </row>
    <row r="76" spans="1:31">
      <c r="A76" s="91"/>
      <c r="B76" s="91"/>
      <c r="M76" s="91"/>
      <c r="N76" s="91"/>
      <c r="O76" s="91"/>
      <c r="P76" s="91"/>
      <c r="Q76" s="91"/>
      <c r="R76" s="91"/>
      <c r="S76" s="91"/>
      <c r="T76" s="91"/>
      <c r="U76" s="91"/>
      <c r="V76" s="91"/>
      <c r="W76" s="91"/>
      <c r="X76" s="91"/>
      <c r="Y76" s="91"/>
      <c r="Z76" s="91"/>
      <c r="AA76" s="91"/>
      <c r="AB76" s="91"/>
      <c r="AC76" s="91"/>
      <c r="AD76" s="91"/>
      <c r="AE76" s="91"/>
    </row>
    <row r="77" spans="1:31">
      <c r="A77" s="91"/>
      <c r="B77" s="91"/>
      <c r="M77" s="91"/>
      <c r="N77" s="91"/>
      <c r="O77" s="91"/>
      <c r="P77" s="91"/>
      <c r="Q77" s="91"/>
      <c r="R77" s="91"/>
      <c r="S77" s="91"/>
      <c r="T77" s="91"/>
      <c r="U77" s="91"/>
      <c r="V77" s="91"/>
      <c r="W77" s="91"/>
      <c r="X77" s="91"/>
      <c r="Y77" s="91"/>
      <c r="Z77" s="91"/>
      <c r="AA77" s="91"/>
      <c r="AB77" s="91"/>
      <c r="AC77" s="91"/>
      <c r="AD77" s="91"/>
      <c r="AE77" s="91"/>
    </row>
    <row r="78" spans="1:31">
      <c r="A78" s="91"/>
      <c r="B78" s="91"/>
      <c r="M78" s="91"/>
      <c r="N78" s="91"/>
      <c r="O78" s="91"/>
      <c r="P78" s="91"/>
      <c r="Q78" s="91"/>
      <c r="R78" s="91"/>
      <c r="S78" s="91"/>
      <c r="T78" s="91"/>
      <c r="U78" s="91"/>
      <c r="V78" s="91"/>
      <c r="W78" s="91"/>
      <c r="X78" s="91"/>
      <c r="Y78" s="91"/>
      <c r="Z78" s="91"/>
      <c r="AA78" s="91"/>
      <c r="AB78" s="91"/>
      <c r="AC78" s="91"/>
      <c r="AD78" s="91"/>
      <c r="AE78" s="91"/>
    </row>
    <row r="79" spans="1:31">
      <c r="A79" s="91"/>
      <c r="B79" s="91"/>
      <c r="M79" s="91"/>
      <c r="N79" s="91"/>
      <c r="O79" s="91"/>
      <c r="P79" s="91"/>
      <c r="Q79" s="91"/>
      <c r="R79" s="91"/>
      <c r="S79" s="91"/>
      <c r="T79" s="91"/>
      <c r="U79" s="91"/>
      <c r="V79" s="91"/>
      <c r="W79" s="91"/>
      <c r="X79" s="91"/>
      <c r="Y79" s="91"/>
      <c r="Z79" s="91"/>
      <c r="AA79" s="91"/>
      <c r="AB79" s="91"/>
      <c r="AC79" s="91"/>
      <c r="AD79" s="91"/>
      <c r="AE79" s="91"/>
    </row>
    <row r="80" spans="1:31">
      <c r="A80" s="91"/>
      <c r="B80" s="91"/>
      <c r="M80" s="91"/>
      <c r="N80" s="91"/>
      <c r="O80" s="91"/>
      <c r="P80" s="91"/>
      <c r="Q80" s="91"/>
      <c r="R80" s="91"/>
      <c r="S80" s="91"/>
      <c r="T80" s="91"/>
      <c r="U80" s="91"/>
      <c r="V80" s="91"/>
      <c r="W80" s="91"/>
      <c r="X80" s="91"/>
      <c r="Y80" s="91"/>
      <c r="Z80" s="91"/>
      <c r="AA80" s="91"/>
      <c r="AB80" s="91"/>
      <c r="AC80" s="91"/>
      <c r="AD80" s="91"/>
      <c r="AE80" s="91"/>
    </row>
    <row r="81" spans="1:31">
      <c r="A81" s="91"/>
      <c r="B81" s="91"/>
      <c r="M81" s="91"/>
      <c r="N81" s="91"/>
      <c r="O81" s="91"/>
      <c r="P81" s="91"/>
      <c r="Q81" s="91"/>
      <c r="R81" s="91"/>
      <c r="S81" s="91"/>
      <c r="T81" s="91"/>
      <c r="U81" s="91"/>
      <c r="V81" s="91"/>
      <c r="W81" s="91"/>
      <c r="X81" s="91"/>
      <c r="Y81" s="91"/>
      <c r="Z81" s="91"/>
      <c r="AA81" s="91"/>
      <c r="AB81" s="91"/>
      <c r="AC81" s="91"/>
      <c r="AD81" s="91"/>
      <c r="AE81" s="91"/>
    </row>
    <row r="82" spans="1:31">
      <c r="A82" s="91"/>
      <c r="B82" s="91"/>
      <c r="M82" s="91"/>
      <c r="N82" s="91"/>
      <c r="O82" s="91"/>
      <c r="P82" s="91"/>
      <c r="Q82" s="91"/>
      <c r="R82" s="91"/>
      <c r="S82" s="91"/>
      <c r="T82" s="91"/>
      <c r="U82" s="91"/>
      <c r="V82" s="91"/>
      <c r="W82" s="91"/>
      <c r="X82" s="91"/>
      <c r="Y82" s="91"/>
      <c r="Z82" s="91"/>
      <c r="AA82" s="91"/>
      <c r="AB82" s="91"/>
      <c r="AC82" s="91"/>
      <c r="AD82" s="91"/>
      <c r="AE82" s="91"/>
    </row>
    <row r="83" spans="1:31">
      <c r="A83" s="91"/>
      <c r="B83" s="91"/>
      <c r="M83" s="91"/>
      <c r="N83" s="91"/>
      <c r="O83" s="91"/>
      <c r="P83" s="91"/>
      <c r="Q83" s="91"/>
      <c r="R83" s="91"/>
      <c r="S83" s="91"/>
      <c r="T83" s="91"/>
      <c r="U83" s="91"/>
      <c r="V83" s="91"/>
      <c r="W83" s="91"/>
      <c r="X83" s="91"/>
      <c r="Y83" s="91"/>
      <c r="Z83" s="91"/>
      <c r="AA83" s="91"/>
      <c r="AB83" s="91"/>
      <c r="AC83" s="91"/>
      <c r="AD83" s="91"/>
      <c r="AE83" s="91"/>
    </row>
    <row r="84" spans="1:31">
      <c r="A84" s="91"/>
      <c r="B84" s="91"/>
      <c r="M84" s="91"/>
      <c r="N84" s="91"/>
      <c r="O84" s="91"/>
      <c r="P84" s="91"/>
      <c r="Q84" s="91"/>
      <c r="R84" s="91"/>
      <c r="S84" s="91"/>
      <c r="T84" s="91"/>
      <c r="U84" s="91"/>
      <c r="V84" s="91"/>
      <c r="W84" s="91"/>
      <c r="X84" s="91"/>
      <c r="Y84" s="91"/>
      <c r="Z84" s="91"/>
      <c r="AA84" s="91"/>
      <c r="AB84" s="91"/>
      <c r="AC84" s="91"/>
      <c r="AD84" s="91"/>
      <c r="AE84" s="91"/>
    </row>
    <row r="85" spans="1:31">
      <c r="A85" s="91"/>
      <c r="B85" s="91"/>
      <c r="M85" s="91"/>
      <c r="N85" s="91"/>
      <c r="O85" s="91"/>
      <c r="P85" s="91"/>
      <c r="Q85" s="91"/>
      <c r="R85" s="91"/>
      <c r="S85" s="91"/>
      <c r="T85" s="91"/>
      <c r="U85" s="91"/>
      <c r="V85" s="91"/>
      <c r="W85" s="91"/>
      <c r="X85" s="91"/>
      <c r="Y85" s="91"/>
      <c r="Z85" s="91"/>
      <c r="AA85" s="91"/>
      <c r="AB85" s="91"/>
      <c r="AC85" s="91"/>
      <c r="AD85" s="91"/>
      <c r="AE85" s="91"/>
    </row>
    <row r="86" spans="1:31">
      <c r="A86" s="91"/>
      <c r="B86" s="91"/>
      <c r="M86" s="91"/>
      <c r="N86" s="91"/>
      <c r="O86" s="91"/>
      <c r="P86" s="91"/>
      <c r="Q86" s="91"/>
      <c r="R86" s="91"/>
      <c r="S86" s="91"/>
      <c r="T86" s="91"/>
      <c r="U86" s="91"/>
      <c r="V86" s="91"/>
      <c r="W86" s="91"/>
      <c r="X86" s="91"/>
      <c r="Y86" s="91"/>
      <c r="Z86" s="91"/>
      <c r="AA86" s="91"/>
      <c r="AB86" s="91"/>
      <c r="AC86" s="91"/>
      <c r="AD86" s="91"/>
      <c r="AE86" s="91"/>
    </row>
    <row r="87" spans="1:31">
      <c r="A87" s="91"/>
      <c r="B87" s="91"/>
      <c r="M87" s="91"/>
      <c r="N87" s="91"/>
      <c r="O87" s="91"/>
      <c r="P87" s="91"/>
      <c r="Q87" s="91"/>
      <c r="R87" s="91"/>
      <c r="S87" s="91"/>
      <c r="T87" s="91"/>
      <c r="U87" s="91"/>
      <c r="V87" s="91"/>
      <c r="W87" s="91"/>
      <c r="X87" s="91"/>
      <c r="Y87" s="91"/>
      <c r="Z87" s="91"/>
      <c r="AA87" s="91"/>
      <c r="AB87" s="91"/>
      <c r="AC87" s="91"/>
      <c r="AD87" s="91"/>
      <c r="AE87" s="91"/>
    </row>
    <row r="88" spans="1:31">
      <c r="A88" s="91"/>
      <c r="B88" s="91"/>
      <c r="M88" s="91"/>
      <c r="N88" s="91"/>
      <c r="O88" s="91"/>
      <c r="P88" s="91"/>
      <c r="Q88" s="91"/>
      <c r="R88" s="91"/>
      <c r="S88" s="91"/>
      <c r="T88" s="91"/>
      <c r="U88" s="91"/>
      <c r="V88" s="91"/>
      <c r="W88" s="91"/>
      <c r="X88" s="91"/>
      <c r="Y88" s="91"/>
      <c r="Z88" s="91"/>
      <c r="AA88" s="91"/>
      <c r="AB88" s="91"/>
      <c r="AC88" s="91"/>
      <c r="AD88" s="91"/>
      <c r="AE88" s="91"/>
    </row>
    <row r="89" spans="1:31">
      <c r="A89" s="91"/>
      <c r="B89" s="91"/>
      <c r="M89" s="91"/>
      <c r="N89" s="91"/>
      <c r="O89" s="91"/>
      <c r="P89" s="91"/>
      <c r="Q89" s="91"/>
      <c r="R89" s="91"/>
      <c r="S89" s="91"/>
      <c r="T89" s="91"/>
      <c r="U89" s="91"/>
      <c r="V89" s="91"/>
      <c r="W89" s="91"/>
      <c r="X89" s="91"/>
      <c r="Y89" s="91"/>
      <c r="Z89" s="91"/>
      <c r="AA89" s="91"/>
      <c r="AB89" s="91"/>
      <c r="AC89" s="91"/>
      <c r="AD89" s="91"/>
      <c r="AE89" s="91"/>
    </row>
    <row r="90" spans="1:31">
      <c r="A90" s="91"/>
      <c r="B90" s="91"/>
      <c r="M90" s="91"/>
      <c r="N90" s="91"/>
      <c r="O90" s="91"/>
      <c r="P90" s="91"/>
      <c r="Q90" s="91"/>
      <c r="R90" s="91"/>
      <c r="S90" s="91"/>
      <c r="T90" s="91"/>
      <c r="U90" s="91"/>
      <c r="V90" s="91"/>
      <c r="W90" s="91"/>
      <c r="X90" s="91"/>
      <c r="Y90" s="91"/>
      <c r="Z90" s="91"/>
      <c r="AA90" s="91"/>
      <c r="AB90" s="91"/>
      <c r="AC90" s="91"/>
      <c r="AD90" s="91"/>
      <c r="AE90" s="91"/>
    </row>
    <row r="91" spans="1:31">
      <c r="A91" s="91"/>
      <c r="B91" s="91"/>
      <c r="M91" s="91"/>
      <c r="N91" s="91"/>
      <c r="O91" s="91"/>
      <c r="P91" s="91"/>
      <c r="Q91" s="91"/>
      <c r="R91" s="91"/>
      <c r="S91" s="91"/>
      <c r="T91" s="91"/>
      <c r="U91" s="91"/>
      <c r="V91" s="91"/>
      <c r="W91" s="91"/>
      <c r="X91" s="91"/>
      <c r="Y91" s="91"/>
      <c r="Z91" s="91"/>
      <c r="AA91" s="91"/>
      <c r="AB91" s="91"/>
      <c r="AC91" s="91"/>
      <c r="AD91" s="91"/>
      <c r="AE91" s="91"/>
    </row>
    <row r="92" spans="1:31">
      <c r="A92" s="91"/>
      <c r="B92" s="91"/>
      <c r="M92" s="91"/>
      <c r="N92" s="91"/>
      <c r="O92" s="91"/>
      <c r="P92" s="91"/>
      <c r="Q92" s="91"/>
      <c r="R92" s="91"/>
      <c r="S92" s="91"/>
      <c r="T92" s="91"/>
      <c r="U92" s="91"/>
      <c r="V92" s="91"/>
      <c r="W92" s="91"/>
      <c r="X92" s="91"/>
      <c r="Y92" s="91"/>
      <c r="Z92" s="91"/>
      <c r="AA92" s="91"/>
      <c r="AB92" s="91"/>
      <c r="AC92" s="91"/>
      <c r="AD92" s="91"/>
      <c r="AE92" s="91"/>
    </row>
    <row r="93" spans="1:31">
      <c r="A93" s="91"/>
      <c r="B93" s="91"/>
      <c r="M93" s="91"/>
      <c r="N93" s="91"/>
      <c r="O93" s="91"/>
      <c r="P93" s="91"/>
      <c r="Q93" s="91"/>
      <c r="R93" s="91"/>
      <c r="S93" s="91"/>
      <c r="T93" s="91"/>
      <c r="U93" s="91"/>
      <c r="V93" s="91"/>
      <c r="W93" s="91"/>
      <c r="X93" s="91"/>
      <c r="Y93" s="91"/>
      <c r="Z93" s="91"/>
      <c r="AA93" s="91"/>
      <c r="AB93" s="91"/>
      <c r="AC93" s="91"/>
      <c r="AD93" s="91"/>
      <c r="AE93" s="91"/>
    </row>
    <row r="94" spans="1:31">
      <c r="A94" s="91"/>
      <c r="B94" s="91"/>
      <c r="M94" s="91"/>
      <c r="N94" s="91"/>
      <c r="O94" s="91"/>
      <c r="P94" s="91"/>
      <c r="Q94" s="91"/>
      <c r="R94" s="91"/>
      <c r="S94" s="91"/>
      <c r="T94" s="91"/>
      <c r="U94" s="91"/>
      <c r="V94" s="91"/>
      <c r="W94" s="91"/>
      <c r="X94" s="91"/>
      <c r="Y94" s="91"/>
      <c r="Z94" s="91"/>
      <c r="AA94" s="91"/>
      <c r="AB94" s="91"/>
      <c r="AC94" s="91"/>
      <c r="AD94" s="91"/>
      <c r="AE94" s="91"/>
    </row>
    <row r="95" spans="1:31">
      <c r="A95" s="91"/>
      <c r="B95" s="91"/>
      <c r="M95" s="91"/>
      <c r="N95" s="91"/>
      <c r="O95" s="91"/>
      <c r="P95" s="91"/>
      <c r="Q95" s="91"/>
      <c r="R95" s="91"/>
      <c r="S95" s="91"/>
      <c r="T95" s="91"/>
      <c r="U95" s="91"/>
      <c r="V95" s="91"/>
      <c r="W95" s="91"/>
      <c r="X95" s="91"/>
      <c r="Y95" s="91"/>
      <c r="Z95" s="91"/>
      <c r="AA95" s="91"/>
      <c r="AB95" s="91"/>
      <c r="AC95" s="91"/>
      <c r="AD95" s="91"/>
      <c r="AE95" s="91"/>
    </row>
    <row r="96" spans="1:31">
      <c r="A96" s="91"/>
      <c r="B96" s="91"/>
      <c r="M96" s="91"/>
      <c r="N96" s="91"/>
      <c r="O96" s="91"/>
      <c r="P96" s="91"/>
      <c r="Q96" s="91"/>
      <c r="R96" s="91"/>
      <c r="S96" s="91"/>
      <c r="T96" s="91"/>
      <c r="U96" s="91"/>
      <c r="V96" s="91"/>
      <c r="W96" s="91"/>
      <c r="X96" s="91"/>
      <c r="Y96" s="91"/>
      <c r="Z96" s="91"/>
      <c r="AA96" s="91"/>
      <c r="AB96" s="91"/>
      <c r="AC96" s="91"/>
      <c r="AD96" s="91"/>
      <c r="AE96" s="91"/>
    </row>
    <row r="97" spans="1:31">
      <c r="A97" s="91"/>
      <c r="B97" s="91"/>
      <c r="M97" s="91"/>
      <c r="N97" s="91"/>
      <c r="O97" s="91"/>
      <c r="P97" s="91"/>
      <c r="Q97" s="91"/>
      <c r="R97" s="91"/>
      <c r="S97" s="91"/>
      <c r="T97" s="91"/>
      <c r="U97" s="91"/>
      <c r="V97" s="91"/>
      <c r="W97" s="91"/>
      <c r="X97" s="91"/>
      <c r="Y97" s="91"/>
      <c r="Z97" s="91"/>
      <c r="AA97" s="91"/>
      <c r="AB97" s="91"/>
      <c r="AC97" s="91"/>
      <c r="AD97" s="91"/>
      <c r="AE97" s="91"/>
    </row>
    <row r="98" spans="1:31">
      <c r="A98" s="91"/>
      <c r="B98" s="91"/>
      <c r="M98" s="91"/>
      <c r="N98" s="91"/>
      <c r="O98" s="91"/>
      <c r="P98" s="91"/>
      <c r="Q98" s="91"/>
      <c r="R98" s="91"/>
      <c r="S98" s="91"/>
      <c r="T98" s="91"/>
      <c r="U98" s="91"/>
      <c r="V98" s="91"/>
      <c r="W98" s="91"/>
      <c r="X98" s="91"/>
      <c r="Y98" s="91"/>
      <c r="Z98" s="91"/>
      <c r="AA98" s="91"/>
      <c r="AB98" s="91"/>
      <c r="AC98" s="91"/>
      <c r="AD98" s="91"/>
      <c r="AE98" s="91"/>
    </row>
    <row r="99" spans="1:31">
      <c r="A99" s="91"/>
      <c r="B99" s="91"/>
    </row>
    <row r="100" spans="1:31">
      <c r="A100" s="91"/>
      <c r="B100" s="91"/>
    </row>
    <row r="101" spans="1:31">
      <c r="A101" s="91"/>
      <c r="B101" s="91"/>
    </row>
    <row r="102" spans="1:31">
      <c r="A102" s="91"/>
      <c r="B102" s="91"/>
    </row>
  </sheetData>
  <mergeCells count="21">
    <mergeCell ref="A30:D30"/>
    <mergeCell ref="A22:B22"/>
    <mergeCell ref="A24:D24"/>
    <mergeCell ref="A25:D25"/>
    <mergeCell ref="A26:D26"/>
    <mergeCell ref="A29:D29"/>
    <mergeCell ref="C22:D22"/>
    <mergeCell ref="B1:C1"/>
    <mergeCell ref="A3:D4"/>
    <mergeCell ref="A5:D5"/>
    <mergeCell ref="A6:C6"/>
    <mergeCell ref="A28:D28"/>
    <mergeCell ref="B7:D7"/>
    <mergeCell ref="B8:D8"/>
    <mergeCell ref="B10:C10"/>
    <mergeCell ref="B11:C11"/>
    <mergeCell ref="A14:D14"/>
    <mergeCell ref="A20:B20"/>
    <mergeCell ref="C20:D20"/>
    <mergeCell ref="A21:B21"/>
    <mergeCell ref="C21:D21"/>
  </mergeCells>
  <phoneticPr fontId="6" type="noConversion"/>
  <pageMargins left="1.19" right="0.75" top="1" bottom="1" header="0.5" footer="0.5"/>
  <pageSetup paperSize="9" scale="77"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600"/>
  <sheetViews>
    <sheetView workbookViewId="0"/>
  </sheetViews>
  <sheetFormatPr defaultColWidth="11.42578125" defaultRowHeight="15"/>
  <cols>
    <col min="1" max="1" width="4.140625" style="1" customWidth="1"/>
    <col min="2" max="4" width="11.42578125" style="2" customWidth="1"/>
    <col min="5" max="5" width="9.140625" style="2" customWidth="1"/>
    <col min="6" max="6" width="3.140625" style="2" customWidth="1"/>
    <col min="7" max="7" width="7.28515625" style="2" customWidth="1"/>
    <col min="8" max="8" width="10.5703125" style="2" customWidth="1"/>
    <col min="9" max="9" width="11.42578125" style="2" customWidth="1"/>
    <col min="10" max="10" width="10.42578125" style="2" customWidth="1"/>
    <col min="11" max="11" width="9.7109375" style="2" customWidth="1"/>
    <col min="12" max="16384" width="11.42578125" style="2"/>
  </cols>
  <sheetData>
    <row r="1" spans="1:12">
      <c r="A1" s="31" t="s">
        <v>374</v>
      </c>
    </row>
    <row r="2" spans="1:12" ht="16.5" customHeight="1" thickBot="1">
      <c r="B2" s="708" t="s">
        <v>281</v>
      </c>
      <c r="C2" s="709"/>
      <c r="D2" s="709"/>
      <c r="E2" s="709"/>
      <c r="F2" s="9"/>
      <c r="G2" s="710" t="s">
        <v>282</v>
      </c>
      <c r="H2" s="710"/>
      <c r="I2" s="710"/>
      <c r="J2" s="710"/>
      <c r="K2" s="710"/>
      <c r="L2" s="711"/>
    </row>
    <row r="3" spans="1:12" ht="92.25" customHeight="1" thickTop="1" thickBot="1">
      <c r="B3" s="8"/>
      <c r="C3" s="8"/>
      <c r="D3" s="8"/>
      <c r="E3" s="8"/>
      <c r="F3" s="9"/>
      <c r="G3" s="10"/>
      <c r="H3" s="10"/>
      <c r="I3" s="10"/>
      <c r="J3" s="10"/>
      <c r="K3" s="10"/>
      <c r="L3" s="11"/>
    </row>
    <row r="4" spans="1:12" ht="40.5" customHeight="1" thickTop="1" thickBot="1">
      <c r="A4" s="3"/>
      <c r="B4" s="12" t="s">
        <v>283</v>
      </c>
      <c r="C4" s="712" t="s">
        <v>140</v>
      </c>
      <c r="D4" s="713"/>
      <c r="E4" s="714"/>
      <c r="F4" s="9"/>
      <c r="G4" s="13">
        <v>1</v>
      </c>
      <c r="H4" s="13" t="s">
        <v>284</v>
      </c>
      <c r="I4" s="715" t="s">
        <v>285</v>
      </c>
      <c r="J4" s="716"/>
      <c r="K4" s="716"/>
      <c r="L4" s="717"/>
    </row>
    <row r="5" spans="1:12" ht="36.75" customHeight="1" thickTop="1" thickBot="1">
      <c r="A5" s="4"/>
      <c r="B5" s="14">
        <v>1000</v>
      </c>
      <c r="C5" s="14" t="s">
        <v>286</v>
      </c>
      <c r="D5" s="14"/>
      <c r="E5" s="15"/>
      <c r="F5" s="9"/>
      <c r="G5" s="13">
        <v>2</v>
      </c>
      <c r="H5" s="13" t="s">
        <v>287</v>
      </c>
      <c r="I5" s="718" t="s">
        <v>288</v>
      </c>
      <c r="J5" s="719"/>
      <c r="K5" s="719"/>
      <c r="L5" s="16" t="s">
        <v>289</v>
      </c>
    </row>
    <row r="6" spans="1:12" ht="46.5" thickTop="1" thickBot="1">
      <c r="A6" s="4"/>
      <c r="B6" s="13">
        <v>1010</v>
      </c>
      <c r="C6" s="13"/>
      <c r="D6" s="13" t="s">
        <v>290</v>
      </c>
      <c r="E6" s="17"/>
      <c r="F6" s="9"/>
      <c r="G6" s="13">
        <v>3</v>
      </c>
      <c r="H6" s="18" t="s">
        <v>291</v>
      </c>
      <c r="I6" s="718"/>
      <c r="J6" s="719"/>
      <c r="K6" s="719"/>
      <c r="L6" s="19" t="s">
        <v>292</v>
      </c>
    </row>
    <row r="7" spans="1:12" ht="15.75" thickBot="1">
      <c r="A7" s="4"/>
      <c r="B7" s="13">
        <v>1020</v>
      </c>
      <c r="C7" s="13"/>
      <c r="D7" s="13" t="s">
        <v>293</v>
      </c>
      <c r="E7" s="17"/>
      <c r="F7" s="9"/>
      <c r="G7" s="20">
        <v>4</v>
      </c>
      <c r="H7" s="720" t="s">
        <v>294</v>
      </c>
      <c r="I7" s="721"/>
      <c r="J7" s="721"/>
      <c r="K7" s="721"/>
      <c r="L7" s="722"/>
    </row>
    <row r="8" spans="1:12" ht="18.75" thickBot="1">
      <c r="A8" s="4"/>
      <c r="B8" s="13">
        <v>1030</v>
      </c>
      <c r="C8" s="13"/>
      <c r="D8" s="13" t="s">
        <v>295</v>
      </c>
      <c r="E8" s="17"/>
    </row>
    <row r="9" spans="1:12" s="5" customFormat="1" ht="16.5" thickBot="1">
      <c r="A9" s="4"/>
      <c r="B9" s="13">
        <v>1040</v>
      </c>
      <c r="C9" s="13"/>
      <c r="D9" s="13" t="s">
        <v>296</v>
      </c>
      <c r="E9" s="17"/>
    </row>
    <row r="10" spans="1:12" s="5" customFormat="1" ht="20.25" customHeight="1" thickBot="1">
      <c r="A10" s="4"/>
      <c r="B10" s="20">
        <v>1050</v>
      </c>
      <c r="C10" s="20"/>
      <c r="D10" s="20" t="s">
        <v>297</v>
      </c>
      <c r="E10" s="21"/>
    </row>
    <row r="11" spans="1:12" ht="19.5" thickTop="1" thickBot="1">
      <c r="A11" s="4"/>
      <c r="B11" s="14">
        <v>2000</v>
      </c>
      <c r="C11" s="14" t="s">
        <v>298</v>
      </c>
      <c r="D11" s="14"/>
      <c r="E11" s="15"/>
    </row>
    <row r="12" spans="1:12" ht="37.5" thickTop="1" thickBot="1">
      <c r="A12" s="4"/>
      <c r="B12" s="13">
        <v>2010</v>
      </c>
      <c r="C12" s="13"/>
      <c r="D12" s="13" t="s">
        <v>299</v>
      </c>
      <c r="E12" s="17"/>
    </row>
    <row r="13" spans="1:12" ht="15.75" thickBot="1">
      <c r="A13" s="4"/>
      <c r="B13" s="20">
        <v>2020</v>
      </c>
      <c r="C13" s="20"/>
      <c r="D13" s="20" t="s">
        <v>300</v>
      </c>
      <c r="E13" s="21"/>
    </row>
    <row r="14" spans="1:12" ht="19.5" thickTop="1" thickBot="1">
      <c r="A14" s="4"/>
      <c r="B14" s="14">
        <v>3000</v>
      </c>
      <c r="C14" s="14" t="s">
        <v>301</v>
      </c>
      <c r="D14" s="14"/>
      <c r="E14" s="15"/>
    </row>
    <row r="15" spans="1:12" ht="31.5" customHeight="1" thickTop="1" thickBot="1">
      <c r="A15" s="4"/>
      <c r="B15" s="22">
        <v>3010</v>
      </c>
      <c r="C15" s="22"/>
      <c r="D15" s="22" t="s">
        <v>302</v>
      </c>
      <c r="E15" s="23"/>
    </row>
    <row r="16" spans="1:12" ht="15.75" thickBot="1">
      <c r="A16" s="4"/>
      <c r="B16" s="24">
        <v>3020</v>
      </c>
      <c r="C16" s="24"/>
      <c r="D16" s="24" t="s">
        <v>303</v>
      </c>
      <c r="E16" s="24"/>
    </row>
    <row r="17" spans="1:5" ht="28.5" thickTop="1" thickBot="1">
      <c r="A17" s="4"/>
      <c r="B17" s="14">
        <v>4000</v>
      </c>
      <c r="C17" s="14" t="s">
        <v>264</v>
      </c>
      <c r="D17" s="14"/>
      <c r="E17" s="15"/>
    </row>
    <row r="18" spans="1:5" ht="19.5" thickTop="1" thickBot="1">
      <c r="A18" s="4"/>
      <c r="B18" s="13">
        <v>4010</v>
      </c>
      <c r="C18" s="13"/>
      <c r="D18" s="13" t="s">
        <v>304</v>
      </c>
      <c r="E18" s="17"/>
    </row>
    <row r="19" spans="1:5" ht="18.75" thickBot="1">
      <c r="A19" s="4"/>
      <c r="B19" s="13">
        <v>4020</v>
      </c>
      <c r="C19" s="13"/>
      <c r="D19" s="13" t="s">
        <v>305</v>
      </c>
      <c r="E19" s="17"/>
    </row>
    <row r="20" spans="1:5" ht="27.75" thickBot="1">
      <c r="A20" s="4"/>
      <c r="B20" s="13">
        <v>4030</v>
      </c>
      <c r="C20" s="13"/>
      <c r="D20" s="13" t="s">
        <v>306</v>
      </c>
      <c r="E20" s="17"/>
    </row>
    <row r="21" spans="1:5" ht="27.75" thickBot="1">
      <c r="A21" s="4"/>
      <c r="B21" s="13">
        <v>4040</v>
      </c>
      <c r="C21" s="13"/>
      <c r="D21" s="13" t="s">
        <v>307</v>
      </c>
      <c r="E21" s="17"/>
    </row>
    <row r="22" spans="1:5" ht="27.75" customHeight="1" thickBot="1">
      <c r="A22" s="4"/>
      <c r="B22" s="13">
        <v>4050</v>
      </c>
      <c r="C22" s="13"/>
      <c r="D22" s="13" t="s">
        <v>308</v>
      </c>
      <c r="E22" s="17"/>
    </row>
    <row r="23" spans="1:5" ht="15.75" thickBot="1">
      <c r="A23" s="4"/>
      <c r="B23" s="13">
        <v>4060</v>
      </c>
      <c r="C23" s="13"/>
      <c r="D23" s="13" t="s">
        <v>309</v>
      </c>
      <c r="E23" s="17"/>
    </row>
    <row r="24" spans="1:5" ht="27.75" thickBot="1">
      <c r="A24" s="4"/>
      <c r="B24" s="13">
        <v>4070</v>
      </c>
      <c r="C24" s="13"/>
      <c r="D24" s="13" t="s">
        <v>310</v>
      </c>
      <c r="E24" s="17"/>
    </row>
    <row r="25" spans="1:5" ht="15.75" thickBot="1">
      <c r="A25" s="4"/>
      <c r="B25" s="20">
        <v>4080</v>
      </c>
      <c r="C25" s="20"/>
      <c r="D25" s="20" t="s">
        <v>311</v>
      </c>
      <c r="E25" s="21"/>
    </row>
    <row r="26" spans="1:5" ht="19.5" thickTop="1" thickBot="1">
      <c r="A26" s="4"/>
      <c r="B26" s="14">
        <v>5000</v>
      </c>
      <c r="C26" s="14" t="s">
        <v>312</v>
      </c>
      <c r="D26" s="14"/>
      <c r="E26" s="15"/>
    </row>
    <row r="27" spans="1:5" ht="16.5" thickTop="1" thickBot="1">
      <c r="A27" s="4"/>
      <c r="B27" s="13">
        <v>5010</v>
      </c>
      <c r="C27" s="13"/>
      <c r="D27" s="13" t="s">
        <v>313</v>
      </c>
      <c r="E27" s="17"/>
    </row>
    <row r="28" spans="1:5" ht="15.75" thickBot="1">
      <c r="A28" s="4"/>
      <c r="B28" s="13">
        <v>5020</v>
      </c>
      <c r="C28" s="13"/>
      <c r="D28" s="13" t="s">
        <v>265</v>
      </c>
      <c r="E28" s="17"/>
    </row>
    <row r="29" spans="1:5" ht="15.75" thickBot="1">
      <c r="A29" s="4"/>
      <c r="B29" s="13">
        <v>5030</v>
      </c>
      <c r="C29" s="13"/>
      <c r="D29" s="13" t="s">
        <v>314</v>
      </c>
      <c r="E29" s="17"/>
    </row>
    <row r="30" spans="1:5" ht="15.75" thickBot="1">
      <c r="A30" s="4"/>
      <c r="B30" s="13">
        <v>5031</v>
      </c>
      <c r="C30" s="13"/>
      <c r="D30" s="13"/>
      <c r="E30" s="17" t="s">
        <v>315</v>
      </c>
    </row>
    <row r="31" spans="1:5" ht="18.75" thickBot="1">
      <c r="A31" s="4"/>
      <c r="B31" s="13">
        <v>5032</v>
      </c>
      <c r="C31" s="13"/>
      <c r="D31" s="13"/>
      <c r="E31" s="17" t="s">
        <v>316</v>
      </c>
    </row>
    <row r="32" spans="1:5" ht="15.75" thickBot="1">
      <c r="A32" s="4"/>
      <c r="B32" s="13">
        <v>5040</v>
      </c>
      <c r="C32" s="13"/>
      <c r="D32" s="13" t="s">
        <v>266</v>
      </c>
      <c r="E32" s="17"/>
    </row>
    <row r="33" spans="1:5" ht="15.75" thickBot="1">
      <c r="A33" s="4"/>
      <c r="B33" s="13">
        <v>5041</v>
      </c>
      <c r="C33" s="13"/>
      <c r="D33" s="13"/>
      <c r="E33" s="17" t="s">
        <v>317</v>
      </c>
    </row>
    <row r="34" spans="1:5" ht="15.75" thickBot="1">
      <c r="A34" s="4"/>
      <c r="B34" s="13">
        <v>5042</v>
      </c>
      <c r="C34" s="13"/>
      <c r="D34" s="13"/>
      <c r="E34" s="17" t="s">
        <v>318</v>
      </c>
    </row>
    <row r="35" spans="1:5" ht="15.75" thickBot="1">
      <c r="A35" s="4"/>
      <c r="B35" s="13">
        <v>5043</v>
      </c>
      <c r="C35" s="13"/>
      <c r="D35" s="13"/>
      <c r="E35" s="17" t="s">
        <v>267</v>
      </c>
    </row>
    <row r="36" spans="1:5" ht="60.75" customHeight="1" thickBot="1">
      <c r="A36" s="4"/>
      <c r="B36" s="13">
        <v>5043</v>
      </c>
      <c r="C36" s="13"/>
      <c r="D36" s="13"/>
      <c r="E36" s="17" t="s">
        <v>319</v>
      </c>
    </row>
    <row r="37" spans="1:5" ht="20.25" customHeight="1" thickBot="1">
      <c r="A37" s="4"/>
      <c r="B37" s="20">
        <v>5044</v>
      </c>
      <c r="C37" s="20"/>
      <c r="D37" s="20"/>
      <c r="E37" s="21" t="s">
        <v>320</v>
      </c>
    </row>
    <row r="38" spans="1:5" ht="15.75" customHeight="1" thickTop="1" thickBot="1">
      <c r="A38" s="4"/>
      <c r="B38" s="14">
        <v>6000</v>
      </c>
      <c r="C38" s="14" t="s">
        <v>268</v>
      </c>
      <c r="D38" s="14"/>
      <c r="E38" s="15"/>
    </row>
    <row r="39" spans="1:5" ht="16.5" customHeight="1" thickTop="1" thickBot="1">
      <c r="A39" s="4"/>
      <c r="B39" s="13">
        <v>6010</v>
      </c>
      <c r="C39" s="13"/>
      <c r="D39" s="13" t="s">
        <v>321</v>
      </c>
      <c r="E39" s="17"/>
    </row>
    <row r="40" spans="1:5" ht="15.75" thickBot="1">
      <c r="A40" s="4"/>
      <c r="B40" s="13">
        <v>6020</v>
      </c>
      <c r="C40" s="13"/>
      <c r="D40" s="13" t="s">
        <v>322</v>
      </c>
      <c r="E40" s="17"/>
    </row>
    <row r="41" spans="1:5" ht="15.75" thickBot="1">
      <c r="A41" s="4"/>
      <c r="B41" s="13">
        <v>6030</v>
      </c>
      <c r="C41" s="13"/>
      <c r="D41" s="13" t="s">
        <v>323</v>
      </c>
      <c r="E41" s="17"/>
    </row>
    <row r="42" spans="1:5" ht="15.75" thickBot="1">
      <c r="A42" s="4"/>
      <c r="B42" s="13">
        <v>6040</v>
      </c>
      <c r="C42" s="13"/>
      <c r="D42" s="13" t="s">
        <v>324</v>
      </c>
      <c r="E42" s="17"/>
    </row>
    <row r="43" spans="1:5" ht="18.75" thickBot="1">
      <c r="A43" s="4"/>
      <c r="B43" s="13">
        <v>6041</v>
      </c>
      <c r="C43" s="13"/>
      <c r="D43" s="13"/>
      <c r="E43" s="17" t="s">
        <v>325</v>
      </c>
    </row>
    <row r="44" spans="1:5" ht="18.75" thickBot="1">
      <c r="A44" s="4"/>
      <c r="B44" s="13">
        <v>6042</v>
      </c>
      <c r="C44" s="13"/>
      <c r="D44" s="13"/>
      <c r="E44" s="17" t="s">
        <v>326</v>
      </c>
    </row>
    <row r="45" spans="1:5" ht="27.75" thickBot="1">
      <c r="A45" s="4"/>
      <c r="B45" s="13">
        <v>6043</v>
      </c>
      <c r="C45" s="13"/>
      <c r="D45" s="13"/>
      <c r="E45" s="17" t="s">
        <v>327</v>
      </c>
    </row>
    <row r="46" spans="1:5" ht="51" customHeight="1" thickBot="1">
      <c r="A46" s="4"/>
      <c r="B46" s="13">
        <v>6044</v>
      </c>
      <c r="C46" s="13"/>
      <c r="D46" s="13"/>
      <c r="E46" s="17" t="s">
        <v>328</v>
      </c>
    </row>
    <row r="47" spans="1:5" ht="15.75" thickBot="1">
      <c r="A47" s="4"/>
      <c r="B47" s="20">
        <v>6050</v>
      </c>
      <c r="C47" s="20"/>
      <c r="D47" s="20" t="s">
        <v>329</v>
      </c>
      <c r="E47" s="21"/>
    </row>
    <row r="48" spans="1:5" ht="19.5" thickTop="1" thickBot="1">
      <c r="A48" s="4"/>
      <c r="B48" s="14">
        <v>7000</v>
      </c>
      <c r="C48" s="14" t="s">
        <v>330</v>
      </c>
      <c r="D48" s="14"/>
      <c r="E48" s="15"/>
    </row>
    <row r="49" spans="1:5" ht="19.5" customHeight="1" thickTop="1" thickBot="1">
      <c r="A49" s="4"/>
      <c r="B49" s="13">
        <v>7010</v>
      </c>
      <c r="C49" s="13"/>
      <c r="D49" s="13" t="s">
        <v>331</v>
      </c>
      <c r="E49" s="17"/>
    </row>
    <row r="50" spans="1:5" ht="26.25" customHeight="1" thickBot="1">
      <c r="A50" s="4"/>
      <c r="B50" s="13">
        <v>7011</v>
      </c>
      <c r="C50" s="13"/>
      <c r="D50" s="13"/>
      <c r="E50" s="17" t="s">
        <v>269</v>
      </c>
    </row>
    <row r="51" spans="1:5" ht="21.75" customHeight="1" thickBot="1">
      <c r="A51" s="4"/>
      <c r="B51" s="13">
        <v>7012</v>
      </c>
      <c r="C51" s="13"/>
      <c r="D51" s="13"/>
      <c r="E51" s="17" t="s">
        <v>332</v>
      </c>
    </row>
    <row r="52" spans="1:5" ht="18.75" thickBot="1">
      <c r="A52" s="4"/>
      <c r="B52" s="13">
        <v>7013</v>
      </c>
      <c r="C52" s="13"/>
      <c r="D52" s="13"/>
      <c r="E52" s="17" t="s">
        <v>333</v>
      </c>
    </row>
    <row r="53" spans="1:5" ht="21" customHeight="1" thickBot="1">
      <c r="A53" s="4"/>
      <c r="B53" s="13">
        <v>7014</v>
      </c>
      <c r="C53" s="13"/>
      <c r="D53" s="13"/>
      <c r="E53" s="17" t="s">
        <v>334</v>
      </c>
    </row>
    <row r="54" spans="1:5" ht="18.75" thickBot="1">
      <c r="A54" s="4"/>
      <c r="B54" s="13">
        <v>7020</v>
      </c>
      <c r="C54" s="13"/>
      <c r="D54" s="13" t="s">
        <v>335</v>
      </c>
      <c r="E54" s="17"/>
    </row>
    <row r="55" spans="1:5" ht="18.75" thickBot="1">
      <c r="A55" s="4"/>
      <c r="B55" s="13">
        <v>7030</v>
      </c>
      <c r="C55" s="13"/>
      <c r="D55" s="13" t="s">
        <v>336</v>
      </c>
      <c r="E55" s="17"/>
    </row>
    <row r="56" spans="1:5" ht="46.5" customHeight="1" thickBot="1">
      <c r="A56" s="4"/>
      <c r="B56" s="13">
        <v>7031</v>
      </c>
      <c r="C56" s="13"/>
      <c r="D56" s="13"/>
      <c r="E56" s="17" t="s">
        <v>337</v>
      </c>
    </row>
    <row r="57" spans="1:5" ht="18.75" thickBot="1">
      <c r="A57" s="4"/>
      <c r="B57" s="13">
        <v>7032</v>
      </c>
      <c r="C57" s="13"/>
      <c r="D57" s="13"/>
      <c r="E57" s="17" t="s">
        <v>338</v>
      </c>
    </row>
    <row r="58" spans="1:5" ht="18.75" thickBot="1">
      <c r="A58" s="4"/>
      <c r="B58" s="13">
        <v>7033</v>
      </c>
      <c r="C58" s="13"/>
      <c r="D58" s="13"/>
      <c r="E58" s="17" t="s">
        <v>339</v>
      </c>
    </row>
    <row r="59" spans="1:5" ht="27.75" thickBot="1">
      <c r="A59" s="4"/>
      <c r="B59" s="13">
        <v>7034</v>
      </c>
      <c r="C59" s="13"/>
      <c r="D59" s="13"/>
      <c r="E59" s="17" t="s">
        <v>340</v>
      </c>
    </row>
    <row r="60" spans="1:5" ht="18.75" thickBot="1">
      <c r="A60" s="4"/>
      <c r="B60" s="13">
        <v>7040</v>
      </c>
      <c r="C60" s="13"/>
      <c r="D60" s="13" t="s">
        <v>341</v>
      </c>
      <c r="E60" s="17"/>
    </row>
    <row r="61" spans="1:5" ht="18.75" thickBot="1">
      <c r="A61" s="4"/>
      <c r="B61" s="13">
        <v>7050</v>
      </c>
      <c r="C61" s="13"/>
      <c r="D61" s="13" t="s">
        <v>342</v>
      </c>
      <c r="E61" s="17"/>
    </row>
    <row r="62" spans="1:5" ht="15.75" thickBot="1">
      <c r="A62" s="4"/>
      <c r="B62" s="20">
        <v>7060</v>
      </c>
      <c r="C62" s="20"/>
      <c r="D62" s="20" t="s">
        <v>343</v>
      </c>
      <c r="E62" s="21"/>
    </row>
    <row r="63" spans="1:5" ht="28.5" thickTop="1" thickBot="1">
      <c r="A63" s="4"/>
      <c r="B63" s="14">
        <v>8000</v>
      </c>
      <c r="C63" s="14" t="s">
        <v>344</v>
      </c>
      <c r="D63" s="14"/>
      <c r="E63" s="15"/>
    </row>
    <row r="64" spans="1:5" ht="19.5" thickTop="1" thickBot="1">
      <c r="A64" s="4"/>
      <c r="B64" s="13">
        <v>8010</v>
      </c>
      <c r="C64" s="13"/>
      <c r="D64" s="13" t="s">
        <v>345</v>
      </c>
      <c r="E64" s="17"/>
    </row>
    <row r="65" spans="1:5" ht="18.75" thickBot="1">
      <c r="A65" s="4"/>
      <c r="B65" s="13">
        <v>8011</v>
      </c>
      <c r="C65" s="13"/>
      <c r="D65" s="13"/>
      <c r="E65" s="17" t="s">
        <v>346</v>
      </c>
    </row>
    <row r="66" spans="1:5" ht="15.6" customHeight="1" thickBot="1">
      <c r="A66" s="4"/>
      <c r="B66" s="13">
        <v>8012</v>
      </c>
      <c r="C66" s="13"/>
      <c r="D66" s="13"/>
      <c r="E66" s="17" t="s">
        <v>347</v>
      </c>
    </row>
    <row r="67" spans="1:5" ht="15.75" thickBot="1">
      <c r="A67" s="4"/>
      <c r="B67" s="13">
        <v>8013</v>
      </c>
      <c r="C67" s="13"/>
      <c r="D67" s="13"/>
      <c r="E67" s="17" t="s">
        <v>348</v>
      </c>
    </row>
    <row r="68" spans="1:5" ht="15.75" thickBot="1">
      <c r="A68" s="4"/>
      <c r="B68" s="13">
        <v>8020</v>
      </c>
      <c r="C68" s="13"/>
      <c r="D68" s="13" t="s">
        <v>349</v>
      </c>
      <c r="E68" s="17"/>
    </row>
    <row r="69" spans="1:5" ht="18.75" thickBot="1">
      <c r="A69" s="4"/>
      <c r="B69" s="13">
        <v>8030</v>
      </c>
      <c r="C69" s="13"/>
      <c r="D69" s="13" t="s">
        <v>350</v>
      </c>
      <c r="E69" s="17"/>
    </row>
    <row r="70" spans="1:5" ht="31.35" customHeight="1" thickBot="1">
      <c r="A70" s="4"/>
      <c r="B70" s="13">
        <v>8031</v>
      </c>
      <c r="C70" s="13"/>
      <c r="D70" s="13"/>
      <c r="E70" s="17" t="s">
        <v>351</v>
      </c>
    </row>
    <row r="71" spans="1:5" ht="15.75" customHeight="1" thickBot="1">
      <c r="A71" s="4"/>
      <c r="B71" s="13">
        <v>8032</v>
      </c>
      <c r="C71" s="13"/>
      <c r="D71" s="13"/>
      <c r="E71" s="17" t="s">
        <v>352</v>
      </c>
    </row>
    <row r="72" spans="1:5" ht="18.75" thickBot="1">
      <c r="A72" s="4"/>
      <c r="B72" s="13">
        <v>8033</v>
      </c>
      <c r="C72" s="13"/>
      <c r="D72" s="13"/>
      <c r="E72" s="17" t="s">
        <v>353</v>
      </c>
    </row>
    <row r="73" spans="1:5" ht="15.75" thickBot="1">
      <c r="A73" s="4"/>
      <c r="B73" s="13">
        <v>8034</v>
      </c>
      <c r="C73" s="13"/>
      <c r="D73" s="13"/>
      <c r="E73" s="17" t="s">
        <v>354</v>
      </c>
    </row>
    <row r="74" spans="1:5" ht="15.75" customHeight="1" thickBot="1">
      <c r="A74" s="4"/>
      <c r="B74" s="13">
        <v>8035</v>
      </c>
      <c r="C74" s="13"/>
      <c r="D74" s="13"/>
      <c r="E74" s="17" t="s">
        <v>355</v>
      </c>
    </row>
    <row r="75" spans="1:5" ht="15.75" thickBot="1">
      <c r="A75" s="4"/>
      <c r="B75" s="13">
        <v>8040</v>
      </c>
      <c r="C75" s="13"/>
      <c r="D75" s="13" t="s">
        <v>356</v>
      </c>
      <c r="E75" s="17"/>
    </row>
    <row r="76" spans="1:5" ht="18.75" thickBot="1">
      <c r="A76" s="4"/>
      <c r="B76" s="13">
        <v>8050</v>
      </c>
      <c r="C76" s="13"/>
      <c r="D76" s="13" t="s">
        <v>357</v>
      </c>
      <c r="E76" s="17"/>
    </row>
    <row r="77" spans="1:5" ht="15.75" thickBot="1">
      <c r="A77" s="4"/>
      <c r="B77" s="13">
        <v>8051</v>
      </c>
      <c r="C77" s="13"/>
      <c r="D77" s="13"/>
      <c r="E77" s="17" t="s">
        <v>358</v>
      </c>
    </row>
    <row r="78" spans="1:5" ht="15.75" thickBot="1">
      <c r="A78" s="4"/>
      <c r="B78" s="13">
        <v>8052</v>
      </c>
      <c r="C78" s="13"/>
      <c r="D78" s="13"/>
      <c r="E78" s="17" t="s">
        <v>359</v>
      </c>
    </row>
    <row r="79" spans="1:5" ht="15.75" thickBot="1">
      <c r="A79" s="4"/>
      <c r="B79" s="13">
        <v>8053</v>
      </c>
      <c r="C79" s="13"/>
      <c r="D79" s="13"/>
      <c r="E79" s="17" t="s">
        <v>360</v>
      </c>
    </row>
    <row r="80" spans="1:5" ht="48" customHeight="1" thickBot="1">
      <c r="A80" s="4"/>
      <c r="B80" s="13">
        <v>8054</v>
      </c>
      <c r="C80" s="13"/>
      <c r="D80" s="13"/>
      <c r="E80" s="17" t="s">
        <v>270</v>
      </c>
    </row>
    <row r="81" spans="1:7" ht="15.75" thickBot="1">
      <c r="A81" s="4"/>
      <c r="B81" s="13">
        <v>8055</v>
      </c>
      <c r="C81" s="13"/>
      <c r="D81" s="13"/>
      <c r="E81" s="17" t="s">
        <v>311</v>
      </c>
    </row>
    <row r="82" spans="1:7" ht="15.75" thickBot="1">
      <c r="A82" s="4"/>
      <c r="B82" s="20">
        <v>8060</v>
      </c>
      <c r="C82" s="20"/>
      <c r="D82" s="20" t="s">
        <v>311</v>
      </c>
      <c r="E82" s="21"/>
    </row>
    <row r="83" spans="1:7" ht="19.5" thickTop="1" thickBot="1">
      <c r="A83" s="4"/>
      <c r="B83" s="14">
        <v>9000</v>
      </c>
      <c r="C83" s="14" t="s">
        <v>361</v>
      </c>
      <c r="D83" s="14"/>
      <c r="E83" s="15"/>
    </row>
    <row r="84" spans="1:7" ht="20.25" customHeight="1" thickTop="1" thickBot="1">
      <c r="A84" s="4"/>
      <c r="B84" s="13">
        <v>9010</v>
      </c>
      <c r="C84" s="13"/>
      <c r="D84" s="13" t="s">
        <v>362</v>
      </c>
      <c r="E84" s="17"/>
    </row>
    <row r="85" spans="1:7" ht="27.75" thickBot="1">
      <c r="A85" s="4"/>
      <c r="B85" s="13">
        <v>9020</v>
      </c>
      <c r="C85" s="13"/>
      <c r="D85" s="13" t="s">
        <v>363</v>
      </c>
      <c r="E85" s="17"/>
    </row>
    <row r="86" spans="1:7" ht="31.35" customHeight="1" thickBot="1">
      <c r="A86" s="4"/>
      <c r="B86" s="13">
        <v>9021</v>
      </c>
      <c r="C86" s="13"/>
      <c r="D86" s="13"/>
      <c r="E86" s="17" t="s">
        <v>271</v>
      </c>
    </row>
    <row r="87" spans="1:7" ht="78.2" customHeight="1" thickBot="1">
      <c r="A87" s="4"/>
      <c r="B87" s="13">
        <v>9022</v>
      </c>
      <c r="C87" s="13"/>
      <c r="D87" s="13"/>
      <c r="E87" s="17" t="s">
        <v>272</v>
      </c>
    </row>
    <row r="88" spans="1:7" ht="15.75" thickBot="1">
      <c r="A88" s="4"/>
      <c r="B88" s="13">
        <v>9023</v>
      </c>
      <c r="C88" s="13"/>
      <c r="D88" s="13"/>
      <c r="E88" s="17" t="s">
        <v>364</v>
      </c>
    </row>
    <row r="89" spans="1:7" ht="15.75" thickBot="1">
      <c r="A89" s="4"/>
      <c r="B89" s="20">
        <v>9030</v>
      </c>
      <c r="C89" s="20"/>
      <c r="D89" s="20" t="s">
        <v>311</v>
      </c>
      <c r="E89" s="21"/>
    </row>
    <row r="90" spans="1:7" ht="16.5" thickTop="1" thickBot="1">
      <c r="A90" s="4"/>
      <c r="B90" s="14">
        <v>11000</v>
      </c>
      <c r="C90" s="706" t="s">
        <v>365</v>
      </c>
      <c r="D90" s="707"/>
      <c r="E90" s="15"/>
    </row>
    <row r="91" spans="1:7" ht="19.5" thickTop="1" thickBot="1">
      <c r="A91" s="4"/>
      <c r="B91" s="13">
        <v>11010</v>
      </c>
      <c r="C91" s="13"/>
      <c r="D91" s="13" t="s">
        <v>366</v>
      </c>
      <c r="E91" s="17"/>
    </row>
    <row r="92" spans="1:7" ht="18.75" thickBot="1">
      <c r="A92" s="4"/>
      <c r="B92" s="13">
        <v>11020</v>
      </c>
      <c r="C92" s="13"/>
      <c r="D92" s="13" t="s">
        <v>367</v>
      </c>
      <c r="E92" s="17"/>
    </row>
    <row r="93" spans="1:7" ht="15.75" thickBot="1">
      <c r="A93" s="4"/>
      <c r="B93" s="14">
        <v>12000</v>
      </c>
      <c r="C93" s="14" t="s">
        <v>368</v>
      </c>
      <c r="D93" s="14"/>
      <c r="E93" s="15"/>
    </row>
    <row r="94" spans="1:7" ht="25.5" customHeight="1" thickTop="1" thickBot="1">
      <c r="A94" s="4"/>
      <c r="B94" s="14">
        <v>13000</v>
      </c>
      <c r="C94" s="14" t="s">
        <v>369</v>
      </c>
      <c r="D94" s="14"/>
      <c r="E94" s="15"/>
    </row>
    <row r="95" spans="1:7" ht="15.75" thickTop="1">
      <c r="A95" s="6"/>
      <c r="B95" s="25">
        <v>14000</v>
      </c>
      <c r="C95" s="25" t="s">
        <v>311</v>
      </c>
      <c r="D95" s="25"/>
      <c r="E95" s="26"/>
    </row>
    <row r="96" spans="1:7">
      <c r="A96" s="6"/>
      <c r="B96" s="27"/>
      <c r="C96" s="27"/>
      <c r="D96" s="27"/>
      <c r="E96" s="27"/>
      <c r="F96" s="27"/>
      <c r="G96" s="27"/>
    </row>
    <row r="97" spans="1:7">
      <c r="A97" s="6"/>
      <c r="B97" s="27"/>
      <c r="C97" s="28"/>
      <c r="D97" s="28"/>
      <c r="E97" s="28"/>
      <c r="F97" s="28"/>
      <c r="G97" s="28"/>
    </row>
    <row r="98" spans="1:7" ht="45" customHeight="1">
      <c r="A98" s="6"/>
      <c r="B98" s="27"/>
      <c r="C98" s="29"/>
      <c r="D98" s="30"/>
      <c r="E98" s="30"/>
      <c r="F98" s="30"/>
      <c r="G98" s="30"/>
    </row>
    <row r="99" spans="1:7" ht="42" customHeight="1">
      <c r="A99" s="6"/>
      <c r="B99" s="27"/>
      <c r="C99" s="29"/>
      <c r="D99" s="30"/>
      <c r="E99" s="30"/>
      <c r="F99" s="30"/>
      <c r="G99" s="30"/>
    </row>
    <row r="100" spans="1:7" ht="50.25" customHeight="1">
      <c r="A100" s="6"/>
      <c r="B100" s="27"/>
      <c r="C100" s="29"/>
      <c r="D100" s="30"/>
      <c r="E100" s="30"/>
      <c r="F100" s="30"/>
      <c r="G100" s="30"/>
    </row>
    <row r="101" spans="1:7">
      <c r="A101" s="4"/>
      <c r="B101" s="27"/>
      <c r="C101" s="29"/>
      <c r="D101" s="29"/>
      <c r="E101" s="29"/>
      <c r="F101" s="29"/>
      <c r="G101" s="29"/>
    </row>
    <row r="102" spans="1:7">
      <c r="A102" s="4"/>
      <c r="B102" s="27"/>
      <c r="C102" s="27"/>
      <c r="D102" s="27"/>
      <c r="E102" s="27"/>
      <c r="F102" s="27"/>
      <c r="G102" s="27"/>
    </row>
    <row r="103" spans="1:7" ht="45.75" customHeight="1">
      <c r="A103" s="4"/>
      <c r="B103" s="27"/>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4"/>
  <sheetViews>
    <sheetView workbookViewId="0"/>
  </sheetViews>
  <sheetFormatPr defaultRowHeight="15"/>
  <sheetData>
    <row r="1" spans="1:14">
      <c r="A1" s="181" t="s">
        <v>501</v>
      </c>
      <c r="B1" s="181"/>
      <c r="C1" s="181"/>
      <c r="D1" s="181"/>
      <c r="E1" s="181"/>
      <c r="F1" s="181"/>
      <c r="G1" s="181"/>
      <c r="H1" s="181"/>
      <c r="I1" s="182"/>
      <c r="J1" s="182"/>
      <c r="K1" s="182"/>
      <c r="L1" s="182"/>
      <c r="M1" s="182"/>
      <c r="N1" s="182"/>
    </row>
    <row r="2" spans="1:14">
      <c r="A2" s="183">
        <v>1</v>
      </c>
      <c r="B2" s="182"/>
      <c r="C2" s="182" t="s">
        <v>511</v>
      </c>
      <c r="D2" s="182"/>
      <c r="E2" s="182"/>
      <c r="F2" s="182"/>
      <c r="G2" s="182"/>
      <c r="H2" s="182"/>
      <c r="I2" s="182"/>
      <c r="J2" s="182"/>
      <c r="K2" s="182"/>
      <c r="L2" s="182"/>
      <c r="M2" s="182"/>
      <c r="N2" s="182"/>
    </row>
    <row r="3" spans="1:14">
      <c r="A3" s="183">
        <v>2</v>
      </c>
      <c r="B3" s="182"/>
      <c r="C3" s="182" t="s">
        <v>490</v>
      </c>
      <c r="D3" s="182"/>
      <c r="E3" s="182"/>
      <c r="F3" s="182"/>
      <c r="G3" s="182"/>
      <c r="H3" s="182"/>
      <c r="I3" s="182"/>
      <c r="J3" s="182"/>
      <c r="K3" s="182"/>
      <c r="L3" s="182"/>
      <c r="M3" s="182"/>
      <c r="N3" s="182"/>
    </row>
    <row r="4" spans="1:14">
      <c r="A4" s="183">
        <v>3</v>
      </c>
      <c r="B4" s="182"/>
      <c r="C4" s="182" t="s">
        <v>538</v>
      </c>
      <c r="D4" s="182"/>
      <c r="E4" s="182"/>
      <c r="F4" s="182"/>
      <c r="G4" s="182"/>
      <c r="H4" s="182"/>
      <c r="I4" s="182"/>
      <c r="J4" s="182"/>
      <c r="K4" s="182"/>
      <c r="L4" s="182"/>
      <c r="M4" s="182"/>
      <c r="N4" s="182"/>
    </row>
    <row r="5" spans="1:14">
      <c r="A5" s="183">
        <v>4</v>
      </c>
      <c r="B5" s="182"/>
      <c r="C5" s="182" t="s">
        <v>504</v>
      </c>
      <c r="D5" s="182"/>
      <c r="E5" s="182"/>
      <c r="F5" s="182"/>
      <c r="G5" s="182"/>
      <c r="H5" s="182"/>
      <c r="I5" s="182"/>
      <c r="J5" s="182"/>
      <c r="K5" s="182"/>
      <c r="L5" s="182"/>
      <c r="M5" s="182"/>
      <c r="N5" s="182"/>
    </row>
    <row r="6" spans="1:14">
      <c r="A6" s="183">
        <v>5</v>
      </c>
      <c r="B6" s="182"/>
      <c r="C6" s="182" t="s">
        <v>491</v>
      </c>
      <c r="D6" s="182"/>
      <c r="E6" s="182"/>
      <c r="F6" s="182"/>
      <c r="G6" s="182"/>
      <c r="H6" s="182"/>
      <c r="I6" s="182"/>
      <c r="J6" s="182"/>
      <c r="K6" s="182"/>
      <c r="L6" s="182"/>
      <c r="M6" s="182"/>
      <c r="N6" s="182"/>
    </row>
    <row r="7" spans="1:14">
      <c r="A7" s="183">
        <v>6</v>
      </c>
      <c r="B7" s="182"/>
      <c r="C7" s="182" t="s">
        <v>492</v>
      </c>
      <c r="D7" s="182"/>
      <c r="E7" s="182"/>
      <c r="F7" s="182"/>
      <c r="G7" s="182"/>
      <c r="H7" s="182"/>
      <c r="I7" s="182"/>
      <c r="J7" s="182"/>
      <c r="K7" s="182"/>
      <c r="L7" s="182"/>
      <c r="M7" s="182"/>
      <c r="N7" s="182"/>
    </row>
    <row r="8" spans="1:14">
      <c r="A8" s="183">
        <v>7</v>
      </c>
      <c r="B8" s="182"/>
      <c r="C8" s="182" t="s">
        <v>505</v>
      </c>
      <c r="D8" s="182"/>
      <c r="E8" s="182"/>
      <c r="F8" s="182"/>
      <c r="G8" s="182"/>
      <c r="H8" s="182"/>
      <c r="I8" s="182"/>
      <c r="J8" s="182"/>
      <c r="K8" s="182"/>
      <c r="L8" s="182"/>
      <c r="M8" s="182"/>
      <c r="N8" s="182"/>
    </row>
    <row r="9" spans="1:14">
      <c r="A9" s="183">
        <v>8</v>
      </c>
      <c r="B9" s="182"/>
      <c r="C9" s="182" t="s">
        <v>493</v>
      </c>
      <c r="D9" s="182"/>
      <c r="E9" s="182"/>
      <c r="F9" s="182"/>
      <c r="G9" s="182"/>
      <c r="H9" s="182"/>
      <c r="I9" s="182"/>
      <c r="J9" s="182"/>
      <c r="K9" s="182"/>
      <c r="L9" s="182"/>
      <c r="M9" s="182"/>
      <c r="N9" s="182"/>
    </row>
    <row r="10" spans="1:14">
      <c r="A10" s="183">
        <v>9</v>
      </c>
      <c r="B10" s="182"/>
      <c r="C10" s="182" t="s">
        <v>494</v>
      </c>
      <c r="D10" s="182"/>
      <c r="E10" s="182"/>
      <c r="F10" s="182"/>
      <c r="G10" s="182"/>
      <c r="H10" s="182"/>
      <c r="I10" s="182"/>
      <c r="J10" s="182"/>
      <c r="K10" s="182"/>
      <c r="L10" s="182"/>
      <c r="M10" s="182"/>
      <c r="N10" s="182"/>
    </row>
    <row r="11" spans="1:14">
      <c r="A11" s="183">
        <v>10</v>
      </c>
      <c r="B11" s="182"/>
      <c r="C11" s="182" t="s">
        <v>506</v>
      </c>
      <c r="D11" s="182"/>
      <c r="E11" s="182"/>
      <c r="F11" s="182"/>
      <c r="G11" s="182"/>
      <c r="H11" s="182"/>
      <c r="I11" s="182"/>
      <c r="J11" s="182"/>
      <c r="K11" s="182"/>
      <c r="L11" s="182"/>
      <c r="M11" s="182"/>
      <c r="N11" s="182"/>
    </row>
    <row r="12" spans="1:14">
      <c r="A12" s="183">
        <v>11</v>
      </c>
      <c r="B12" s="182"/>
      <c r="C12" s="182" t="s">
        <v>507</v>
      </c>
      <c r="D12" s="182"/>
      <c r="E12" s="182"/>
      <c r="F12" s="182"/>
      <c r="G12" s="182"/>
      <c r="H12" s="182"/>
      <c r="I12" s="182"/>
      <c r="J12" s="182"/>
      <c r="K12" s="182"/>
      <c r="L12" s="182"/>
      <c r="M12" s="182"/>
      <c r="N12" s="182"/>
    </row>
    <row r="13" spans="1:14">
      <c r="A13" s="183">
        <v>12</v>
      </c>
      <c r="B13" s="182"/>
      <c r="C13" s="182" t="s">
        <v>495</v>
      </c>
      <c r="D13" s="182"/>
      <c r="E13" s="182"/>
      <c r="F13" s="182"/>
      <c r="G13" s="182"/>
      <c r="H13" s="182"/>
      <c r="I13" s="182"/>
      <c r="J13" s="182"/>
      <c r="K13" s="182"/>
      <c r="L13" s="182"/>
      <c r="M13" s="182"/>
      <c r="N13" s="182"/>
    </row>
    <row r="14" spans="1:14">
      <c r="A14" s="183">
        <v>13</v>
      </c>
      <c r="B14" s="182"/>
      <c r="C14" s="182" t="s">
        <v>496</v>
      </c>
      <c r="D14" s="182"/>
      <c r="E14" s="182"/>
      <c r="F14" s="182"/>
      <c r="G14" s="182"/>
      <c r="H14" s="182"/>
      <c r="I14" s="182"/>
      <c r="J14" s="182"/>
      <c r="K14" s="182"/>
      <c r="L14" s="182"/>
      <c r="M14" s="182"/>
      <c r="N14" s="182"/>
    </row>
    <row r="15" spans="1:14">
      <c r="A15" s="183">
        <v>14</v>
      </c>
      <c r="B15" s="182"/>
      <c r="C15" s="182" t="s">
        <v>497</v>
      </c>
      <c r="D15" s="182"/>
      <c r="E15" s="182"/>
      <c r="F15" s="182"/>
      <c r="G15" s="182"/>
      <c r="H15" s="182"/>
      <c r="I15" s="182"/>
      <c r="J15" s="182"/>
      <c r="K15" s="182"/>
      <c r="L15" s="182"/>
      <c r="M15" s="182"/>
      <c r="N15" s="182"/>
    </row>
    <row r="16" spans="1:14">
      <c r="A16" s="183">
        <v>15</v>
      </c>
      <c r="B16" s="184"/>
      <c r="C16" s="184" t="s">
        <v>508</v>
      </c>
      <c r="D16" s="184"/>
      <c r="E16" s="184"/>
      <c r="F16" s="184"/>
      <c r="G16" s="184"/>
      <c r="H16" s="184"/>
      <c r="I16" s="182"/>
      <c r="J16" s="182"/>
      <c r="K16" s="182"/>
      <c r="L16" s="182"/>
      <c r="M16" s="182"/>
      <c r="N16" s="182"/>
    </row>
    <row r="17" spans="1:14">
      <c r="A17" s="183"/>
      <c r="B17" s="182"/>
      <c r="C17" s="184"/>
      <c r="D17" s="184"/>
      <c r="E17" s="184"/>
      <c r="F17" s="184"/>
      <c r="G17" s="184"/>
      <c r="H17" s="184"/>
      <c r="I17" s="182"/>
      <c r="J17" s="182"/>
      <c r="K17" s="182"/>
      <c r="L17" s="182"/>
      <c r="M17" s="182"/>
      <c r="N17" s="182"/>
    </row>
    <row r="18" spans="1:14">
      <c r="A18" s="181" t="s">
        <v>502</v>
      </c>
      <c r="B18" s="181"/>
      <c r="C18" s="181"/>
      <c r="D18" s="181"/>
      <c r="E18" s="181"/>
      <c r="F18" s="181"/>
      <c r="G18" s="181"/>
      <c r="H18" s="181"/>
      <c r="I18" s="182"/>
      <c r="J18" s="182"/>
      <c r="K18" s="182"/>
      <c r="L18" s="182"/>
      <c r="M18" s="182"/>
      <c r="N18" s="182"/>
    </row>
    <row r="19" spans="1:14">
      <c r="A19" s="183">
        <v>1</v>
      </c>
      <c r="B19" s="182"/>
      <c r="C19" s="182" t="s">
        <v>498</v>
      </c>
      <c r="D19" s="182"/>
      <c r="E19" s="182"/>
      <c r="F19" s="182"/>
      <c r="G19" s="182"/>
      <c r="H19" s="182"/>
      <c r="I19" s="182"/>
      <c r="J19" s="182"/>
      <c r="K19" s="182"/>
      <c r="L19" s="182"/>
      <c r="M19" s="182"/>
      <c r="N19" s="182"/>
    </row>
    <row r="20" spans="1:14">
      <c r="A20" s="183">
        <v>2</v>
      </c>
      <c r="B20" s="182"/>
      <c r="C20" s="182" t="s">
        <v>499</v>
      </c>
      <c r="D20" s="182"/>
      <c r="E20" s="182"/>
      <c r="F20" s="182"/>
      <c r="G20" s="182"/>
      <c r="H20" s="182"/>
      <c r="I20" s="182"/>
      <c r="J20" s="182"/>
      <c r="K20" s="182"/>
      <c r="L20" s="182"/>
      <c r="M20" s="182"/>
      <c r="N20" s="182"/>
    </row>
    <row r="21" spans="1:14">
      <c r="A21" s="183">
        <v>3</v>
      </c>
      <c r="B21" s="182"/>
      <c r="C21" s="182" t="s">
        <v>510</v>
      </c>
      <c r="D21" s="182"/>
      <c r="E21" s="182"/>
      <c r="F21" s="182"/>
      <c r="G21" s="182"/>
      <c r="H21" s="182"/>
      <c r="I21" s="182"/>
      <c r="J21" s="182"/>
      <c r="K21" s="182"/>
      <c r="L21" s="182"/>
      <c r="M21" s="182"/>
      <c r="N21" s="182"/>
    </row>
    <row r="22" spans="1:14">
      <c r="A22" s="183">
        <v>4</v>
      </c>
      <c r="B22" s="182"/>
      <c r="C22" s="182" t="s">
        <v>509</v>
      </c>
      <c r="D22" s="182"/>
      <c r="E22" s="182"/>
      <c r="F22" s="182"/>
      <c r="G22" s="182"/>
      <c r="H22" s="182"/>
      <c r="I22" s="182"/>
      <c r="J22" s="182"/>
      <c r="K22" s="182"/>
      <c r="L22" s="182"/>
      <c r="M22" s="182"/>
      <c r="N22" s="182"/>
    </row>
    <row r="23" spans="1:14">
      <c r="A23" s="183">
        <v>5</v>
      </c>
      <c r="B23" s="182"/>
      <c r="C23" s="182" t="s">
        <v>500</v>
      </c>
      <c r="D23" s="182"/>
      <c r="E23" s="182"/>
      <c r="F23" s="182"/>
      <c r="G23" s="182"/>
      <c r="H23" s="182"/>
      <c r="I23" s="182"/>
      <c r="J23" s="182"/>
      <c r="K23" s="182"/>
      <c r="L23" s="182"/>
      <c r="M23" s="182"/>
      <c r="N23" s="182"/>
    </row>
    <row r="24" spans="1:14">
      <c r="A24" s="183">
        <v>6</v>
      </c>
      <c r="B24" s="182"/>
      <c r="C24" s="182" t="s">
        <v>497</v>
      </c>
      <c r="D24" s="182"/>
      <c r="E24" s="182"/>
      <c r="F24" s="182"/>
      <c r="G24" s="182"/>
      <c r="H24" s="182"/>
      <c r="I24" s="182"/>
      <c r="J24" s="182"/>
      <c r="K24" s="182"/>
      <c r="L24" s="182"/>
      <c r="M24" s="182"/>
      <c r="N24" s="18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8"/>
  <sheetViews>
    <sheetView view="pageBreakPreview" zoomScaleNormal="78" zoomScaleSheetLayoutView="100" workbookViewId="0"/>
  </sheetViews>
  <sheetFormatPr defaultColWidth="9" defaultRowHeight="14.25"/>
  <cols>
    <col min="1" max="1" width="7.42578125" style="210" customWidth="1"/>
    <col min="2" max="2" width="27.28515625" style="211" customWidth="1"/>
    <col min="3" max="3" width="31.42578125" style="211" customWidth="1"/>
    <col min="4" max="4" width="41.140625" style="212" customWidth="1"/>
    <col min="5" max="5" width="2.85546875" style="198" customWidth="1"/>
    <col min="6" max="11" width="9" style="209" hidden="1" customWidth="1"/>
    <col min="12" max="16384" width="9" style="209"/>
  </cols>
  <sheetData>
    <row r="1" spans="1:11" ht="29.25" thickBot="1">
      <c r="A1" s="194">
        <v>1</v>
      </c>
      <c r="B1" s="195" t="s">
        <v>599</v>
      </c>
      <c r="C1" s="196" t="s">
        <v>600</v>
      </c>
      <c r="D1" s="197"/>
      <c r="K1" s="209" t="s">
        <v>626</v>
      </c>
    </row>
    <row r="2" spans="1:11" ht="28.5">
      <c r="A2" s="199">
        <v>1.1000000000000001</v>
      </c>
      <c r="B2" s="200" t="s">
        <v>63</v>
      </c>
      <c r="C2" s="200" t="s">
        <v>601</v>
      </c>
      <c r="D2" s="201" t="s">
        <v>391</v>
      </c>
      <c r="K2" s="209" t="s">
        <v>626</v>
      </c>
    </row>
    <row r="3" spans="1:11" ht="28.5">
      <c r="A3" s="202" t="s">
        <v>64</v>
      </c>
      <c r="B3" s="203" t="s">
        <v>65</v>
      </c>
      <c r="C3" s="311" t="str">
        <f>[3]Cover!D8</f>
        <v>SA-PEFC-FM/COC-000706</v>
      </c>
      <c r="D3" s="205" t="s">
        <v>602</v>
      </c>
      <c r="K3" s="209" t="s">
        <v>626</v>
      </c>
    </row>
    <row r="4" spans="1:11" ht="58.5" customHeight="1">
      <c r="A4" s="202" t="s">
        <v>468</v>
      </c>
      <c r="B4" s="206" t="s">
        <v>469</v>
      </c>
      <c r="C4" s="54" t="s">
        <v>783</v>
      </c>
      <c r="D4" s="205"/>
      <c r="K4" s="209" t="s">
        <v>626</v>
      </c>
    </row>
    <row r="5" spans="1:11" ht="115.5" hidden="1" customHeight="1">
      <c r="A5" s="202" t="s">
        <v>542</v>
      </c>
      <c r="B5" s="246" t="s">
        <v>636</v>
      </c>
      <c r="C5" s="247"/>
      <c r="D5" s="248" t="s">
        <v>637</v>
      </c>
      <c r="K5" s="209" t="s">
        <v>638</v>
      </c>
    </row>
    <row r="6" spans="1:11">
      <c r="K6" s="209" t="s">
        <v>626</v>
      </c>
    </row>
    <row r="7" spans="1:11" ht="15" thickBot="1">
      <c r="A7" s="199">
        <v>1.2</v>
      </c>
      <c r="B7" s="213" t="s">
        <v>604</v>
      </c>
      <c r="C7" s="213"/>
      <c r="D7" s="214"/>
      <c r="K7" s="209" t="s">
        <v>626</v>
      </c>
    </row>
    <row r="8" spans="1:11" ht="29.25" thickBot="1">
      <c r="A8" s="215" t="s">
        <v>66</v>
      </c>
      <c r="B8" s="216" t="s">
        <v>170</v>
      </c>
      <c r="C8" s="312" t="s">
        <v>2206</v>
      </c>
      <c r="D8" s="217"/>
      <c r="K8" s="209" t="s">
        <v>626</v>
      </c>
    </row>
    <row r="9" spans="1:11" ht="29.25" thickBot="1">
      <c r="A9" s="215" t="s">
        <v>67</v>
      </c>
      <c r="B9" s="216" t="s">
        <v>524</v>
      </c>
      <c r="C9" s="313" t="s">
        <v>2207</v>
      </c>
      <c r="D9" s="217"/>
      <c r="K9" s="209" t="s">
        <v>626</v>
      </c>
    </row>
    <row r="10" spans="1:11" ht="29.25" thickBot="1">
      <c r="A10" s="215" t="s">
        <v>69</v>
      </c>
      <c r="B10" s="211" t="s">
        <v>525</v>
      </c>
      <c r="C10" s="207"/>
      <c r="D10" s="217"/>
      <c r="K10" s="209" t="s">
        <v>626</v>
      </c>
    </row>
    <row r="11" spans="1:11" ht="15" thickBot="1">
      <c r="A11" s="215" t="s">
        <v>71</v>
      </c>
      <c r="B11" s="216" t="s">
        <v>68</v>
      </c>
      <c r="C11" s="207" t="s">
        <v>784</v>
      </c>
      <c r="D11" s="217"/>
      <c r="K11" s="209" t="s">
        <v>626</v>
      </c>
    </row>
    <row r="12" spans="1:11" ht="29.25" thickBot="1">
      <c r="A12" s="215" t="s">
        <v>73</v>
      </c>
      <c r="B12" s="216" t="s">
        <v>70</v>
      </c>
      <c r="C12" s="335" t="s">
        <v>1822</v>
      </c>
      <c r="D12" s="218" t="s">
        <v>605</v>
      </c>
      <c r="G12" s="209" t="s">
        <v>628</v>
      </c>
      <c r="K12" s="209" t="s">
        <v>626</v>
      </c>
    </row>
    <row r="13" spans="1:11" ht="15" thickBot="1">
      <c r="A13" s="215" t="s">
        <v>123</v>
      </c>
      <c r="B13" s="216" t="s">
        <v>81</v>
      </c>
      <c r="C13" s="207" t="s">
        <v>785</v>
      </c>
      <c r="D13" s="217"/>
      <c r="G13" s="209" t="s">
        <v>629</v>
      </c>
      <c r="K13" s="209" t="s">
        <v>626</v>
      </c>
    </row>
    <row r="14" spans="1:11" ht="15" thickBot="1">
      <c r="A14" s="215" t="s">
        <v>16</v>
      </c>
      <c r="B14" s="216" t="s">
        <v>72</v>
      </c>
      <c r="C14" s="335" t="s">
        <v>1820</v>
      </c>
      <c r="D14" s="217"/>
      <c r="G14" s="209" t="s">
        <v>630</v>
      </c>
      <c r="K14" s="209" t="s">
        <v>626</v>
      </c>
    </row>
    <row r="15" spans="1:11" ht="15" thickBot="1">
      <c r="A15" s="215" t="s">
        <v>184</v>
      </c>
      <c r="B15" s="216" t="s">
        <v>74</v>
      </c>
      <c r="C15" s="335" t="s">
        <v>1821</v>
      </c>
      <c r="D15" s="217"/>
      <c r="G15" s="209" t="s">
        <v>631</v>
      </c>
      <c r="K15" s="209" t="s">
        <v>626</v>
      </c>
    </row>
    <row r="16" spans="1:11" ht="15" thickBot="1">
      <c r="A16" s="215" t="s">
        <v>185</v>
      </c>
      <c r="B16" s="216" t="s">
        <v>75</v>
      </c>
      <c r="C16" s="207" t="s">
        <v>786</v>
      </c>
      <c r="D16" s="217"/>
      <c r="G16" s="209" t="s">
        <v>632</v>
      </c>
      <c r="K16" s="209" t="s">
        <v>626</v>
      </c>
    </row>
    <row r="17" spans="1:11" ht="15" thickBot="1">
      <c r="A17" s="215" t="s">
        <v>392</v>
      </c>
      <c r="B17" s="216" t="s">
        <v>15</v>
      </c>
      <c r="C17" s="207" t="s">
        <v>787</v>
      </c>
      <c r="D17" s="217"/>
      <c r="G17" s="209" t="s">
        <v>633</v>
      </c>
      <c r="K17" s="209" t="s">
        <v>626</v>
      </c>
    </row>
    <row r="18" spans="1:11" ht="40.5" customHeight="1">
      <c r="A18" s="215" t="s">
        <v>526</v>
      </c>
      <c r="B18" s="211" t="s">
        <v>124</v>
      </c>
      <c r="C18" s="207" t="s">
        <v>788</v>
      </c>
      <c r="D18" s="219" t="s">
        <v>125</v>
      </c>
      <c r="K18" s="209" t="s">
        <v>626</v>
      </c>
    </row>
    <row r="19" spans="1:11" ht="42.75">
      <c r="A19" s="215" t="s">
        <v>527</v>
      </c>
      <c r="B19" s="220" t="s">
        <v>543</v>
      </c>
      <c r="C19" s="207" t="s">
        <v>789</v>
      </c>
      <c r="D19" s="219"/>
      <c r="K19" s="209" t="s">
        <v>626</v>
      </c>
    </row>
    <row r="20" spans="1:11">
      <c r="A20" s="215"/>
      <c r="C20" s="207"/>
      <c r="D20" s="217"/>
      <c r="K20" s="209" t="s">
        <v>626</v>
      </c>
    </row>
    <row r="21" spans="1:11" ht="15" thickBot="1">
      <c r="A21" s="199">
        <v>1.3</v>
      </c>
      <c r="B21" s="221" t="s">
        <v>76</v>
      </c>
      <c r="C21" s="222"/>
      <c r="D21" s="214"/>
      <c r="K21" s="209" t="s">
        <v>626</v>
      </c>
    </row>
    <row r="22" spans="1:11" ht="26.25" customHeight="1" thickBot="1">
      <c r="A22" s="215" t="s">
        <v>77</v>
      </c>
      <c r="B22" s="216" t="s">
        <v>78</v>
      </c>
      <c r="C22" s="207" t="s">
        <v>465</v>
      </c>
      <c r="D22" s="218" t="s">
        <v>606</v>
      </c>
      <c r="G22" s="209" t="s">
        <v>465</v>
      </c>
      <c r="K22" s="209" t="s">
        <v>626</v>
      </c>
    </row>
    <row r="23" spans="1:11" ht="101.25" customHeight="1">
      <c r="A23" s="215" t="s">
        <v>466</v>
      </c>
      <c r="B23" s="211" t="s">
        <v>467</v>
      </c>
      <c r="C23" s="207" t="s">
        <v>790</v>
      </c>
      <c r="D23" s="219" t="s">
        <v>607</v>
      </c>
      <c r="G23" s="209" t="s">
        <v>8</v>
      </c>
      <c r="K23" s="209" t="s">
        <v>626</v>
      </c>
    </row>
    <row r="24" spans="1:11" ht="101.25" customHeight="1">
      <c r="A24" s="215" t="s">
        <v>608</v>
      </c>
      <c r="B24" s="211" t="s">
        <v>467</v>
      </c>
      <c r="C24" s="207"/>
      <c r="D24" s="219" t="s">
        <v>609</v>
      </c>
      <c r="K24" s="209" t="s">
        <v>627</v>
      </c>
    </row>
    <row r="25" spans="1:11" ht="43.5" thickBot="1">
      <c r="A25" s="215" t="s">
        <v>531</v>
      </c>
      <c r="B25" s="211" t="s">
        <v>541</v>
      </c>
      <c r="C25" s="207" t="s">
        <v>778</v>
      </c>
      <c r="D25" s="219" t="s">
        <v>186</v>
      </c>
      <c r="K25" s="209" t="s">
        <v>626</v>
      </c>
    </row>
    <row r="26" spans="1:11" ht="34.5" customHeight="1" thickBot="1">
      <c r="A26" s="215" t="s">
        <v>528</v>
      </c>
      <c r="B26" s="216" t="s">
        <v>529</v>
      </c>
      <c r="C26" s="207"/>
      <c r="D26" s="219" t="s">
        <v>530</v>
      </c>
      <c r="K26" s="209" t="s">
        <v>626</v>
      </c>
    </row>
    <row r="27" spans="1:11" ht="28.5">
      <c r="A27" s="215" t="s">
        <v>79</v>
      </c>
      <c r="B27" s="211" t="s">
        <v>393</v>
      </c>
      <c r="C27" s="207">
        <v>6</v>
      </c>
      <c r="D27" s="219" t="s">
        <v>394</v>
      </c>
      <c r="K27" s="209" t="s">
        <v>626</v>
      </c>
    </row>
    <row r="28" spans="1:11">
      <c r="A28" s="215" t="s">
        <v>80</v>
      </c>
      <c r="B28" s="211" t="s">
        <v>81</v>
      </c>
      <c r="C28" s="207" t="s">
        <v>785</v>
      </c>
      <c r="D28" s="219"/>
      <c r="K28" s="209" t="s">
        <v>626</v>
      </c>
    </row>
    <row r="29" spans="1:11" ht="28.5">
      <c r="A29" s="215" t="s">
        <v>82</v>
      </c>
      <c r="B29" s="211" t="s">
        <v>83</v>
      </c>
      <c r="C29" s="207" t="s">
        <v>791</v>
      </c>
      <c r="D29" s="217"/>
      <c r="K29" s="209" t="s">
        <v>626</v>
      </c>
    </row>
    <row r="30" spans="1:11" ht="57">
      <c r="A30" s="215" t="s">
        <v>84</v>
      </c>
      <c r="B30" s="211" t="s">
        <v>85</v>
      </c>
      <c r="C30" s="207" t="s">
        <v>792</v>
      </c>
      <c r="D30" s="219" t="s">
        <v>610</v>
      </c>
      <c r="K30" s="209" t="s">
        <v>626</v>
      </c>
    </row>
    <row r="31" spans="1:11" ht="58.5" customHeight="1">
      <c r="A31" s="215" t="s">
        <v>86</v>
      </c>
      <c r="B31" s="211" t="s">
        <v>87</v>
      </c>
      <c r="C31" s="207" t="s">
        <v>793</v>
      </c>
      <c r="D31" s="219" t="s">
        <v>611</v>
      </c>
      <c r="G31" s="209" t="s">
        <v>634</v>
      </c>
      <c r="K31" s="209" t="s">
        <v>626</v>
      </c>
    </row>
    <row r="32" spans="1:11" ht="15" thickBot="1">
      <c r="A32" s="215" t="s">
        <v>89</v>
      </c>
      <c r="B32" s="211" t="s">
        <v>88</v>
      </c>
      <c r="C32" s="207" t="s">
        <v>794</v>
      </c>
      <c r="D32" s="219" t="s">
        <v>612</v>
      </c>
      <c r="G32" s="209" t="s">
        <v>432</v>
      </c>
      <c r="K32" s="209" t="s">
        <v>626</v>
      </c>
    </row>
    <row r="33" spans="1:11" ht="15" thickBot="1">
      <c r="A33" s="215" t="s">
        <v>91</v>
      </c>
      <c r="B33" s="216" t="s">
        <v>90</v>
      </c>
      <c r="C33" s="207" t="s">
        <v>433</v>
      </c>
      <c r="D33" s="219" t="s">
        <v>613</v>
      </c>
      <c r="G33" s="209" t="s">
        <v>635</v>
      </c>
      <c r="K33" s="211" t="s">
        <v>626</v>
      </c>
    </row>
    <row r="34" spans="1:11">
      <c r="A34" s="215"/>
      <c r="C34" s="207"/>
      <c r="D34" s="217"/>
      <c r="G34" s="209" t="s">
        <v>433</v>
      </c>
      <c r="K34" s="211" t="s">
        <v>626</v>
      </c>
    </row>
    <row r="35" spans="1:11" ht="16.5" hidden="1">
      <c r="A35" s="202" t="s">
        <v>52</v>
      </c>
      <c r="B35" s="249" t="s">
        <v>639</v>
      </c>
      <c r="C35" s="240" t="s">
        <v>795</v>
      </c>
      <c r="D35" s="240" t="s">
        <v>640</v>
      </c>
      <c r="G35" s="209" t="s">
        <v>434</v>
      </c>
      <c r="K35" s="209" t="s">
        <v>641</v>
      </c>
    </row>
    <row r="36" spans="1:11" ht="28.5" hidden="1">
      <c r="A36" s="215"/>
      <c r="B36" s="250" t="s">
        <v>442</v>
      </c>
      <c r="C36" s="251"/>
      <c r="D36" s="252"/>
      <c r="G36" s="209" t="s">
        <v>435</v>
      </c>
      <c r="K36" s="209" t="s">
        <v>641</v>
      </c>
    </row>
    <row r="37" spans="1:11" ht="28.5" hidden="1">
      <c r="A37" s="215"/>
      <c r="B37" s="250" t="s">
        <v>443</v>
      </c>
      <c r="C37" s="251"/>
      <c r="D37" s="252"/>
      <c r="K37" s="209" t="s">
        <v>641</v>
      </c>
    </row>
    <row r="38" spans="1:11" hidden="1">
      <c r="A38" s="215"/>
      <c r="B38" s="250" t="s">
        <v>444</v>
      </c>
      <c r="C38" s="251"/>
      <c r="D38" s="252"/>
      <c r="K38" s="209" t="s">
        <v>641</v>
      </c>
    </row>
    <row r="39" spans="1:11" hidden="1">
      <c r="A39" s="215"/>
      <c r="B39" s="250" t="s">
        <v>445</v>
      </c>
      <c r="C39" s="251"/>
      <c r="D39" s="252"/>
      <c r="K39" s="209" t="s">
        <v>641</v>
      </c>
    </row>
    <row r="40" spans="1:11" hidden="1">
      <c r="A40" s="215"/>
      <c r="B40" s="250" t="s">
        <v>446</v>
      </c>
      <c r="C40" s="251"/>
      <c r="D40" s="252"/>
      <c r="K40" s="209" t="s">
        <v>641</v>
      </c>
    </row>
    <row r="41" spans="1:11" hidden="1">
      <c r="A41" s="215"/>
      <c r="B41" s="250" t="s">
        <v>437</v>
      </c>
      <c r="C41" s="251"/>
      <c r="D41" s="252"/>
      <c r="K41" s="209" t="s">
        <v>641</v>
      </c>
    </row>
    <row r="42" spans="1:11" hidden="1">
      <c r="A42" s="215"/>
      <c r="B42" s="203"/>
      <c r="C42" s="253"/>
      <c r="D42" s="254"/>
      <c r="K42" s="209" t="s">
        <v>641</v>
      </c>
    </row>
    <row r="43" spans="1:11" s="186" customFormat="1" ht="28.5">
      <c r="A43" s="117" t="s">
        <v>614</v>
      </c>
      <c r="B43" s="177" t="s">
        <v>273</v>
      </c>
      <c r="C43" s="69" t="s">
        <v>795</v>
      </c>
      <c r="D43" s="174"/>
      <c r="E43" s="128"/>
      <c r="G43" s="186" t="s">
        <v>433</v>
      </c>
      <c r="K43" s="186" t="s">
        <v>627</v>
      </c>
    </row>
    <row r="44" spans="1:11">
      <c r="A44" s="215"/>
      <c r="B44" s="203"/>
      <c r="C44" s="223"/>
      <c r="D44" s="224"/>
      <c r="K44" s="209" t="s">
        <v>626</v>
      </c>
    </row>
    <row r="45" spans="1:11">
      <c r="A45" s="199">
        <v>1.4</v>
      </c>
      <c r="B45" s="221" t="s">
        <v>53</v>
      </c>
      <c r="C45" s="222"/>
      <c r="D45" s="225" t="s">
        <v>395</v>
      </c>
      <c r="K45" s="209" t="s">
        <v>626</v>
      </c>
    </row>
    <row r="46" spans="1:11" ht="43.5" thickBot="1">
      <c r="A46" s="202" t="s">
        <v>92</v>
      </c>
      <c r="B46" s="203" t="s">
        <v>93</v>
      </c>
      <c r="C46" s="204" t="s">
        <v>796</v>
      </c>
      <c r="D46" s="205" t="s">
        <v>396</v>
      </c>
      <c r="K46" s="209" t="s">
        <v>626</v>
      </c>
    </row>
    <row r="47" spans="1:11" ht="31.5" customHeight="1">
      <c r="A47" s="202"/>
      <c r="B47" s="665" t="s">
        <v>196</v>
      </c>
      <c r="C47" s="207" t="s">
        <v>797</v>
      </c>
      <c r="D47" s="218" t="s">
        <v>615</v>
      </c>
      <c r="K47" s="209" t="s">
        <v>626</v>
      </c>
    </row>
    <row r="48" spans="1:11" ht="31.5" customHeight="1">
      <c r="A48" s="202"/>
      <c r="B48" s="666"/>
      <c r="C48" s="207"/>
      <c r="D48" s="219" t="s">
        <v>616</v>
      </c>
      <c r="K48" s="209" t="s">
        <v>626</v>
      </c>
    </row>
    <row r="49" spans="1:11" ht="15" thickBot="1">
      <c r="A49" s="202"/>
      <c r="B49" s="667"/>
      <c r="C49" s="207"/>
      <c r="D49" s="226" t="s">
        <v>617</v>
      </c>
      <c r="K49" s="209" t="s">
        <v>627</v>
      </c>
    </row>
    <row r="50" spans="1:11" ht="28.5">
      <c r="A50" s="202"/>
      <c r="B50" s="668" t="s">
        <v>197</v>
      </c>
      <c r="C50" s="314" t="s">
        <v>798</v>
      </c>
      <c r="D50" s="218" t="s">
        <v>618</v>
      </c>
      <c r="K50" s="209" t="s">
        <v>626</v>
      </c>
    </row>
    <row r="51" spans="1:11" ht="15" thickBot="1">
      <c r="A51" s="202"/>
      <c r="B51" s="669"/>
      <c r="C51" s="207"/>
      <c r="D51" s="219" t="s">
        <v>619</v>
      </c>
      <c r="K51" s="209" t="s">
        <v>626</v>
      </c>
    </row>
    <row r="52" spans="1:11" s="186" customFormat="1" ht="57">
      <c r="A52" s="117"/>
      <c r="B52" s="227" t="s">
        <v>480</v>
      </c>
      <c r="C52" s="54"/>
      <c r="D52" s="208" t="s">
        <v>481</v>
      </c>
      <c r="E52" s="128"/>
      <c r="K52" s="186" t="s">
        <v>627</v>
      </c>
    </row>
    <row r="53" spans="1:11">
      <c r="A53" s="202"/>
      <c r="B53" s="206"/>
      <c r="C53" s="207"/>
      <c r="D53" s="219"/>
    </row>
    <row r="54" spans="1:11" ht="29.25" thickBot="1">
      <c r="A54" s="202" t="s">
        <v>94</v>
      </c>
      <c r="B54" s="206" t="s">
        <v>99</v>
      </c>
      <c r="C54" s="725" t="s">
        <v>1823</v>
      </c>
      <c r="D54" s="229"/>
      <c r="K54" s="209" t="s">
        <v>626</v>
      </c>
    </row>
    <row r="55" spans="1:11" ht="29.25" hidden="1" thickBot="1">
      <c r="A55" s="202" t="s">
        <v>642</v>
      </c>
      <c r="B55" s="206" t="s">
        <v>643</v>
      </c>
      <c r="C55" s="228"/>
      <c r="D55" s="218" t="s">
        <v>644</v>
      </c>
      <c r="K55" s="209" t="s">
        <v>638</v>
      </c>
    </row>
    <row r="56" spans="1:11" ht="29.25" hidden="1" thickBot="1">
      <c r="A56" s="202" t="s">
        <v>645</v>
      </c>
      <c r="B56" s="206" t="s">
        <v>646</v>
      </c>
      <c r="C56" s="228"/>
      <c r="D56" s="218"/>
      <c r="K56" s="209" t="s">
        <v>638</v>
      </c>
    </row>
    <row r="57" spans="1:11" ht="86.25" hidden="1" thickBot="1">
      <c r="A57" s="202" t="s">
        <v>647</v>
      </c>
      <c r="B57" s="206" t="s">
        <v>648</v>
      </c>
      <c r="C57" s="228"/>
      <c r="D57" s="218"/>
      <c r="K57" s="209" t="s">
        <v>638</v>
      </c>
    </row>
    <row r="58" spans="1:11" ht="100.5" hidden="1" thickBot="1">
      <c r="A58" s="210" t="s">
        <v>649</v>
      </c>
      <c r="B58" s="206" t="s">
        <v>650</v>
      </c>
      <c r="C58" s="228"/>
      <c r="D58" s="218"/>
      <c r="K58" s="209" t="s">
        <v>638</v>
      </c>
    </row>
    <row r="59" spans="1:11" ht="29.25" thickBot="1">
      <c r="A59" s="202" t="s">
        <v>96</v>
      </c>
      <c r="B59" s="230" t="s">
        <v>20</v>
      </c>
      <c r="C59" s="207" t="s">
        <v>438</v>
      </c>
      <c r="D59" s="219" t="s">
        <v>620</v>
      </c>
      <c r="G59" s="209" t="s">
        <v>436</v>
      </c>
      <c r="K59" s="209" t="s">
        <v>626</v>
      </c>
    </row>
    <row r="60" spans="1:11" ht="28.5">
      <c r="A60" s="202" t="s">
        <v>98</v>
      </c>
      <c r="B60" s="206" t="s">
        <v>101</v>
      </c>
      <c r="C60" s="315" t="s">
        <v>799</v>
      </c>
      <c r="D60" s="218" t="s">
        <v>397</v>
      </c>
      <c r="G60" s="209" t="s">
        <v>437</v>
      </c>
      <c r="K60" s="209" t="s">
        <v>626</v>
      </c>
    </row>
    <row r="61" spans="1:11" ht="105" hidden="1" customHeight="1">
      <c r="A61" s="202" t="s">
        <v>651</v>
      </c>
      <c r="B61" s="206" t="s">
        <v>652</v>
      </c>
      <c r="C61" s="255" t="s">
        <v>653</v>
      </c>
      <c r="D61" s="256" t="s">
        <v>654</v>
      </c>
      <c r="G61" s="209" t="s">
        <v>438</v>
      </c>
      <c r="K61" s="209" t="s">
        <v>638</v>
      </c>
    </row>
    <row r="62" spans="1:11" ht="49.5" hidden="1" customHeight="1">
      <c r="A62" s="202"/>
      <c r="B62" s="206" t="s">
        <v>655</v>
      </c>
      <c r="C62" s="228"/>
      <c r="D62" s="256"/>
      <c r="K62" s="209" t="s">
        <v>638</v>
      </c>
    </row>
    <row r="63" spans="1:11" ht="57.75" customHeight="1">
      <c r="A63" s="202"/>
      <c r="B63" s="227" t="s">
        <v>621</v>
      </c>
      <c r="C63" s="315" t="s">
        <v>800</v>
      </c>
      <c r="D63" s="179" t="s">
        <v>456</v>
      </c>
      <c r="K63" s="209" t="s">
        <v>627</v>
      </c>
    </row>
    <row r="64" spans="1:11" ht="28.5" hidden="1">
      <c r="A64" s="202" t="s">
        <v>656</v>
      </c>
      <c r="B64" s="234" t="s">
        <v>657</v>
      </c>
      <c r="C64" s="207"/>
      <c r="D64" s="256" t="s">
        <v>658</v>
      </c>
      <c r="K64" s="209" t="s">
        <v>638</v>
      </c>
    </row>
    <row r="65" spans="1:11" ht="28.5" hidden="1" customHeight="1">
      <c r="A65" s="257" t="s">
        <v>659</v>
      </c>
      <c r="B65" s="234" t="s">
        <v>660</v>
      </c>
      <c r="C65" s="207"/>
      <c r="D65" s="256" t="s">
        <v>658</v>
      </c>
      <c r="K65" s="209" t="s">
        <v>638</v>
      </c>
    </row>
    <row r="66" spans="1:11" ht="71.25" hidden="1">
      <c r="A66" s="258" t="s">
        <v>661</v>
      </c>
      <c r="B66" s="206" t="s">
        <v>662</v>
      </c>
      <c r="C66" s="207"/>
      <c r="D66" s="218" t="s">
        <v>663</v>
      </c>
      <c r="K66" s="209" t="s">
        <v>638</v>
      </c>
    </row>
    <row r="67" spans="1:11" ht="71.25" hidden="1">
      <c r="A67" s="258" t="s">
        <v>664</v>
      </c>
      <c r="B67" s="206" t="s">
        <v>665</v>
      </c>
      <c r="C67" s="207"/>
      <c r="D67" s="229"/>
      <c r="K67" s="209" t="s">
        <v>638</v>
      </c>
    </row>
    <row r="68" spans="1:11" hidden="1">
      <c r="A68" s="258" t="s">
        <v>666</v>
      </c>
      <c r="B68" s="206" t="s">
        <v>667</v>
      </c>
      <c r="C68" s="207"/>
      <c r="D68" s="219" t="s">
        <v>623</v>
      </c>
      <c r="K68" s="209" t="s">
        <v>638</v>
      </c>
    </row>
    <row r="69" spans="1:11" ht="28.5">
      <c r="A69" s="202" t="s">
        <v>100</v>
      </c>
      <c r="B69" s="206" t="s">
        <v>103</v>
      </c>
      <c r="C69" s="54" t="s">
        <v>801</v>
      </c>
      <c r="D69" s="219" t="s">
        <v>398</v>
      </c>
      <c r="K69" s="209" t="s">
        <v>626</v>
      </c>
    </row>
    <row r="70" spans="1:11">
      <c r="A70" s="202" t="s">
        <v>102</v>
      </c>
      <c r="B70" s="206" t="s">
        <v>105</v>
      </c>
      <c r="C70" s="314" t="s">
        <v>14</v>
      </c>
      <c r="D70" s="219" t="s">
        <v>14</v>
      </c>
      <c r="K70" s="209" t="s">
        <v>626</v>
      </c>
    </row>
    <row r="71" spans="1:11" ht="30">
      <c r="A71" s="202" t="s">
        <v>104</v>
      </c>
      <c r="B71" s="206" t="s">
        <v>139</v>
      </c>
      <c r="C71" s="723" t="s">
        <v>1824</v>
      </c>
      <c r="D71" s="229"/>
      <c r="K71" s="209" t="s">
        <v>626</v>
      </c>
    </row>
    <row r="72" spans="1:11" ht="75">
      <c r="A72" s="202"/>
      <c r="B72" s="206" t="s">
        <v>119</v>
      </c>
      <c r="C72" s="723" t="s">
        <v>1825</v>
      </c>
      <c r="D72" s="229"/>
      <c r="K72" s="209" t="s">
        <v>626</v>
      </c>
    </row>
    <row r="73" spans="1:11" ht="71.25" hidden="1">
      <c r="A73" s="202" t="s">
        <v>668</v>
      </c>
      <c r="B73" s="206" t="s">
        <v>669</v>
      </c>
      <c r="C73" s="207" t="s">
        <v>802</v>
      </c>
      <c r="D73" s="229"/>
      <c r="K73" s="209" t="s">
        <v>638</v>
      </c>
    </row>
    <row r="74" spans="1:11" ht="42.75">
      <c r="A74" s="202" t="s">
        <v>106</v>
      </c>
      <c r="B74" s="206" t="s">
        <v>140</v>
      </c>
      <c r="C74" s="54" t="s">
        <v>802</v>
      </c>
      <c r="D74" s="219" t="s">
        <v>35</v>
      </c>
      <c r="K74" s="209" t="s">
        <v>626</v>
      </c>
    </row>
    <row r="75" spans="1:11" ht="15" thickBot="1">
      <c r="A75" s="202" t="s">
        <v>107</v>
      </c>
      <c r="B75" s="206" t="s">
        <v>141</v>
      </c>
      <c r="C75" s="314" t="s">
        <v>142</v>
      </c>
      <c r="D75" s="219" t="s">
        <v>142</v>
      </c>
      <c r="K75" s="209" t="s">
        <v>626</v>
      </c>
    </row>
    <row r="76" spans="1:11" ht="60.75" thickBot="1">
      <c r="A76" s="202" t="s">
        <v>195</v>
      </c>
      <c r="B76" s="230" t="s">
        <v>95</v>
      </c>
      <c r="C76" s="723" t="s">
        <v>1826</v>
      </c>
      <c r="D76" s="231" t="s">
        <v>116</v>
      </c>
      <c r="K76" s="209" t="s">
        <v>626</v>
      </c>
    </row>
    <row r="77" spans="1:11" ht="15">
      <c r="A77" s="202"/>
      <c r="B77" s="232" t="s">
        <v>622</v>
      </c>
      <c r="C77" s="723">
        <v>395</v>
      </c>
      <c r="D77" s="233"/>
      <c r="K77" s="209" t="s">
        <v>626</v>
      </c>
    </row>
    <row r="78" spans="1:11" ht="30">
      <c r="A78" s="202" t="s">
        <v>18</v>
      </c>
      <c r="B78" s="234" t="s">
        <v>97</v>
      </c>
      <c r="C78" s="723" t="s">
        <v>1827</v>
      </c>
      <c r="D78" s="233" t="s">
        <v>116</v>
      </c>
      <c r="K78" s="209" t="s">
        <v>626</v>
      </c>
    </row>
    <row r="79" spans="1:11" ht="15">
      <c r="A79" s="202"/>
      <c r="B79" s="232" t="s">
        <v>622</v>
      </c>
      <c r="C79" s="723">
        <v>357</v>
      </c>
      <c r="D79" s="233"/>
      <c r="K79" s="209" t="s">
        <v>626</v>
      </c>
    </row>
    <row r="80" spans="1:11">
      <c r="A80" s="202" t="s">
        <v>19</v>
      </c>
      <c r="B80" s="206" t="s">
        <v>143</v>
      </c>
      <c r="C80" s="207" t="s">
        <v>625</v>
      </c>
      <c r="D80" s="219" t="s">
        <v>623</v>
      </c>
      <c r="K80" s="209" t="s">
        <v>626</v>
      </c>
    </row>
    <row r="81" spans="1:11" ht="15" hidden="1" thickBot="1">
      <c r="A81" s="202" t="s">
        <v>670</v>
      </c>
      <c r="B81" s="230" t="s">
        <v>671</v>
      </c>
      <c r="C81" s="207"/>
      <c r="D81" s="219" t="s">
        <v>623</v>
      </c>
      <c r="K81" s="209" t="s">
        <v>638</v>
      </c>
    </row>
    <row r="82" spans="1:11" ht="15" hidden="1" thickBot="1">
      <c r="A82" s="202" t="s">
        <v>672</v>
      </c>
      <c r="B82" s="230" t="s">
        <v>673</v>
      </c>
      <c r="C82" s="207"/>
      <c r="D82" s="219" t="s">
        <v>623</v>
      </c>
      <c r="K82" s="209" t="s">
        <v>638</v>
      </c>
    </row>
    <row r="83" spans="1:11">
      <c r="A83" s="202"/>
      <c r="B83" s="235"/>
      <c r="C83" s="236"/>
      <c r="D83" s="237"/>
      <c r="K83" s="209" t="s">
        <v>626</v>
      </c>
    </row>
    <row r="84" spans="1:11">
      <c r="A84" s="238" t="s">
        <v>399</v>
      </c>
      <c r="B84" s="239" t="s">
        <v>144</v>
      </c>
      <c r="C84" s="240" t="s">
        <v>145</v>
      </c>
      <c r="D84" s="240" t="s">
        <v>146</v>
      </c>
      <c r="E84" s="241"/>
      <c r="K84" s="209" t="s">
        <v>626</v>
      </c>
    </row>
    <row r="85" spans="1:11">
      <c r="A85" s="215"/>
      <c r="B85" s="242" t="s">
        <v>147</v>
      </c>
      <c r="C85" s="243"/>
      <c r="D85" s="243"/>
      <c r="K85" s="209" t="s">
        <v>626</v>
      </c>
    </row>
    <row r="86" spans="1:11">
      <c r="A86" s="215"/>
      <c r="B86" s="242" t="s">
        <v>148</v>
      </c>
      <c r="C86" s="243"/>
      <c r="D86" s="243"/>
      <c r="K86" s="209" t="s">
        <v>626</v>
      </c>
    </row>
    <row r="87" spans="1:11">
      <c r="A87" s="215"/>
      <c r="B87" s="242" t="s">
        <v>149</v>
      </c>
      <c r="C87" s="243"/>
      <c r="D87" s="243"/>
      <c r="K87" s="209" t="s">
        <v>626</v>
      </c>
    </row>
    <row r="88" spans="1:11" ht="15">
      <c r="A88" s="215"/>
      <c r="B88" s="242" t="s">
        <v>150</v>
      </c>
      <c r="C88" s="243">
        <v>6</v>
      </c>
      <c r="D88" s="723">
        <v>438342</v>
      </c>
      <c r="K88" s="209" t="s">
        <v>626</v>
      </c>
    </row>
    <row r="89" spans="1:11">
      <c r="A89" s="215"/>
      <c r="B89" s="242" t="s">
        <v>151</v>
      </c>
      <c r="C89" s="243">
        <f>SUM(C85:C88)</f>
        <v>6</v>
      </c>
      <c r="D89" s="724">
        <f>SUM(D85:D88)</f>
        <v>438342</v>
      </c>
      <c r="K89" s="209" t="s">
        <v>626</v>
      </c>
    </row>
    <row r="90" spans="1:11">
      <c r="A90" s="244"/>
      <c r="D90" s="217"/>
      <c r="K90" s="209" t="s">
        <v>626</v>
      </c>
    </row>
    <row r="91" spans="1:11" ht="33.75" hidden="1" customHeight="1">
      <c r="A91" s="238" t="s">
        <v>674</v>
      </c>
      <c r="B91" s="670" t="s">
        <v>675</v>
      </c>
      <c r="C91" s="671"/>
      <c r="D91" s="672"/>
      <c r="E91" s="241"/>
      <c r="K91" s="209" t="s">
        <v>638</v>
      </c>
    </row>
    <row r="92" spans="1:11" ht="90" hidden="1" customHeight="1">
      <c r="A92" s="259"/>
      <c r="B92" s="260" t="s">
        <v>676</v>
      </c>
      <c r="C92" s="261" t="s">
        <v>146</v>
      </c>
      <c r="D92" s="261" t="s">
        <v>677</v>
      </c>
      <c r="E92" s="241"/>
      <c r="K92" s="209" t="s">
        <v>638</v>
      </c>
    </row>
    <row r="93" spans="1:11" ht="42.75" hidden="1">
      <c r="A93" s="215"/>
      <c r="B93" s="262" t="s">
        <v>678</v>
      </c>
      <c r="C93" s="263" t="s">
        <v>679</v>
      </c>
      <c r="D93" s="263" t="s">
        <v>680</v>
      </c>
      <c r="K93" s="209" t="s">
        <v>638</v>
      </c>
    </row>
    <row r="94" spans="1:11" ht="42.75" hidden="1">
      <c r="A94" s="215"/>
      <c r="B94" s="262" t="s">
        <v>681</v>
      </c>
      <c r="C94" s="263" t="s">
        <v>679</v>
      </c>
      <c r="D94" s="263" t="s">
        <v>682</v>
      </c>
      <c r="K94" s="209" t="s">
        <v>638</v>
      </c>
    </row>
    <row r="95" spans="1:11" hidden="1">
      <c r="A95" s="215"/>
      <c r="B95" s="264"/>
      <c r="C95" s="251"/>
      <c r="D95" s="252"/>
      <c r="K95" s="209" t="s">
        <v>638</v>
      </c>
    </row>
    <row r="96" spans="1:11" hidden="1">
      <c r="A96" s="215"/>
      <c r="B96" s="264"/>
      <c r="C96" s="251"/>
      <c r="D96" s="252"/>
      <c r="K96" s="209" t="s">
        <v>638</v>
      </c>
    </row>
    <row r="97" spans="1:27" hidden="1">
      <c r="A97" s="215"/>
      <c r="B97" s="264"/>
      <c r="C97" s="251"/>
      <c r="D97" s="252"/>
      <c r="K97" s="209" t="s">
        <v>638</v>
      </c>
    </row>
    <row r="98" spans="1:27">
      <c r="B98" s="207"/>
      <c r="C98" s="207"/>
      <c r="D98" s="245"/>
    </row>
    <row r="107" spans="1:27">
      <c r="AA107" s="209" t="s">
        <v>624</v>
      </c>
    </row>
    <row r="108" spans="1:27">
      <c r="AA108" s="209" t="s">
        <v>625</v>
      </c>
    </row>
  </sheetData>
  <sheetProtection formatCells="0" formatColumns="0" formatRows="0" insertColumns="0" insertRows="0" insertHyperlinks="0" sort="0" autoFilter="0" pivotTables="0"/>
  <autoFilter ref="K1:K108" xr:uid="{00000000-0009-0000-0000-000001000000}">
    <filterColumn colId="0">
      <filters blank="1">
        <filter val="both"/>
        <filter val="PEFC"/>
      </filters>
    </filterColumn>
  </autoFilter>
  <mergeCells count="3">
    <mergeCell ref="B47:B49"/>
    <mergeCell ref="B50:B51"/>
    <mergeCell ref="B91:D91"/>
  </mergeCells>
  <dataValidations count="7">
    <dataValidation type="list" allowBlank="1" showInputMessage="1" showErrorMessage="1" sqref="C64:C65 C68 C80:C82" xr:uid="{00000000-0002-0000-0100-000000000000}">
      <formula1>$AA$107:$AA$108</formula1>
    </dataValidation>
    <dataValidation type="list" allowBlank="1" showInputMessage="1" showErrorMessage="1" sqref="C22" xr:uid="{00000000-0002-0000-0100-000001000000}">
      <formula1>$G$22:$G$27</formula1>
    </dataValidation>
    <dataValidation type="list" allowBlank="1" showInputMessage="1" showErrorMessage="1" sqref="C33" xr:uid="{00000000-0002-0000-0100-000002000000}">
      <formula1>$G$33:$G$36</formula1>
    </dataValidation>
    <dataValidation type="list" allowBlank="1" showInputMessage="1" showErrorMessage="1" sqref="C23:C25" xr:uid="{00000000-0002-0000-0100-000003000000}">
      <formula1>$G$12:$G$17</formula1>
    </dataValidation>
    <dataValidation type="list" allowBlank="1" showInputMessage="1" showErrorMessage="1" sqref="C32" xr:uid="{00000000-0002-0000-0100-000004000000}">
      <formula1>$G$31:$G$32</formula1>
    </dataValidation>
    <dataValidation type="list" allowBlank="1" showInputMessage="1" showErrorMessage="1" sqref="C59" xr:uid="{00000000-0002-0000-0100-000005000000}">
      <formula1>$G$59:$G$61</formula1>
    </dataValidation>
    <dataValidation type="list" allowBlank="1" showInputMessage="1" showErrorMessage="1" sqref="C4" xr:uid="{CDB5E79E-4931-4BFE-9AB0-D733E81690C1}">
      <formula1>$L$95:$L$100</formula1>
    </dataValidation>
  </dataValidations>
  <pageMargins left="0.7" right="0.7" top="0.75" bottom="0.75" header="0.3" footer="0.3"/>
  <pageSetup paperSize="9" scale="83" orientation="portrait" r:id="rId1"/>
  <colBreaks count="1" manualBreakCount="1">
    <brk id="4" max="8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96FF0-21FF-4E3D-8B04-A08A11430F04}">
  <sheetPr>
    <tabColor rgb="FF92D050"/>
  </sheetPr>
  <dimension ref="A1:N334"/>
  <sheetViews>
    <sheetView view="pageBreakPreview" zoomScale="75" zoomScaleNormal="100" zoomScaleSheetLayoutView="75" workbookViewId="0">
      <pane ySplit="5" topLeftCell="A6" activePane="bottomLeft" state="frozen"/>
      <selection pane="bottomLeft" activeCell="A8" sqref="A8:K8"/>
    </sheetView>
  </sheetViews>
  <sheetFormatPr defaultColWidth="9" defaultRowHeight="14.25"/>
  <cols>
    <col min="1" max="1" width="21.140625" style="54" customWidth="1"/>
    <col min="2" max="2" width="14.140625" style="54" customWidth="1"/>
    <col min="3" max="3" width="121" style="54" customWidth="1"/>
    <col min="4" max="4" width="9.85546875" style="59" customWidth="1"/>
    <col min="5" max="6" width="30.85546875" style="54" customWidth="1"/>
    <col min="7" max="7" width="42" style="54" customWidth="1"/>
    <col min="8" max="8" width="26.5703125" style="54" customWidth="1"/>
    <col min="9" max="9" width="106.85546875" style="54" customWidth="1"/>
    <col min="10" max="10" width="9.5703125" style="54" customWidth="1"/>
    <col min="11" max="11" width="18.85546875" style="54" customWidth="1"/>
    <col min="12" max="12" width="3" style="54" customWidth="1"/>
    <col min="13" max="13" width="9" style="186"/>
    <col min="14" max="14" width="9" style="186" customWidth="1"/>
    <col min="15" max="16384" width="9" style="186"/>
  </cols>
  <sheetData>
    <row r="1" spans="1:14" s="70" customFormat="1" ht="21" hidden="1" customHeight="1">
      <c r="A1" s="678" t="s">
        <v>450</v>
      </c>
      <c r="B1" s="678"/>
      <c r="C1" s="678"/>
      <c r="D1" s="275"/>
      <c r="E1" s="128"/>
      <c r="F1" s="128"/>
      <c r="G1" s="128"/>
      <c r="H1" s="128"/>
      <c r="I1" s="128"/>
      <c r="J1" s="128"/>
      <c r="K1" s="128"/>
      <c r="L1" s="128"/>
      <c r="N1" s="70" t="s">
        <v>451</v>
      </c>
    </row>
    <row r="2" spans="1:14" s="70" customFormat="1" ht="13.5" hidden="1" customHeight="1">
      <c r="A2" s="128"/>
      <c r="B2" s="128"/>
      <c r="C2" s="128"/>
      <c r="D2" s="275"/>
      <c r="E2" s="128"/>
      <c r="F2" s="128"/>
      <c r="G2" s="128"/>
      <c r="H2" s="128"/>
      <c r="I2" s="128"/>
      <c r="J2" s="128"/>
      <c r="K2" s="128"/>
      <c r="L2" s="128"/>
      <c r="N2" s="70" t="s">
        <v>200</v>
      </c>
    </row>
    <row r="3" spans="1:14" s="70" customFormat="1" hidden="1">
      <c r="A3" s="128"/>
      <c r="B3" s="128"/>
      <c r="C3" s="128"/>
      <c r="D3" s="275"/>
      <c r="E3" s="128"/>
      <c r="F3" s="128"/>
      <c r="G3" s="128"/>
      <c r="H3" s="128"/>
      <c r="I3" s="128"/>
      <c r="J3" s="128"/>
      <c r="K3" s="128"/>
      <c r="L3" s="128"/>
      <c r="N3" s="70" t="s">
        <v>447</v>
      </c>
    </row>
    <row r="4" spans="1:14" s="122" customFormat="1" ht="24" customHeight="1">
      <c r="A4" s="118">
        <v>2</v>
      </c>
      <c r="B4" s="119" t="s">
        <v>400</v>
      </c>
      <c r="C4" s="120"/>
      <c r="D4" s="679" t="str">
        <f>'[3]1 Basic Info'!C8</f>
        <v>Coillte CGA</v>
      </c>
      <c r="E4" s="679"/>
      <c r="F4" s="679"/>
      <c r="G4" s="679"/>
      <c r="H4" s="679"/>
      <c r="I4" s="120" t="str">
        <f>[3]Cover!D8</f>
        <v>SA-PEFC-FM/COC-000706</v>
      </c>
      <c r="J4" s="120"/>
      <c r="K4" s="166"/>
      <c r="L4" s="121"/>
    </row>
    <row r="5" spans="1:14" ht="49.5" customHeight="1">
      <c r="A5" s="276" t="s">
        <v>32</v>
      </c>
      <c r="B5" s="276" t="s">
        <v>60</v>
      </c>
      <c r="C5" s="276" t="s">
        <v>448</v>
      </c>
      <c r="D5" s="165" t="s">
        <v>199</v>
      </c>
      <c r="E5" s="276" t="s">
        <v>449</v>
      </c>
      <c r="F5" s="180" t="s">
        <v>484</v>
      </c>
      <c r="G5" s="180" t="s">
        <v>483</v>
      </c>
      <c r="H5" s="276" t="s">
        <v>47</v>
      </c>
      <c r="I5" s="276" t="s">
        <v>482</v>
      </c>
      <c r="J5" s="276" t="s">
        <v>33</v>
      </c>
      <c r="K5" s="166" t="s">
        <v>452</v>
      </c>
      <c r="L5" s="62"/>
    </row>
    <row r="6" spans="1:14" ht="15">
      <c r="A6" s="676" t="s">
        <v>201</v>
      </c>
      <c r="B6" s="677"/>
      <c r="C6" s="677"/>
      <c r="D6" s="677"/>
      <c r="E6" s="677"/>
      <c r="F6" s="677"/>
      <c r="G6" s="677"/>
      <c r="H6" s="677"/>
      <c r="I6" s="677"/>
      <c r="J6" s="677"/>
      <c r="K6" s="677"/>
      <c r="L6" s="62"/>
    </row>
    <row r="7" spans="1:14" ht="15" customHeight="1">
      <c r="A7" s="673" t="s">
        <v>803</v>
      </c>
      <c r="B7" s="674"/>
      <c r="C7" s="674"/>
      <c r="D7" s="674"/>
      <c r="E7" s="674"/>
      <c r="F7" s="674"/>
      <c r="G7" s="674"/>
      <c r="H7" s="674"/>
      <c r="I7" s="674"/>
      <c r="J7" s="674"/>
      <c r="K7" s="675"/>
      <c r="L7" s="66"/>
    </row>
    <row r="8" spans="1:14" ht="15">
      <c r="A8" s="676" t="s">
        <v>804</v>
      </c>
      <c r="B8" s="677"/>
      <c r="C8" s="677"/>
      <c r="D8" s="677"/>
      <c r="E8" s="677"/>
      <c r="F8" s="677"/>
      <c r="G8" s="677"/>
      <c r="H8" s="677"/>
      <c r="I8" s="677"/>
      <c r="J8" s="677"/>
      <c r="K8" s="677"/>
      <c r="L8" s="62"/>
    </row>
    <row r="9" spans="1:14" ht="15">
      <c r="A9" s="676" t="s">
        <v>806</v>
      </c>
      <c r="B9" s="677"/>
      <c r="C9" s="677"/>
      <c r="D9" s="677"/>
      <c r="E9" s="677"/>
      <c r="F9" s="677"/>
      <c r="G9" s="677"/>
      <c r="H9" s="677"/>
      <c r="I9" s="677"/>
      <c r="J9" s="677"/>
      <c r="K9" s="677"/>
      <c r="L9" s="62"/>
    </row>
    <row r="10" spans="1:14" s="54" customFormat="1" ht="57">
      <c r="A10" s="67">
        <v>2020.01</v>
      </c>
      <c r="B10" s="67" t="s">
        <v>200</v>
      </c>
      <c r="C10" s="67" t="s">
        <v>807</v>
      </c>
      <c r="D10" s="317" t="s">
        <v>808</v>
      </c>
      <c r="E10" s="67" t="s">
        <v>809</v>
      </c>
      <c r="F10" s="67"/>
      <c r="G10" s="67"/>
      <c r="H10" s="67" t="s">
        <v>805</v>
      </c>
      <c r="I10" s="67" t="s">
        <v>2199</v>
      </c>
      <c r="J10" s="67" t="s">
        <v>2200</v>
      </c>
      <c r="K10" s="633">
        <v>44199</v>
      </c>
      <c r="M10" s="186"/>
      <c r="N10" s="186"/>
    </row>
    <row r="11" spans="1:14" s="54" customFormat="1" ht="114">
      <c r="A11" s="67">
        <v>2020.02</v>
      </c>
      <c r="B11" s="67" t="s">
        <v>200</v>
      </c>
      <c r="C11" s="67" t="s">
        <v>810</v>
      </c>
      <c r="D11" s="317" t="s">
        <v>811</v>
      </c>
      <c r="E11" s="67" t="s">
        <v>812</v>
      </c>
      <c r="F11" s="67"/>
      <c r="G11" s="67"/>
      <c r="H11" s="67" t="s">
        <v>805</v>
      </c>
      <c r="I11" s="67" t="s">
        <v>2201</v>
      </c>
      <c r="J11" s="348" t="s">
        <v>2200</v>
      </c>
      <c r="K11" s="633">
        <v>44199</v>
      </c>
      <c r="M11" s="186"/>
      <c r="N11" s="186"/>
    </row>
    <row r="12" spans="1:14" s="54" customFormat="1" ht="114">
      <c r="A12" s="67">
        <v>2020.03</v>
      </c>
      <c r="B12" s="67" t="s">
        <v>451</v>
      </c>
      <c r="C12" s="318" t="s">
        <v>813</v>
      </c>
      <c r="D12" s="317" t="s">
        <v>814</v>
      </c>
      <c r="E12" s="67" t="s">
        <v>815</v>
      </c>
      <c r="F12" s="67"/>
      <c r="G12" s="67"/>
      <c r="H12" s="67" t="s">
        <v>426</v>
      </c>
      <c r="I12" s="67" t="s">
        <v>2202</v>
      </c>
      <c r="J12" s="67" t="s">
        <v>2200</v>
      </c>
      <c r="K12" s="633">
        <v>44199</v>
      </c>
      <c r="M12" s="186"/>
      <c r="N12" s="186"/>
    </row>
    <row r="13" spans="1:14" s="343" customFormat="1">
      <c r="A13" s="673" t="s">
        <v>1828</v>
      </c>
      <c r="B13" s="674"/>
      <c r="C13" s="674"/>
      <c r="D13" s="674"/>
      <c r="E13" s="674"/>
      <c r="F13" s="674"/>
      <c r="G13" s="674"/>
      <c r="H13" s="674"/>
      <c r="I13" s="674"/>
      <c r="J13" s="675"/>
      <c r="K13" s="354"/>
    </row>
    <row r="14" spans="1:14" s="54" customFormat="1" ht="99.75">
      <c r="A14" s="67">
        <v>2021.02</v>
      </c>
      <c r="B14" s="316" t="s">
        <v>451</v>
      </c>
      <c r="C14" s="317" t="s">
        <v>1829</v>
      </c>
      <c r="D14" s="348" t="s">
        <v>811</v>
      </c>
      <c r="E14" s="348" t="s">
        <v>380</v>
      </c>
      <c r="F14" s="348"/>
      <c r="G14" s="67"/>
      <c r="H14" s="348" t="s">
        <v>380</v>
      </c>
      <c r="I14" s="67"/>
      <c r="J14" s="67"/>
      <c r="K14" s="67"/>
      <c r="M14" s="186"/>
      <c r="N14" s="186"/>
    </row>
    <row r="15" spans="1:14" s="54" customFormat="1" ht="216.75" customHeight="1">
      <c r="A15" s="67">
        <v>2021.05</v>
      </c>
      <c r="B15" s="316" t="s">
        <v>200</v>
      </c>
      <c r="C15" s="317" t="s">
        <v>1831</v>
      </c>
      <c r="D15" s="348" t="s">
        <v>1832</v>
      </c>
      <c r="E15" s="348" t="s">
        <v>2197</v>
      </c>
      <c r="F15" s="339" t="s">
        <v>2193</v>
      </c>
      <c r="G15" s="339" t="s">
        <v>2196</v>
      </c>
      <c r="H15" s="348" t="s">
        <v>805</v>
      </c>
      <c r="I15" s="67"/>
      <c r="J15" s="67"/>
      <c r="K15" s="67"/>
      <c r="M15" s="186"/>
      <c r="N15" s="186"/>
    </row>
    <row r="16" spans="1:14" s="54" customFormat="1" ht="99.75">
      <c r="A16" s="67">
        <v>2021.07</v>
      </c>
      <c r="B16" s="316" t="s">
        <v>451</v>
      </c>
      <c r="C16" s="317" t="s">
        <v>1834</v>
      </c>
      <c r="D16" s="348" t="s">
        <v>2168</v>
      </c>
      <c r="E16" s="348" t="s">
        <v>380</v>
      </c>
      <c r="F16" s="348"/>
      <c r="G16" s="67"/>
      <c r="H16" s="67"/>
      <c r="I16" s="67"/>
      <c r="J16" s="67"/>
      <c r="K16" s="67"/>
      <c r="M16" s="186"/>
      <c r="N16" s="186"/>
    </row>
    <row r="17" spans="2:14" s="54" customFormat="1">
      <c r="B17" s="311"/>
      <c r="D17" s="59"/>
      <c r="M17" s="186"/>
      <c r="N17" s="186"/>
    </row>
    <row r="18" spans="2:14" s="54" customFormat="1">
      <c r="B18" s="311"/>
      <c r="D18" s="59"/>
      <c r="M18" s="186"/>
      <c r="N18" s="186"/>
    </row>
    <row r="19" spans="2:14" s="54" customFormat="1">
      <c r="B19" s="311"/>
      <c r="D19" s="59"/>
      <c r="M19" s="186"/>
      <c r="N19" s="186"/>
    </row>
    <row r="20" spans="2:14" s="54" customFormat="1">
      <c r="B20" s="311"/>
      <c r="D20" s="59"/>
      <c r="M20" s="186"/>
      <c r="N20" s="186"/>
    </row>
    <row r="21" spans="2:14" s="54" customFormat="1">
      <c r="B21" s="311"/>
      <c r="D21" s="59"/>
      <c r="M21" s="186"/>
      <c r="N21" s="186"/>
    </row>
    <row r="22" spans="2:14" s="54" customFormat="1">
      <c r="B22" s="311"/>
      <c r="D22" s="59"/>
      <c r="M22" s="186"/>
      <c r="N22" s="186"/>
    </row>
    <row r="23" spans="2:14" s="54" customFormat="1">
      <c r="B23" s="311"/>
      <c r="D23" s="59"/>
      <c r="M23" s="186"/>
      <c r="N23" s="186"/>
    </row>
    <row r="24" spans="2:14" s="54" customFormat="1">
      <c r="B24" s="311"/>
      <c r="D24" s="59"/>
      <c r="M24" s="186"/>
      <c r="N24" s="186"/>
    </row>
    <row r="25" spans="2:14" s="54" customFormat="1">
      <c r="B25" s="311"/>
      <c r="D25" s="59"/>
      <c r="M25" s="186"/>
      <c r="N25" s="186"/>
    </row>
    <row r="26" spans="2:14" s="54" customFormat="1">
      <c r="B26" s="311"/>
      <c r="D26" s="59"/>
      <c r="M26" s="186"/>
      <c r="N26" s="186"/>
    </row>
    <row r="27" spans="2:14" s="54" customFormat="1">
      <c r="B27" s="311"/>
      <c r="D27" s="59"/>
      <c r="M27" s="186"/>
      <c r="N27" s="186"/>
    </row>
    <row r="28" spans="2:14" s="54" customFormat="1">
      <c r="B28" s="311"/>
      <c r="D28" s="59"/>
      <c r="M28" s="186"/>
      <c r="N28" s="186"/>
    </row>
    <row r="29" spans="2:14" s="54" customFormat="1">
      <c r="B29" s="311"/>
      <c r="D29" s="59"/>
      <c r="M29" s="186"/>
      <c r="N29" s="186"/>
    </row>
    <row r="30" spans="2:14" s="54" customFormat="1">
      <c r="B30" s="311"/>
      <c r="D30" s="59"/>
      <c r="M30" s="186"/>
      <c r="N30" s="186"/>
    </row>
    <row r="31" spans="2:14" s="54" customFormat="1">
      <c r="B31" s="311"/>
      <c r="D31" s="59"/>
      <c r="M31" s="186"/>
      <c r="N31" s="186"/>
    </row>
    <row r="32" spans="2:14">
      <c r="B32" s="311"/>
    </row>
    <row r="33" spans="2:2">
      <c r="B33" s="311"/>
    </row>
    <row r="34" spans="2:2">
      <c r="B34" s="311"/>
    </row>
    <row r="35" spans="2:2">
      <c r="B35" s="311"/>
    </row>
    <row r="36" spans="2:2">
      <c r="B36" s="311"/>
    </row>
    <row r="37" spans="2:2">
      <c r="B37" s="311"/>
    </row>
    <row r="38" spans="2:2">
      <c r="B38" s="311"/>
    </row>
    <row r="39" spans="2:2">
      <c r="B39" s="311"/>
    </row>
    <row r="40" spans="2:2">
      <c r="B40" s="311"/>
    </row>
    <row r="41" spans="2:2">
      <c r="B41" s="311"/>
    </row>
    <row r="42" spans="2:2">
      <c r="B42" s="311"/>
    </row>
    <row r="43" spans="2:2">
      <c r="B43" s="311"/>
    </row>
    <row r="44" spans="2:2">
      <c r="B44" s="311"/>
    </row>
    <row r="45" spans="2:2">
      <c r="B45" s="311"/>
    </row>
    <row r="46" spans="2:2">
      <c r="B46" s="311"/>
    </row>
    <row r="47" spans="2:2">
      <c r="B47" s="311"/>
    </row>
    <row r="48" spans="2:2">
      <c r="B48" s="311"/>
    </row>
    <row r="49" spans="2:2">
      <c r="B49" s="311"/>
    </row>
    <row r="50" spans="2:2">
      <c r="B50" s="311"/>
    </row>
    <row r="51" spans="2:2">
      <c r="B51" s="311"/>
    </row>
    <row r="52" spans="2:2">
      <c r="B52" s="311"/>
    </row>
    <row r="53" spans="2:2">
      <c r="B53" s="311"/>
    </row>
    <row r="54" spans="2:2">
      <c r="B54" s="311"/>
    </row>
    <row r="55" spans="2:2">
      <c r="B55" s="311"/>
    </row>
    <row r="56" spans="2:2">
      <c r="B56" s="311"/>
    </row>
    <row r="57" spans="2:2">
      <c r="B57" s="311"/>
    </row>
    <row r="58" spans="2:2">
      <c r="B58" s="311"/>
    </row>
    <row r="59" spans="2:2">
      <c r="B59" s="311"/>
    </row>
    <row r="60" spans="2:2">
      <c r="B60" s="311"/>
    </row>
    <row r="61" spans="2:2">
      <c r="B61" s="311"/>
    </row>
    <row r="62" spans="2:2">
      <c r="B62" s="311"/>
    </row>
    <row r="63" spans="2:2">
      <c r="B63" s="311"/>
    </row>
    <row r="64" spans="2:2">
      <c r="B64" s="311"/>
    </row>
    <row r="65" spans="2:2">
      <c r="B65" s="311"/>
    </row>
    <row r="66" spans="2:2">
      <c r="B66" s="311"/>
    </row>
    <row r="67" spans="2:2">
      <c r="B67" s="311"/>
    </row>
    <row r="68" spans="2:2">
      <c r="B68" s="311"/>
    </row>
    <row r="69" spans="2:2">
      <c r="B69" s="311"/>
    </row>
    <row r="70" spans="2:2">
      <c r="B70" s="311"/>
    </row>
    <row r="71" spans="2:2">
      <c r="B71" s="311"/>
    </row>
    <row r="72" spans="2:2">
      <c r="B72" s="311"/>
    </row>
    <row r="73" spans="2:2">
      <c r="B73" s="311"/>
    </row>
    <row r="74" spans="2:2">
      <c r="B74" s="311"/>
    </row>
    <row r="75" spans="2:2">
      <c r="B75" s="311"/>
    </row>
    <row r="76" spans="2:2">
      <c r="B76" s="311"/>
    </row>
    <row r="77" spans="2:2">
      <c r="B77" s="311"/>
    </row>
    <row r="78" spans="2:2">
      <c r="B78" s="311"/>
    </row>
    <row r="79" spans="2:2">
      <c r="B79" s="311"/>
    </row>
    <row r="80" spans="2:2">
      <c r="B80" s="311"/>
    </row>
    <row r="81" spans="2:2">
      <c r="B81" s="311"/>
    </row>
    <row r="82" spans="2:2">
      <c r="B82" s="311"/>
    </row>
    <row r="83" spans="2:2">
      <c r="B83" s="311"/>
    </row>
    <row r="84" spans="2:2">
      <c r="B84" s="311"/>
    </row>
    <row r="85" spans="2:2">
      <c r="B85" s="311"/>
    </row>
    <row r="86" spans="2:2">
      <c r="B86" s="311"/>
    </row>
    <row r="87" spans="2:2">
      <c r="B87" s="311"/>
    </row>
    <row r="88" spans="2:2">
      <c r="B88" s="311"/>
    </row>
    <row r="89" spans="2:2">
      <c r="B89" s="311"/>
    </row>
    <row r="90" spans="2:2">
      <c r="B90" s="311"/>
    </row>
    <row r="91" spans="2:2">
      <c r="B91" s="311"/>
    </row>
    <row r="92" spans="2:2">
      <c r="B92" s="311"/>
    </row>
    <row r="93" spans="2:2">
      <c r="B93" s="311"/>
    </row>
    <row r="94" spans="2:2">
      <c r="B94" s="311"/>
    </row>
    <row r="95" spans="2:2">
      <c r="B95" s="311"/>
    </row>
    <row r="96" spans="2:2">
      <c r="B96" s="311"/>
    </row>
    <row r="97" spans="2:14">
      <c r="B97" s="311"/>
    </row>
    <row r="98" spans="2:14">
      <c r="B98" s="311"/>
    </row>
    <row r="99" spans="2:14">
      <c r="B99" s="311"/>
    </row>
    <row r="100" spans="2:14">
      <c r="B100" s="311"/>
    </row>
    <row r="101" spans="2:14">
      <c r="B101" s="311"/>
    </row>
    <row r="102" spans="2:14">
      <c r="B102" s="311"/>
    </row>
    <row r="103" spans="2:14">
      <c r="B103" s="311"/>
    </row>
    <row r="104" spans="2:14">
      <c r="B104" s="311"/>
    </row>
    <row r="105" spans="2:14">
      <c r="B105" s="311"/>
    </row>
    <row r="106" spans="2:14">
      <c r="B106" s="311"/>
    </row>
    <row r="107" spans="2:14">
      <c r="B107" s="311"/>
    </row>
    <row r="108" spans="2:14">
      <c r="B108" s="311"/>
    </row>
    <row r="109" spans="2:14">
      <c r="B109" s="167"/>
    </row>
    <row r="110" spans="2:14">
      <c r="B110" s="168"/>
    </row>
    <row r="111" spans="2:14">
      <c r="B111" s="168"/>
    </row>
    <row r="112" spans="2:14" s="54" customFormat="1">
      <c r="B112" s="168"/>
      <c r="D112" s="59"/>
      <c r="M112" s="186"/>
      <c r="N112" s="186"/>
    </row>
    <row r="113" spans="2:14" s="54" customFormat="1">
      <c r="B113" s="168"/>
      <c r="D113" s="59"/>
      <c r="M113" s="186"/>
      <c r="N113" s="186"/>
    </row>
    <row r="114" spans="2:14" s="54" customFormat="1">
      <c r="B114" s="168"/>
      <c r="D114" s="59"/>
      <c r="M114" s="186"/>
      <c r="N114" s="186"/>
    </row>
    <row r="115" spans="2:14" s="54" customFormat="1">
      <c r="B115" s="168"/>
      <c r="D115" s="59"/>
      <c r="M115" s="186"/>
      <c r="N115" s="186"/>
    </row>
    <row r="116" spans="2:14" s="54" customFormat="1">
      <c r="B116" s="168"/>
      <c r="D116" s="59"/>
      <c r="M116" s="186"/>
      <c r="N116" s="186"/>
    </row>
    <row r="117" spans="2:14" s="54" customFormat="1">
      <c r="B117" s="168"/>
      <c r="D117" s="59"/>
      <c r="M117" s="186"/>
      <c r="N117" s="186"/>
    </row>
    <row r="118" spans="2:14" s="54" customFormat="1">
      <c r="B118" s="168"/>
      <c r="D118" s="59"/>
      <c r="M118" s="186"/>
      <c r="N118" s="186"/>
    </row>
    <row r="119" spans="2:14" s="54" customFormat="1">
      <c r="B119" s="168"/>
      <c r="D119" s="59"/>
      <c r="M119" s="186"/>
      <c r="N119" s="186"/>
    </row>
    <row r="120" spans="2:14" s="54" customFormat="1">
      <c r="B120" s="168"/>
      <c r="D120" s="59"/>
      <c r="M120" s="186"/>
      <c r="N120" s="186"/>
    </row>
    <row r="121" spans="2:14" s="54" customFormat="1">
      <c r="B121" s="168"/>
      <c r="D121" s="59"/>
      <c r="M121" s="186"/>
      <c r="N121" s="186"/>
    </row>
    <row r="122" spans="2:14" s="54" customFormat="1">
      <c r="B122" s="168"/>
      <c r="D122" s="59"/>
      <c r="M122" s="186"/>
      <c r="N122" s="186"/>
    </row>
    <row r="123" spans="2:14" s="54" customFormat="1">
      <c r="B123" s="168"/>
      <c r="D123" s="59"/>
      <c r="M123" s="186"/>
      <c r="N123" s="186"/>
    </row>
    <row r="124" spans="2:14" s="54" customFormat="1">
      <c r="B124" s="168"/>
      <c r="D124" s="59"/>
      <c r="M124" s="186"/>
      <c r="N124" s="186"/>
    </row>
    <row r="125" spans="2:14" s="54" customFormat="1">
      <c r="B125" s="168"/>
      <c r="D125" s="59"/>
      <c r="M125" s="186"/>
      <c r="N125" s="186"/>
    </row>
    <row r="126" spans="2:14" s="54" customFormat="1">
      <c r="B126" s="168"/>
      <c r="D126" s="59"/>
      <c r="M126" s="186"/>
      <c r="N126" s="186"/>
    </row>
    <row r="127" spans="2:14" s="54" customFormat="1">
      <c r="B127" s="168"/>
      <c r="D127" s="59"/>
      <c r="M127" s="186"/>
      <c r="N127" s="186"/>
    </row>
    <row r="128" spans="2:14" s="54" customFormat="1">
      <c r="B128" s="168"/>
      <c r="D128" s="59"/>
      <c r="M128" s="186"/>
      <c r="N128" s="186"/>
    </row>
    <row r="129" spans="2:14" s="54" customFormat="1">
      <c r="B129" s="168"/>
      <c r="D129" s="59"/>
      <c r="M129" s="186"/>
      <c r="N129" s="186"/>
    </row>
    <row r="130" spans="2:14" s="54" customFormat="1">
      <c r="B130" s="168"/>
      <c r="D130" s="59"/>
      <c r="M130" s="186"/>
      <c r="N130" s="186"/>
    </row>
    <row r="131" spans="2:14" s="54" customFormat="1">
      <c r="B131" s="168"/>
      <c r="D131" s="59"/>
      <c r="M131" s="186"/>
      <c r="N131" s="186"/>
    </row>
    <row r="132" spans="2:14" s="54" customFormat="1">
      <c r="B132" s="168"/>
      <c r="D132" s="59"/>
      <c r="M132" s="186"/>
      <c r="N132" s="186"/>
    </row>
    <row r="133" spans="2:14" s="54" customFormat="1">
      <c r="B133" s="168"/>
      <c r="D133" s="59"/>
      <c r="M133" s="186"/>
      <c r="N133" s="186"/>
    </row>
    <row r="134" spans="2:14" s="54" customFormat="1">
      <c r="B134" s="168"/>
      <c r="D134" s="59"/>
      <c r="M134" s="186"/>
      <c r="N134" s="186"/>
    </row>
    <row r="135" spans="2:14" s="54" customFormat="1">
      <c r="B135" s="168"/>
      <c r="D135" s="59"/>
      <c r="M135" s="186"/>
      <c r="N135" s="186"/>
    </row>
    <row r="136" spans="2:14" s="54" customFormat="1">
      <c r="B136" s="168"/>
      <c r="D136" s="59"/>
      <c r="M136" s="186"/>
      <c r="N136" s="186"/>
    </row>
    <row r="137" spans="2:14" s="54" customFormat="1">
      <c r="B137" s="168"/>
      <c r="D137" s="59"/>
      <c r="M137" s="186"/>
      <c r="N137" s="186"/>
    </row>
    <row r="138" spans="2:14" s="54" customFormat="1">
      <c r="B138" s="168"/>
      <c r="D138" s="59"/>
      <c r="M138" s="186"/>
      <c r="N138" s="186"/>
    </row>
    <row r="139" spans="2:14" s="54" customFormat="1">
      <c r="B139" s="168"/>
      <c r="D139" s="59"/>
      <c r="M139" s="186"/>
      <c r="N139" s="186"/>
    </row>
    <row r="140" spans="2:14" s="54" customFormat="1">
      <c r="B140" s="168"/>
      <c r="D140" s="59"/>
      <c r="M140" s="186"/>
      <c r="N140" s="186"/>
    </row>
    <row r="141" spans="2:14" s="54" customFormat="1">
      <c r="B141" s="168"/>
      <c r="D141" s="59"/>
      <c r="M141" s="186"/>
      <c r="N141" s="186"/>
    </row>
    <row r="142" spans="2:14" s="54" customFormat="1">
      <c r="B142" s="168"/>
      <c r="D142" s="59"/>
      <c r="M142" s="186"/>
      <c r="N142" s="186"/>
    </row>
    <row r="143" spans="2:14" s="54" customFormat="1">
      <c r="B143" s="168"/>
      <c r="D143" s="59"/>
      <c r="M143" s="186"/>
      <c r="N143" s="186"/>
    </row>
    <row r="144" spans="2:14" s="54" customFormat="1">
      <c r="B144" s="168"/>
      <c r="D144" s="59"/>
      <c r="M144" s="186"/>
      <c r="N144" s="186"/>
    </row>
    <row r="145" spans="2:14" s="54" customFormat="1">
      <c r="B145" s="168"/>
      <c r="D145" s="59"/>
      <c r="M145" s="186"/>
      <c r="N145" s="186"/>
    </row>
    <row r="146" spans="2:14" s="54" customFormat="1">
      <c r="B146" s="168"/>
      <c r="D146" s="59"/>
      <c r="M146" s="186"/>
      <c r="N146" s="186"/>
    </row>
    <row r="147" spans="2:14" s="54" customFormat="1">
      <c r="B147" s="168"/>
      <c r="D147" s="59"/>
      <c r="M147" s="186"/>
      <c r="N147" s="186"/>
    </row>
    <row r="148" spans="2:14" s="54" customFormat="1">
      <c r="B148" s="168"/>
      <c r="D148" s="59"/>
      <c r="M148" s="186"/>
      <c r="N148" s="186"/>
    </row>
    <row r="149" spans="2:14" s="54" customFormat="1">
      <c r="B149" s="168"/>
      <c r="D149" s="59"/>
      <c r="M149" s="186"/>
      <c r="N149" s="186"/>
    </row>
    <row r="150" spans="2:14" s="54" customFormat="1">
      <c r="B150" s="168"/>
      <c r="D150" s="59"/>
      <c r="M150" s="186"/>
      <c r="N150" s="186"/>
    </row>
    <row r="151" spans="2:14" s="54" customFormat="1">
      <c r="B151" s="168"/>
      <c r="D151" s="59"/>
      <c r="M151" s="186"/>
      <c r="N151" s="186"/>
    </row>
    <row r="152" spans="2:14" s="54" customFormat="1">
      <c r="B152" s="168"/>
      <c r="D152" s="59"/>
      <c r="M152" s="186"/>
      <c r="N152" s="186"/>
    </row>
    <row r="153" spans="2:14" s="54" customFormat="1">
      <c r="B153" s="168"/>
      <c r="D153" s="59"/>
      <c r="M153" s="186"/>
      <c r="N153" s="186"/>
    </row>
    <row r="154" spans="2:14" s="54" customFormat="1">
      <c r="B154" s="168"/>
      <c r="D154" s="59"/>
      <c r="M154" s="186"/>
      <c r="N154" s="186"/>
    </row>
    <row r="155" spans="2:14" s="54" customFormat="1">
      <c r="B155" s="168"/>
      <c r="D155" s="59"/>
      <c r="M155" s="186"/>
      <c r="N155" s="186"/>
    </row>
    <row r="156" spans="2:14" s="54" customFormat="1">
      <c r="B156" s="168"/>
      <c r="D156" s="59"/>
      <c r="M156" s="186"/>
      <c r="N156" s="186"/>
    </row>
    <row r="157" spans="2:14" s="54" customFormat="1">
      <c r="B157" s="168"/>
      <c r="D157" s="59"/>
      <c r="M157" s="186"/>
      <c r="N157" s="186"/>
    </row>
    <row r="158" spans="2:14" s="54" customFormat="1">
      <c r="B158" s="168"/>
      <c r="D158" s="59"/>
      <c r="M158" s="186"/>
      <c r="N158" s="186"/>
    </row>
    <row r="159" spans="2:14" s="54" customFormat="1">
      <c r="B159" s="168"/>
      <c r="D159" s="59"/>
      <c r="M159" s="186"/>
      <c r="N159" s="186"/>
    </row>
    <row r="160" spans="2:14" s="54" customFormat="1">
      <c r="B160" s="168"/>
      <c r="D160" s="59"/>
      <c r="M160" s="186"/>
      <c r="N160" s="186"/>
    </row>
    <row r="161" spans="2:14" s="54" customFormat="1">
      <c r="B161" s="168"/>
      <c r="D161" s="59"/>
      <c r="M161" s="186"/>
      <c r="N161" s="186"/>
    </row>
    <row r="162" spans="2:14" s="54" customFormat="1">
      <c r="B162" s="168"/>
      <c r="D162" s="59"/>
      <c r="M162" s="186"/>
      <c r="N162" s="186"/>
    </row>
    <row r="163" spans="2:14" s="54" customFormat="1">
      <c r="B163" s="168"/>
      <c r="D163" s="59"/>
      <c r="M163" s="186"/>
      <c r="N163" s="186"/>
    </row>
    <row r="164" spans="2:14" s="54" customFormat="1">
      <c r="B164" s="168"/>
      <c r="D164" s="59"/>
      <c r="M164" s="186"/>
      <c r="N164" s="186"/>
    </row>
    <row r="165" spans="2:14" s="54" customFormat="1">
      <c r="B165" s="168"/>
      <c r="D165" s="59"/>
      <c r="M165" s="186"/>
      <c r="N165" s="186"/>
    </row>
    <row r="166" spans="2:14" s="54" customFormat="1">
      <c r="B166" s="168"/>
      <c r="D166" s="59"/>
      <c r="M166" s="186"/>
      <c r="N166" s="186"/>
    </row>
    <row r="167" spans="2:14" s="54" customFormat="1">
      <c r="B167" s="168"/>
      <c r="D167" s="59"/>
      <c r="M167" s="186"/>
      <c r="N167" s="186"/>
    </row>
    <row r="168" spans="2:14" s="54" customFormat="1">
      <c r="B168" s="168"/>
      <c r="D168" s="59"/>
      <c r="M168" s="186"/>
      <c r="N168" s="186"/>
    </row>
    <row r="169" spans="2:14" s="54" customFormat="1">
      <c r="B169" s="168"/>
      <c r="D169" s="59"/>
      <c r="M169" s="186"/>
      <c r="N169" s="186"/>
    </row>
    <row r="170" spans="2:14" s="54" customFormat="1">
      <c r="B170" s="168"/>
      <c r="D170" s="59"/>
      <c r="M170" s="186"/>
      <c r="N170" s="186"/>
    </row>
    <row r="171" spans="2:14" s="54" customFormat="1">
      <c r="B171" s="168"/>
      <c r="D171" s="59"/>
      <c r="M171" s="186"/>
      <c r="N171" s="186"/>
    </row>
    <row r="172" spans="2:14" s="54" customFormat="1">
      <c r="B172" s="168"/>
      <c r="D172" s="59"/>
      <c r="M172" s="186"/>
      <c r="N172" s="186"/>
    </row>
    <row r="173" spans="2:14" s="54" customFormat="1">
      <c r="B173" s="168"/>
      <c r="D173" s="59"/>
      <c r="M173" s="186"/>
      <c r="N173" s="186"/>
    </row>
    <row r="174" spans="2:14" s="54" customFormat="1">
      <c r="B174" s="168"/>
      <c r="D174" s="59"/>
      <c r="M174" s="186"/>
      <c r="N174" s="186"/>
    </row>
    <row r="175" spans="2:14" s="54" customFormat="1">
      <c r="B175" s="168"/>
      <c r="D175" s="59"/>
      <c r="M175" s="186"/>
      <c r="N175" s="186"/>
    </row>
    <row r="176" spans="2:14" s="54" customFormat="1">
      <c r="B176" s="168"/>
      <c r="D176" s="59"/>
      <c r="M176" s="186"/>
      <c r="N176" s="186"/>
    </row>
    <row r="177" spans="2:14" s="54" customFormat="1">
      <c r="B177" s="168"/>
      <c r="D177" s="59"/>
      <c r="M177" s="186"/>
      <c r="N177" s="186"/>
    </row>
    <row r="178" spans="2:14" s="54" customFormat="1">
      <c r="B178" s="168"/>
      <c r="D178" s="59"/>
      <c r="M178" s="186"/>
      <c r="N178" s="186"/>
    </row>
    <row r="179" spans="2:14" s="54" customFormat="1">
      <c r="B179" s="168"/>
      <c r="D179" s="59"/>
      <c r="M179" s="186"/>
      <c r="N179" s="186"/>
    </row>
    <row r="180" spans="2:14" s="54" customFormat="1">
      <c r="B180" s="168"/>
      <c r="D180" s="59"/>
      <c r="M180" s="186"/>
      <c r="N180" s="186"/>
    </row>
    <row r="181" spans="2:14" s="54" customFormat="1">
      <c r="B181" s="168"/>
      <c r="D181" s="59"/>
      <c r="M181" s="186"/>
      <c r="N181" s="186"/>
    </row>
    <row r="182" spans="2:14" s="54" customFormat="1">
      <c r="B182" s="168"/>
      <c r="D182" s="59"/>
      <c r="M182" s="186"/>
      <c r="N182" s="186"/>
    </row>
    <row r="183" spans="2:14" s="54" customFormat="1">
      <c r="B183" s="168"/>
      <c r="D183" s="59"/>
      <c r="M183" s="186"/>
      <c r="N183" s="186"/>
    </row>
    <row r="184" spans="2:14" s="54" customFormat="1">
      <c r="B184" s="168"/>
      <c r="D184" s="59"/>
      <c r="M184" s="186"/>
      <c r="N184" s="186"/>
    </row>
    <row r="185" spans="2:14" s="54" customFormat="1">
      <c r="B185" s="168"/>
      <c r="D185" s="59"/>
      <c r="M185" s="186"/>
      <c r="N185" s="186"/>
    </row>
    <row r="186" spans="2:14" s="54" customFormat="1">
      <c r="B186" s="168"/>
      <c r="D186" s="59"/>
      <c r="M186" s="186"/>
      <c r="N186" s="186"/>
    </row>
    <row r="187" spans="2:14" s="54" customFormat="1">
      <c r="B187" s="168"/>
      <c r="D187" s="59"/>
      <c r="M187" s="186"/>
      <c r="N187" s="186"/>
    </row>
    <row r="188" spans="2:14" s="54" customFormat="1">
      <c r="B188" s="168"/>
      <c r="D188" s="59"/>
      <c r="M188" s="186"/>
      <c r="N188" s="186"/>
    </row>
    <row r="189" spans="2:14" s="54" customFormat="1">
      <c r="B189" s="168"/>
      <c r="D189" s="59"/>
      <c r="M189" s="186"/>
      <c r="N189" s="186"/>
    </row>
    <row r="190" spans="2:14" s="54" customFormat="1">
      <c r="B190" s="168"/>
      <c r="D190" s="59"/>
      <c r="M190" s="186"/>
      <c r="N190" s="186"/>
    </row>
    <row r="191" spans="2:14" s="54" customFormat="1">
      <c r="B191" s="168"/>
      <c r="D191" s="59"/>
      <c r="M191" s="186"/>
      <c r="N191" s="186"/>
    </row>
    <row r="192" spans="2:14" s="54" customFormat="1">
      <c r="B192" s="168"/>
      <c r="D192" s="59"/>
      <c r="M192" s="186"/>
      <c r="N192" s="186"/>
    </row>
    <row r="193" spans="2:14" s="54" customFormat="1">
      <c r="B193" s="168"/>
      <c r="D193" s="59"/>
      <c r="M193" s="186"/>
      <c r="N193" s="186"/>
    </row>
    <row r="194" spans="2:14" s="54" customFormat="1">
      <c r="B194" s="168"/>
      <c r="D194" s="59"/>
      <c r="M194" s="186"/>
      <c r="N194" s="186"/>
    </row>
    <row r="195" spans="2:14" s="54" customFormat="1">
      <c r="B195" s="168"/>
      <c r="D195" s="59"/>
      <c r="M195" s="186"/>
      <c r="N195" s="186"/>
    </row>
    <row r="196" spans="2:14" s="54" customFormat="1">
      <c r="B196" s="168"/>
      <c r="D196" s="59"/>
      <c r="M196" s="186"/>
      <c r="N196" s="186"/>
    </row>
    <row r="197" spans="2:14" s="54" customFormat="1">
      <c r="B197" s="168"/>
      <c r="D197" s="59"/>
      <c r="M197" s="186"/>
      <c r="N197" s="186"/>
    </row>
    <row r="198" spans="2:14" s="54" customFormat="1">
      <c r="B198" s="168"/>
      <c r="D198" s="59"/>
      <c r="M198" s="186"/>
      <c r="N198" s="186"/>
    </row>
    <row r="199" spans="2:14" s="54" customFormat="1">
      <c r="B199" s="168"/>
      <c r="D199" s="59"/>
      <c r="M199" s="186"/>
      <c r="N199" s="186"/>
    </row>
    <row r="200" spans="2:14" s="54" customFormat="1">
      <c r="B200" s="168"/>
      <c r="D200" s="59"/>
      <c r="M200" s="186"/>
      <c r="N200" s="186"/>
    </row>
    <row r="201" spans="2:14" s="54" customFormat="1">
      <c r="B201" s="168"/>
      <c r="D201" s="59"/>
      <c r="M201" s="186"/>
      <c r="N201" s="186"/>
    </row>
    <row r="202" spans="2:14" s="54" customFormat="1">
      <c r="B202" s="168"/>
      <c r="D202" s="59"/>
      <c r="M202" s="186"/>
      <c r="N202" s="186"/>
    </row>
    <row r="203" spans="2:14" s="54" customFormat="1">
      <c r="B203" s="168"/>
      <c r="D203" s="59"/>
      <c r="M203" s="186"/>
      <c r="N203" s="186"/>
    </row>
    <row r="204" spans="2:14" s="54" customFormat="1">
      <c r="B204" s="168"/>
      <c r="D204" s="59"/>
      <c r="M204" s="186"/>
      <c r="N204" s="186"/>
    </row>
    <row r="205" spans="2:14" s="54" customFormat="1">
      <c r="B205" s="168"/>
      <c r="D205" s="59"/>
      <c r="M205" s="186"/>
      <c r="N205" s="186"/>
    </row>
    <row r="206" spans="2:14" s="54" customFormat="1">
      <c r="B206" s="168"/>
      <c r="D206" s="59"/>
      <c r="M206" s="186"/>
      <c r="N206" s="186"/>
    </row>
    <row r="207" spans="2:14" s="54" customFormat="1">
      <c r="B207" s="168"/>
      <c r="D207" s="59"/>
      <c r="M207" s="186"/>
      <c r="N207" s="186"/>
    </row>
    <row r="208" spans="2:14" s="54" customFormat="1">
      <c r="B208" s="168"/>
      <c r="D208" s="59"/>
      <c r="M208" s="186"/>
      <c r="N208" s="186"/>
    </row>
    <row r="209" spans="2:14" s="54" customFormat="1">
      <c r="B209" s="168"/>
      <c r="D209" s="59"/>
      <c r="M209" s="186"/>
      <c r="N209" s="186"/>
    </row>
    <row r="210" spans="2:14" s="54" customFormat="1">
      <c r="B210" s="168"/>
      <c r="D210" s="59"/>
      <c r="M210" s="186"/>
      <c r="N210" s="186"/>
    </row>
    <row r="211" spans="2:14" s="54" customFormat="1">
      <c r="B211" s="168"/>
      <c r="D211" s="59"/>
      <c r="M211" s="186"/>
      <c r="N211" s="186"/>
    </row>
    <row r="212" spans="2:14" s="54" customFormat="1">
      <c r="B212" s="168"/>
      <c r="D212" s="59"/>
      <c r="M212" s="186"/>
      <c r="N212" s="186"/>
    </row>
    <row r="213" spans="2:14" s="54" customFormat="1">
      <c r="B213" s="168"/>
      <c r="D213" s="59"/>
      <c r="M213" s="186"/>
      <c r="N213" s="186"/>
    </row>
    <row r="214" spans="2:14" s="54" customFormat="1">
      <c r="B214" s="168"/>
      <c r="D214" s="59"/>
      <c r="M214" s="186"/>
      <c r="N214" s="186"/>
    </row>
    <row r="215" spans="2:14" s="54" customFormat="1">
      <c r="B215" s="168"/>
      <c r="D215" s="59"/>
      <c r="M215" s="186"/>
      <c r="N215" s="186"/>
    </row>
    <row r="216" spans="2:14" s="54" customFormat="1">
      <c r="B216" s="168"/>
      <c r="D216" s="59"/>
      <c r="M216" s="186"/>
      <c r="N216" s="186"/>
    </row>
    <row r="217" spans="2:14" s="54" customFormat="1">
      <c r="B217" s="168"/>
      <c r="D217" s="59"/>
      <c r="M217" s="186"/>
      <c r="N217" s="186"/>
    </row>
    <row r="218" spans="2:14" s="54" customFormat="1">
      <c r="B218" s="168"/>
      <c r="D218" s="59"/>
      <c r="M218" s="186"/>
      <c r="N218" s="186"/>
    </row>
    <row r="219" spans="2:14" s="54" customFormat="1">
      <c r="B219" s="168"/>
      <c r="D219" s="59"/>
      <c r="M219" s="186"/>
      <c r="N219" s="186"/>
    </row>
    <row r="220" spans="2:14" s="54" customFormat="1">
      <c r="B220" s="168"/>
      <c r="D220" s="59"/>
      <c r="M220" s="186"/>
      <c r="N220" s="186"/>
    </row>
    <row r="221" spans="2:14" s="54" customFormat="1">
      <c r="B221" s="168"/>
      <c r="D221" s="59"/>
      <c r="M221" s="186"/>
      <c r="N221" s="186"/>
    </row>
    <row r="222" spans="2:14" s="54" customFormat="1">
      <c r="B222" s="168"/>
      <c r="D222" s="59"/>
      <c r="M222" s="186"/>
      <c r="N222" s="186"/>
    </row>
    <row r="223" spans="2:14" s="54" customFormat="1">
      <c r="B223" s="168"/>
      <c r="D223" s="59"/>
      <c r="M223" s="186"/>
      <c r="N223" s="186"/>
    </row>
    <row r="224" spans="2:14" s="54" customFormat="1">
      <c r="B224" s="168"/>
      <c r="D224" s="59"/>
      <c r="M224" s="186"/>
      <c r="N224" s="186"/>
    </row>
    <row r="225" spans="2:14" s="54" customFormat="1">
      <c r="B225" s="168"/>
      <c r="D225" s="59"/>
      <c r="M225" s="186"/>
      <c r="N225" s="186"/>
    </row>
    <row r="226" spans="2:14" s="54" customFormat="1">
      <c r="B226" s="168"/>
      <c r="D226" s="59"/>
      <c r="M226" s="186"/>
      <c r="N226" s="186"/>
    </row>
    <row r="227" spans="2:14" s="54" customFormat="1">
      <c r="B227" s="168"/>
      <c r="D227" s="59"/>
      <c r="M227" s="186"/>
      <c r="N227" s="186"/>
    </row>
    <row r="228" spans="2:14" s="54" customFormat="1">
      <c r="B228" s="168"/>
      <c r="D228" s="59"/>
      <c r="M228" s="186"/>
      <c r="N228" s="186"/>
    </row>
    <row r="229" spans="2:14" s="54" customFormat="1">
      <c r="B229" s="168"/>
      <c r="D229" s="59"/>
      <c r="M229" s="186"/>
      <c r="N229" s="186"/>
    </row>
    <row r="230" spans="2:14" s="54" customFormat="1">
      <c r="B230" s="168"/>
      <c r="D230" s="59"/>
      <c r="M230" s="186"/>
      <c r="N230" s="186"/>
    </row>
    <row r="231" spans="2:14" s="54" customFormat="1">
      <c r="B231" s="168"/>
      <c r="D231" s="59"/>
      <c r="M231" s="186"/>
      <c r="N231" s="186"/>
    </row>
    <row r="232" spans="2:14" s="54" customFormat="1">
      <c r="B232" s="168"/>
      <c r="D232" s="59"/>
      <c r="M232" s="186"/>
      <c r="N232" s="186"/>
    </row>
    <row r="233" spans="2:14" s="54" customFormat="1">
      <c r="B233" s="168"/>
      <c r="D233" s="59"/>
      <c r="M233" s="186"/>
      <c r="N233" s="186"/>
    </row>
    <row r="234" spans="2:14" s="54" customFormat="1">
      <c r="B234" s="168"/>
      <c r="D234" s="59"/>
      <c r="M234" s="186"/>
      <c r="N234" s="186"/>
    </row>
    <row r="235" spans="2:14" s="54" customFormat="1">
      <c r="B235" s="168"/>
      <c r="D235" s="59"/>
      <c r="M235" s="186"/>
      <c r="N235" s="186"/>
    </row>
    <row r="236" spans="2:14" s="54" customFormat="1">
      <c r="B236" s="168"/>
      <c r="D236" s="59"/>
      <c r="M236" s="186"/>
      <c r="N236" s="186"/>
    </row>
    <row r="237" spans="2:14" s="54" customFormat="1">
      <c r="B237" s="168"/>
      <c r="D237" s="59"/>
      <c r="M237" s="186"/>
      <c r="N237" s="186"/>
    </row>
    <row r="238" spans="2:14" s="54" customFormat="1">
      <c r="B238" s="168"/>
      <c r="D238" s="59"/>
      <c r="M238" s="186"/>
      <c r="N238" s="186"/>
    </row>
    <row r="239" spans="2:14" s="54" customFormat="1">
      <c r="B239" s="168"/>
      <c r="D239" s="59"/>
      <c r="M239" s="186"/>
      <c r="N239" s="186"/>
    </row>
    <row r="240" spans="2:14" s="54" customFormat="1">
      <c r="B240" s="168"/>
      <c r="D240" s="59"/>
      <c r="M240" s="186"/>
      <c r="N240" s="186"/>
    </row>
    <row r="241" spans="2:14" s="54" customFormat="1">
      <c r="B241" s="168"/>
      <c r="D241" s="59"/>
      <c r="M241" s="186"/>
      <c r="N241" s="186"/>
    </row>
    <row r="242" spans="2:14" s="54" customFormat="1">
      <c r="B242" s="168"/>
      <c r="D242" s="59"/>
      <c r="M242" s="186"/>
      <c r="N242" s="186"/>
    </row>
    <row r="243" spans="2:14" s="54" customFormat="1">
      <c r="B243" s="168"/>
      <c r="D243" s="59"/>
      <c r="M243" s="186"/>
      <c r="N243" s="186"/>
    </row>
    <row r="244" spans="2:14" s="54" customFormat="1">
      <c r="B244" s="168"/>
      <c r="D244" s="59"/>
      <c r="M244" s="186"/>
      <c r="N244" s="186"/>
    </row>
    <row r="245" spans="2:14" s="54" customFormat="1">
      <c r="B245" s="168"/>
      <c r="D245" s="59"/>
      <c r="M245" s="186"/>
      <c r="N245" s="186"/>
    </row>
    <row r="246" spans="2:14" s="54" customFormat="1">
      <c r="B246" s="168"/>
      <c r="D246" s="59"/>
      <c r="M246" s="186"/>
      <c r="N246" s="186"/>
    </row>
    <row r="247" spans="2:14" s="54" customFormat="1">
      <c r="B247" s="168"/>
      <c r="D247" s="59"/>
      <c r="M247" s="186"/>
      <c r="N247" s="186"/>
    </row>
    <row r="248" spans="2:14" s="54" customFormat="1">
      <c r="B248" s="168"/>
      <c r="D248" s="59"/>
      <c r="M248" s="186"/>
      <c r="N248" s="186"/>
    </row>
    <row r="249" spans="2:14" s="54" customFormat="1">
      <c r="B249" s="168"/>
      <c r="D249" s="59"/>
      <c r="M249" s="186"/>
      <c r="N249" s="186"/>
    </row>
    <row r="250" spans="2:14" s="54" customFormat="1">
      <c r="B250" s="168"/>
      <c r="D250" s="59"/>
      <c r="M250" s="186"/>
      <c r="N250" s="186"/>
    </row>
    <row r="251" spans="2:14" s="54" customFormat="1">
      <c r="B251" s="168"/>
      <c r="D251" s="59"/>
      <c r="M251" s="186"/>
      <c r="N251" s="186"/>
    </row>
    <row r="252" spans="2:14" s="54" customFormat="1">
      <c r="B252" s="168"/>
      <c r="D252" s="59"/>
      <c r="M252" s="186"/>
      <c r="N252" s="186"/>
    </row>
    <row r="253" spans="2:14" s="54" customFormat="1">
      <c r="B253" s="168"/>
      <c r="D253" s="59"/>
      <c r="M253" s="186"/>
      <c r="N253" s="186"/>
    </row>
    <row r="254" spans="2:14" s="54" customFormat="1">
      <c r="B254" s="168"/>
      <c r="D254" s="59"/>
      <c r="M254" s="186"/>
      <c r="N254" s="186"/>
    </row>
    <row r="255" spans="2:14" s="54" customFormat="1">
      <c r="B255" s="168"/>
      <c r="D255" s="59"/>
      <c r="M255" s="186"/>
      <c r="N255" s="186"/>
    </row>
    <row r="256" spans="2:14" s="54" customFormat="1">
      <c r="B256" s="168"/>
      <c r="D256" s="59"/>
      <c r="M256" s="186"/>
      <c r="N256" s="186"/>
    </row>
    <row r="257" spans="2:14" s="54" customFormat="1">
      <c r="B257" s="168"/>
      <c r="D257" s="59"/>
      <c r="M257" s="186"/>
      <c r="N257" s="186"/>
    </row>
    <row r="258" spans="2:14" s="54" customFormat="1">
      <c r="B258" s="168"/>
      <c r="D258" s="59"/>
      <c r="M258" s="186"/>
      <c r="N258" s="186"/>
    </row>
    <row r="259" spans="2:14" s="54" customFormat="1">
      <c r="B259" s="168"/>
      <c r="D259" s="59"/>
      <c r="M259" s="186"/>
      <c r="N259" s="186"/>
    </row>
    <row r="260" spans="2:14" s="54" customFormat="1">
      <c r="B260" s="168"/>
      <c r="D260" s="59"/>
      <c r="M260" s="186"/>
      <c r="N260" s="186"/>
    </row>
    <row r="261" spans="2:14" s="54" customFormat="1">
      <c r="B261" s="168"/>
      <c r="D261" s="59"/>
      <c r="M261" s="186"/>
      <c r="N261" s="186"/>
    </row>
    <row r="262" spans="2:14" s="54" customFormat="1">
      <c r="B262" s="168"/>
      <c r="D262" s="59"/>
      <c r="M262" s="186"/>
      <c r="N262" s="186"/>
    </row>
    <row r="263" spans="2:14" s="54" customFormat="1">
      <c r="B263" s="168"/>
      <c r="D263" s="59"/>
      <c r="M263" s="186"/>
      <c r="N263" s="186"/>
    </row>
    <row r="264" spans="2:14" s="54" customFormat="1">
      <c r="B264" s="168"/>
      <c r="D264" s="59"/>
      <c r="M264" s="186"/>
      <c r="N264" s="186"/>
    </row>
    <row r="265" spans="2:14" s="54" customFormat="1">
      <c r="B265" s="168"/>
      <c r="D265" s="59"/>
      <c r="M265" s="186"/>
      <c r="N265" s="186"/>
    </row>
    <row r="266" spans="2:14" s="54" customFormat="1">
      <c r="B266" s="168"/>
      <c r="D266" s="59"/>
      <c r="M266" s="186"/>
      <c r="N266" s="186"/>
    </row>
    <row r="267" spans="2:14" s="54" customFormat="1">
      <c r="B267" s="168"/>
      <c r="D267" s="59"/>
      <c r="M267" s="186"/>
      <c r="N267" s="186"/>
    </row>
    <row r="268" spans="2:14" s="54" customFormat="1">
      <c r="B268" s="168"/>
      <c r="D268" s="59"/>
      <c r="M268" s="186"/>
      <c r="N268" s="186"/>
    </row>
    <row r="269" spans="2:14" s="54" customFormat="1">
      <c r="B269" s="168"/>
      <c r="D269" s="59"/>
      <c r="M269" s="186"/>
      <c r="N269" s="186"/>
    </row>
    <row r="270" spans="2:14" s="54" customFormat="1">
      <c r="B270" s="168"/>
      <c r="D270" s="59"/>
      <c r="M270" s="186"/>
      <c r="N270" s="186"/>
    </row>
    <row r="271" spans="2:14" s="54" customFormat="1">
      <c r="B271" s="168"/>
      <c r="D271" s="59"/>
      <c r="M271" s="186"/>
      <c r="N271" s="186"/>
    </row>
    <row r="272" spans="2:14" s="54" customFormat="1">
      <c r="B272" s="168"/>
      <c r="D272" s="59"/>
      <c r="M272" s="186"/>
      <c r="N272" s="186"/>
    </row>
    <row r="273" spans="2:14" s="54" customFormat="1">
      <c r="B273" s="168"/>
      <c r="D273" s="59"/>
      <c r="M273" s="186"/>
      <c r="N273" s="186"/>
    </row>
    <row r="274" spans="2:14" s="54" customFormat="1">
      <c r="B274" s="168"/>
      <c r="D274" s="59"/>
      <c r="M274" s="186"/>
      <c r="N274" s="186"/>
    </row>
    <row r="275" spans="2:14" s="54" customFormat="1">
      <c r="B275" s="168"/>
      <c r="D275" s="59"/>
      <c r="M275" s="186"/>
      <c r="N275" s="186"/>
    </row>
    <row r="276" spans="2:14" s="54" customFormat="1">
      <c r="B276" s="168"/>
      <c r="D276" s="59"/>
      <c r="M276" s="186"/>
      <c r="N276" s="186"/>
    </row>
    <row r="277" spans="2:14" s="54" customFormat="1">
      <c r="B277" s="168"/>
      <c r="D277" s="59"/>
      <c r="M277" s="186"/>
      <c r="N277" s="186"/>
    </row>
    <row r="278" spans="2:14" s="54" customFormat="1">
      <c r="B278" s="168"/>
      <c r="D278" s="59"/>
      <c r="M278" s="186"/>
      <c r="N278" s="186"/>
    </row>
    <row r="279" spans="2:14" s="54" customFormat="1">
      <c r="B279" s="168"/>
      <c r="D279" s="59"/>
      <c r="M279" s="186"/>
      <c r="N279" s="186"/>
    </row>
    <row r="280" spans="2:14" s="54" customFormat="1">
      <c r="B280" s="168"/>
      <c r="D280" s="59"/>
      <c r="M280" s="186"/>
      <c r="N280" s="186"/>
    </row>
    <row r="281" spans="2:14" s="54" customFormat="1">
      <c r="B281" s="168"/>
      <c r="D281" s="59"/>
      <c r="M281" s="186"/>
      <c r="N281" s="186"/>
    </row>
    <row r="282" spans="2:14" s="54" customFormat="1">
      <c r="B282" s="168"/>
      <c r="D282" s="59"/>
      <c r="M282" s="186"/>
      <c r="N282" s="186"/>
    </row>
    <row r="283" spans="2:14" s="54" customFormat="1">
      <c r="B283" s="168"/>
      <c r="D283" s="59"/>
      <c r="M283" s="186"/>
      <c r="N283" s="186"/>
    </row>
    <row r="284" spans="2:14" s="54" customFormat="1">
      <c r="B284" s="168"/>
      <c r="D284" s="59"/>
      <c r="M284" s="186"/>
      <c r="N284" s="186"/>
    </row>
    <row r="285" spans="2:14" s="54" customFormat="1">
      <c r="B285" s="168"/>
      <c r="D285" s="59"/>
      <c r="M285" s="186"/>
      <c r="N285" s="186"/>
    </row>
    <row r="286" spans="2:14" s="54" customFormat="1">
      <c r="B286" s="168"/>
      <c r="D286" s="59"/>
      <c r="M286" s="186"/>
      <c r="N286" s="186"/>
    </row>
    <row r="287" spans="2:14" s="54" customFormat="1">
      <c r="B287" s="168"/>
      <c r="D287" s="59"/>
      <c r="M287" s="186"/>
      <c r="N287" s="186"/>
    </row>
    <row r="288" spans="2:14" s="54" customFormat="1">
      <c r="B288" s="168"/>
      <c r="D288" s="59"/>
      <c r="M288" s="186"/>
      <c r="N288" s="186"/>
    </row>
    <row r="289" spans="2:14" s="54" customFormat="1">
      <c r="B289" s="168"/>
      <c r="D289" s="59"/>
      <c r="M289" s="186"/>
      <c r="N289" s="186"/>
    </row>
    <row r="290" spans="2:14" s="54" customFormat="1">
      <c r="B290" s="168"/>
      <c r="D290" s="59"/>
      <c r="M290" s="186"/>
      <c r="N290" s="186"/>
    </row>
    <row r="291" spans="2:14" s="54" customFormat="1">
      <c r="B291" s="168"/>
      <c r="D291" s="59"/>
      <c r="M291" s="186"/>
      <c r="N291" s="186"/>
    </row>
    <row r="292" spans="2:14" s="54" customFormat="1">
      <c r="B292" s="168"/>
      <c r="D292" s="59"/>
      <c r="M292" s="186"/>
      <c r="N292" s="186"/>
    </row>
    <row r="293" spans="2:14" s="54" customFormat="1">
      <c r="B293" s="168"/>
      <c r="D293" s="59"/>
      <c r="M293" s="186"/>
      <c r="N293" s="186"/>
    </row>
    <row r="294" spans="2:14" s="54" customFormat="1">
      <c r="B294" s="168"/>
      <c r="D294" s="59"/>
      <c r="M294" s="186"/>
      <c r="N294" s="186"/>
    </row>
    <row r="295" spans="2:14" s="54" customFormat="1">
      <c r="B295" s="168"/>
      <c r="D295" s="59"/>
      <c r="M295" s="186"/>
      <c r="N295" s="186"/>
    </row>
    <row r="296" spans="2:14" s="54" customFormat="1">
      <c r="B296" s="168"/>
      <c r="D296" s="59"/>
      <c r="M296" s="186"/>
      <c r="N296" s="186"/>
    </row>
    <row r="297" spans="2:14" s="54" customFormat="1">
      <c r="B297" s="168"/>
      <c r="D297" s="59"/>
      <c r="M297" s="186"/>
      <c r="N297" s="186"/>
    </row>
    <row r="298" spans="2:14" s="54" customFormat="1">
      <c r="B298" s="168"/>
      <c r="D298" s="59"/>
      <c r="M298" s="186"/>
      <c r="N298" s="186"/>
    </row>
    <row r="299" spans="2:14" s="54" customFormat="1">
      <c r="B299" s="168"/>
      <c r="D299" s="59"/>
      <c r="M299" s="186"/>
      <c r="N299" s="186"/>
    </row>
    <row r="300" spans="2:14" s="54" customFormat="1">
      <c r="B300" s="168"/>
      <c r="D300" s="59"/>
      <c r="M300" s="186"/>
      <c r="N300" s="186"/>
    </row>
    <row r="301" spans="2:14" s="54" customFormat="1">
      <c r="B301" s="168"/>
      <c r="D301" s="59"/>
      <c r="M301" s="186"/>
      <c r="N301" s="186"/>
    </row>
    <row r="302" spans="2:14" s="54" customFormat="1">
      <c r="B302" s="168"/>
      <c r="D302" s="59"/>
      <c r="M302" s="186"/>
      <c r="N302" s="186"/>
    </row>
    <row r="303" spans="2:14" s="54" customFormat="1">
      <c r="B303" s="168"/>
      <c r="D303" s="59"/>
      <c r="M303" s="186"/>
      <c r="N303" s="186"/>
    </row>
    <row r="304" spans="2:14" s="54" customFormat="1">
      <c r="B304" s="168"/>
      <c r="D304" s="59"/>
      <c r="M304" s="186"/>
      <c r="N304" s="186"/>
    </row>
    <row r="305" spans="2:14" s="54" customFormat="1">
      <c r="B305" s="168"/>
      <c r="D305" s="59"/>
      <c r="M305" s="186"/>
      <c r="N305" s="186"/>
    </row>
    <row r="306" spans="2:14" s="54" customFormat="1">
      <c r="B306" s="168"/>
      <c r="D306" s="59"/>
      <c r="M306" s="186"/>
      <c r="N306" s="186"/>
    </row>
    <row r="307" spans="2:14" s="54" customFormat="1">
      <c r="B307" s="168"/>
      <c r="D307" s="59"/>
      <c r="M307" s="186"/>
      <c r="N307" s="186"/>
    </row>
    <row r="308" spans="2:14" s="54" customFormat="1">
      <c r="B308" s="168"/>
      <c r="D308" s="59"/>
      <c r="M308" s="186"/>
      <c r="N308" s="186"/>
    </row>
    <row r="309" spans="2:14" s="54" customFormat="1">
      <c r="B309" s="168"/>
      <c r="D309" s="59"/>
      <c r="M309" s="186"/>
      <c r="N309" s="186"/>
    </row>
    <row r="310" spans="2:14" s="54" customFormat="1">
      <c r="B310" s="168"/>
      <c r="D310" s="59"/>
      <c r="M310" s="186"/>
      <c r="N310" s="186"/>
    </row>
    <row r="311" spans="2:14" s="54" customFormat="1">
      <c r="B311" s="168"/>
      <c r="D311" s="59"/>
      <c r="M311" s="186"/>
      <c r="N311" s="186"/>
    </row>
    <row r="312" spans="2:14" s="54" customFormat="1">
      <c r="B312" s="168"/>
      <c r="D312" s="59"/>
      <c r="M312" s="186"/>
      <c r="N312" s="186"/>
    </row>
    <row r="313" spans="2:14" s="54" customFormat="1">
      <c r="B313" s="168"/>
      <c r="D313" s="59"/>
      <c r="M313" s="186"/>
      <c r="N313" s="186"/>
    </row>
    <row r="314" spans="2:14" s="54" customFormat="1">
      <c r="B314" s="168"/>
      <c r="D314" s="59"/>
      <c r="M314" s="186"/>
      <c r="N314" s="186"/>
    </row>
    <row r="315" spans="2:14" s="54" customFormat="1">
      <c r="B315" s="168"/>
      <c r="D315" s="59"/>
      <c r="M315" s="186"/>
      <c r="N315" s="186"/>
    </row>
    <row r="316" spans="2:14" s="54" customFormat="1">
      <c r="B316" s="168"/>
      <c r="D316" s="59"/>
      <c r="M316" s="186"/>
      <c r="N316" s="186"/>
    </row>
    <row r="317" spans="2:14" s="54" customFormat="1">
      <c r="B317" s="168"/>
      <c r="D317" s="59"/>
      <c r="M317" s="186"/>
      <c r="N317" s="186"/>
    </row>
    <row r="318" spans="2:14" s="54" customFormat="1">
      <c r="B318" s="168"/>
      <c r="D318" s="59"/>
      <c r="M318" s="186"/>
      <c r="N318" s="186"/>
    </row>
    <row r="319" spans="2:14" s="54" customFormat="1">
      <c r="B319" s="168"/>
      <c r="D319" s="59"/>
      <c r="M319" s="186"/>
      <c r="N319" s="186"/>
    </row>
    <row r="320" spans="2:14" s="54" customFormat="1">
      <c r="B320" s="168"/>
      <c r="D320" s="59"/>
      <c r="M320" s="186"/>
      <c r="N320" s="186"/>
    </row>
    <row r="321" spans="2:14" s="54" customFormat="1">
      <c r="B321" s="168"/>
      <c r="D321" s="59"/>
      <c r="M321" s="186"/>
      <c r="N321" s="186"/>
    </row>
    <row r="322" spans="2:14" s="54" customFormat="1">
      <c r="B322" s="168"/>
      <c r="D322" s="59"/>
      <c r="M322" s="186"/>
      <c r="N322" s="186"/>
    </row>
    <row r="323" spans="2:14" s="54" customFormat="1">
      <c r="B323" s="168"/>
      <c r="D323" s="59"/>
      <c r="M323" s="186"/>
      <c r="N323" s="186"/>
    </row>
    <row r="324" spans="2:14" s="54" customFormat="1">
      <c r="B324" s="168"/>
      <c r="D324" s="59"/>
      <c r="M324" s="186"/>
      <c r="N324" s="186"/>
    </row>
    <row r="325" spans="2:14" s="54" customFormat="1">
      <c r="B325" s="168"/>
      <c r="D325" s="59"/>
      <c r="M325" s="186"/>
      <c r="N325" s="186"/>
    </row>
    <row r="326" spans="2:14" s="54" customFormat="1">
      <c r="B326" s="168"/>
      <c r="D326" s="59"/>
      <c r="M326" s="186"/>
      <c r="N326" s="186"/>
    </row>
    <row r="327" spans="2:14" s="54" customFormat="1">
      <c r="B327" s="168"/>
      <c r="D327" s="59"/>
      <c r="M327" s="186"/>
      <c r="N327" s="186"/>
    </row>
    <row r="328" spans="2:14" s="54" customFormat="1">
      <c r="B328" s="168"/>
      <c r="D328" s="59"/>
      <c r="M328" s="186"/>
      <c r="N328" s="186"/>
    </row>
    <row r="329" spans="2:14" s="54" customFormat="1">
      <c r="B329" s="168"/>
      <c r="D329" s="59"/>
      <c r="M329" s="186"/>
      <c r="N329" s="186"/>
    </row>
    <row r="330" spans="2:14" s="54" customFormat="1">
      <c r="B330" s="168"/>
      <c r="D330" s="59"/>
      <c r="M330" s="186"/>
      <c r="N330" s="186"/>
    </row>
    <row r="331" spans="2:14" s="54" customFormat="1">
      <c r="B331" s="168"/>
      <c r="D331" s="59"/>
      <c r="M331" s="186"/>
      <c r="N331" s="186"/>
    </row>
    <row r="332" spans="2:14" s="54" customFormat="1">
      <c r="B332" s="168"/>
      <c r="D332" s="59"/>
      <c r="M332" s="186"/>
      <c r="N332" s="186"/>
    </row>
    <row r="333" spans="2:14" s="54" customFormat="1">
      <c r="B333" s="168"/>
      <c r="D333" s="59"/>
      <c r="M333" s="186"/>
      <c r="N333" s="186"/>
    </row>
    <row r="334" spans="2:14" s="54" customFormat="1">
      <c r="B334" s="168"/>
      <c r="D334" s="59"/>
      <c r="M334" s="186"/>
      <c r="N334" s="186"/>
    </row>
  </sheetData>
  <mergeCells count="7">
    <mergeCell ref="A13:J13"/>
    <mergeCell ref="A9:K9"/>
    <mergeCell ref="A1:C1"/>
    <mergeCell ref="D4:H4"/>
    <mergeCell ref="A6:K6"/>
    <mergeCell ref="A7:K7"/>
    <mergeCell ref="A8:K8"/>
  </mergeCells>
  <conditionalFormatting sqref="B17:B334 C17:K284 A17:A284 D10:D12 A7:K7 A14:K16 F10:K12">
    <cfRule type="expression" dxfId="14" priority="29" stopIfTrue="1">
      <formula>ISNUMBER(SEARCH("Closed",$J7))</formula>
    </cfRule>
    <cfRule type="expression" dxfId="13" priority="30" stopIfTrue="1">
      <formula>IF($B7="Minor", TRUE, FALSE)</formula>
    </cfRule>
    <cfRule type="expression" dxfId="12" priority="31" stopIfTrue="1">
      <formula>IF(OR($B7="Major",$B7="Pre-Condition"), TRUE, FALSE)</formula>
    </cfRule>
  </conditionalFormatting>
  <conditionalFormatting sqref="A10:B12">
    <cfRule type="expression" dxfId="11" priority="16" stopIfTrue="1">
      <formula>ISNUMBER(SEARCH("Closed",$I10))</formula>
    </cfRule>
    <cfRule type="expression" dxfId="10" priority="17" stopIfTrue="1">
      <formula>IF($B10="Minor", TRUE, FALSE)</formula>
    </cfRule>
    <cfRule type="expression" dxfId="9" priority="18" stopIfTrue="1">
      <formula>IF(OR($B10="Major",$B10="Pre-Condition"), TRUE, FALSE)</formula>
    </cfRule>
  </conditionalFormatting>
  <conditionalFormatting sqref="C10:C11">
    <cfRule type="expression" dxfId="8" priority="13" stopIfTrue="1">
      <formula>ISNUMBER(SEARCH("Closed",$I10))</formula>
    </cfRule>
    <cfRule type="expression" dxfId="7" priority="14" stopIfTrue="1">
      <formula>IF($B10="Minor", TRUE, FALSE)</formula>
    </cfRule>
    <cfRule type="expression" dxfId="6" priority="15" stopIfTrue="1">
      <formula>IF(OR($B10="Major",$B10="Pre-Condition"), TRUE, FALSE)</formula>
    </cfRule>
  </conditionalFormatting>
  <conditionalFormatting sqref="E10:E12">
    <cfRule type="expression" dxfId="5" priority="10" stopIfTrue="1">
      <formula>ISNUMBER(SEARCH("Closed",$I10))</formula>
    </cfRule>
    <cfRule type="expression" dxfId="4" priority="11" stopIfTrue="1">
      <formula>IF($B10="Minor", TRUE, FALSE)</formula>
    </cfRule>
    <cfRule type="expression" dxfId="3" priority="12" stopIfTrue="1">
      <formula>IF(OR($B10="Major",$B10="Pre-Condition"), TRUE, FALSE)</formula>
    </cfRule>
  </conditionalFormatting>
  <conditionalFormatting sqref="A13:J13">
    <cfRule type="expression" dxfId="2" priority="1" stopIfTrue="1">
      <formula>ISNUMBER(SEARCH("Closed",$I13))</formula>
    </cfRule>
    <cfRule type="expression" dxfId="1" priority="2" stopIfTrue="1">
      <formula>IF($B13="Minor", TRUE, FALSE)</formula>
    </cfRule>
    <cfRule type="expression" dxfId="0" priority="3" stopIfTrue="1">
      <formula>IF(OR($B13="Major",$B13="Pre-Condition"), TRUE, FALSE)</formula>
    </cfRule>
  </conditionalFormatting>
  <dataValidations count="2">
    <dataValidation type="list" allowBlank="1" showInputMessage="1" showErrorMessage="1" sqref="B10:B12" xr:uid="{8E2A151B-DAAC-4DB1-ACAE-7B67F962F5ED}">
      <formula1>$M$1:$M$3</formula1>
    </dataValidation>
    <dataValidation type="list" allowBlank="1" showInputMessage="1" showErrorMessage="1" sqref="B14:B334" xr:uid="{D0E464BD-DEA3-4564-B0D3-3074375981DC}">
      <formula1>$N$1:$N$3</formula1>
    </dataValidation>
  </dataValidations>
  <pageMargins left="0.74803149606299213" right="0.74803149606299213" top="0.98425196850393704" bottom="0.98425196850393704" header="0.51181102362204722" footer="0.51181102362204722"/>
  <pageSetup paperSize="9" scale="76"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011F1-F092-4C56-9C2C-418E500FB274}">
  <sheetPr>
    <tabColor rgb="FF92D050"/>
  </sheetPr>
  <dimension ref="A1:F101"/>
  <sheetViews>
    <sheetView view="pageBreakPreview" zoomScaleNormal="75" zoomScaleSheetLayoutView="100" workbookViewId="0"/>
  </sheetViews>
  <sheetFormatPr defaultColWidth="9" defaultRowHeight="14.25"/>
  <cols>
    <col min="1" max="1" width="7" style="368" customWidth="1"/>
    <col min="2" max="2" width="90.7109375" style="59" customWidth="1"/>
    <col min="3" max="3" width="3" style="365" customWidth="1"/>
    <col min="4" max="4" width="19" style="346" customWidth="1"/>
    <col min="5" max="5" width="9" style="343"/>
    <col min="6" max="6" width="170" style="343" customWidth="1"/>
    <col min="7" max="16384" width="9" style="343"/>
  </cols>
  <sheetData>
    <row r="1" spans="1:6" ht="28.5">
      <c r="A1" s="364">
        <v>3</v>
      </c>
      <c r="B1" s="589" t="s">
        <v>401</v>
      </c>
      <c r="C1" s="382"/>
      <c r="D1" s="350"/>
    </row>
    <row r="2" spans="1:6">
      <c r="A2" s="373">
        <v>3.1</v>
      </c>
      <c r="B2" s="590" t="s">
        <v>152</v>
      </c>
      <c r="C2" s="382"/>
      <c r="D2" s="350"/>
    </row>
    <row r="3" spans="1:6">
      <c r="B3" s="341" t="s">
        <v>48</v>
      </c>
      <c r="C3" s="382"/>
      <c r="D3" s="350"/>
    </row>
    <row r="4" spans="1:6">
      <c r="B4" s="583"/>
    </row>
    <row r="5" spans="1:6">
      <c r="B5" s="341" t="s">
        <v>49</v>
      </c>
      <c r="C5" s="382"/>
      <c r="D5" s="350"/>
    </row>
    <row r="6" spans="1:6">
      <c r="B6" s="340" t="s">
        <v>1817</v>
      </c>
    </row>
    <row r="7" spans="1:6" ht="30" customHeight="1">
      <c r="B7" s="341" t="s">
        <v>544</v>
      </c>
      <c r="F7" s="588"/>
    </row>
    <row r="8" spans="1:6" ht="20.25" customHeight="1">
      <c r="B8" s="341" t="s">
        <v>2194</v>
      </c>
      <c r="F8" s="588"/>
    </row>
    <row r="9" spans="1:6" ht="22.5" customHeight="1">
      <c r="B9" s="588" t="s">
        <v>1835</v>
      </c>
      <c r="F9" s="588"/>
    </row>
    <row r="10" spans="1:6" ht="30.75" customHeight="1">
      <c r="B10" s="330" t="s">
        <v>1836</v>
      </c>
      <c r="F10" s="588"/>
    </row>
    <row r="11" spans="1:6" ht="21.75" customHeight="1">
      <c r="B11" s="588" t="s">
        <v>1837</v>
      </c>
      <c r="F11" s="588"/>
    </row>
    <row r="12" spans="1:6" ht="33.75" customHeight="1">
      <c r="B12" s="595" t="s">
        <v>1838</v>
      </c>
      <c r="F12" s="588"/>
    </row>
    <row r="13" spans="1:6" ht="32.25" customHeight="1">
      <c r="B13" s="588" t="s">
        <v>1839</v>
      </c>
      <c r="F13" s="588"/>
    </row>
    <row r="14" spans="1:6" ht="32.25" customHeight="1">
      <c r="B14" s="588" t="s">
        <v>1840</v>
      </c>
      <c r="F14" s="333"/>
    </row>
    <row r="15" spans="1:6">
      <c r="B15" s="588" t="s">
        <v>1841</v>
      </c>
    </row>
    <row r="16" spans="1:6">
      <c r="B16" s="588" t="s">
        <v>1842</v>
      </c>
    </row>
    <row r="17" spans="1:4">
      <c r="B17" s="588" t="s">
        <v>1843</v>
      </c>
    </row>
    <row r="18" spans="1:4">
      <c r="B18" s="331"/>
    </row>
    <row r="19" spans="1:4">
      <c r="B19" s="341" t="s">
        <v>191</v>
      </c>
      <c r="C19" s="382"/>
      <c r="D19" s="350"/>
    </row>
    <row r="20" spans="1:4" ht="31.5" customHeight="1">
      <c r="B20" s="591" t="s">
        <v>1844</v>
      </c>
    </row>
    <row r="21" spans="1:4" ht="15" customHeight="1">
      <c r="B21" s="331"/>
    </row>
    <row r="22" spans="1:4">
      <c r="B22" s="341" t="s">
        <v>1845</v>
      </c>
    </row>
    <row r="23" spans="1:4" ht="42.75">
      <c r="B23" s="591" t="s">
        <v>1846</v>
      </c>
    </row>
    <row r="24" spans="1:4">
      <c r="B24" s="591" t="s">
        <v>1847</v>
      </c>
    </row>
    <row r="25" spans="1:4">
      <c r="B25" s="583"/>
    </row>
    <row r="26" spans="1:4">
      <c r="A26" s="373">
        <v>3.2</v>
      </c>
      <c r="B26" s="611" t="s">
        <v>1848</v>
      </c>
      <c r="C26" s="382"/>
      <c r="D26" s="350"/>
    </row>
    <row r="27" spans="1:4">
      <c r="B27" s="583" t="s">
        <v>154</v>
      </c>
    </row>
    <row r="28" spans="1:4" ht="42.75">
      <c r="B28" s="342" t="s">
        <v>1849</v>
      </c>
    </row>
    <row r="29" spans="1:4" ht="57">
      <c r="B29" s="584" t="s">
        <v>1850</v>
      </c>
    </row>
    <row r="30" spans="1:4" ht="57">
      <c r="B30" s="584" t="s">
        <v>1851</v>
      </c>
    </row>
    <row r="31" spans="1:4" ht="71.25">
      <c r="B31" s="592" t="s">
        <v>1852</v>
      </c>
    </row>
    <row r="32" spans="1:4" ht="69.75" customHeight="1">
      <c r="B32" s="583" t="s">
        <v>1853</v>
      </c>
    </row>
    <row r="33" spans="1:4">
      <c r="B33" s="583" t="s">
        <v>1854</v>
      </c>
    </row>
    <row r="34" spans="1:4">
      <c r="B34" s="583"/>
    </row>
    <row r="35" spans="1:4">
      <c r="A35" s="369" t="s">
        <v>252</v>
      </c>
      <c r="B35" s="341" t="s">
        <v>34</v>
      </c>
      <c r="C35" s="382"/>
      <c r="D35" s="350"/>
    </row>
    <row r="36" spans="1:4">
      <c r="A36" s="369"/>
      <c r="B36" s="591" t="s">
        <v>1818</v>
      </c>
      <c r="C36" s="382"/>
      <c r="D36" s="350"/>
    </row>
    <row r="37" spans="1:4">
      <c r="B37" s="583"/>
    </row>
    <row r="38" spans="1:4">
      <c r="A38" s="373">
        <v>3.3</v>
      </c>
      <c r="B38" s="611" t="s">
        <v>120</v>
      </c>
      <c r="C38" s="382"/>
      <c r="D38" s="356"/>
    </row>
    <row r="39" spans="1:4" ht="28.5">
      <c r="B39" s="583" t="s">
        <v>1855</v>
      </c>
      <c r="D39" s="345"/>
    </row>
    <row r="40" spans="1:4">
      <c r="B40" s="331" t="s">
        <v>1856</v>
      </c>
      <c r="D40" s="345"/>
    </row>
    <row r="41" spans="1:4">
      <c r="B41" s="331" t="s">
        <v>1857</v>
      </c>
      <c r="D41" s="345"/>
    </row>
    <row r="42" spans="1:4">
      <c r="B42" s="583" t="s">
        <v>514</v>
      </c>
      <c r="D42" s="345"/>
    </row>
    <row r="43" spans="1:4">
      <c r="B43" s="583"/>
      <c r="D43" s="345"/>
    </row>
    <row r="44" spans="1:4">
      <c r="A44" s="373">
        <v>3.4</v>
      </c>
      <c r="B44" s="611" t="s">
        <v>121</v>
      </c>
      <c r="C44" s="382"/>
      <c r="D44" s="356"/>
    </row>
    <row r="45" spans="1:4">
      <c r="B45" s="583" t="s">
        <v>202</v>
      </c>
      <c r="D45" s="345"/>
    </row>
    <row r="46" spans="1:4">
      <c r="B46" s="583"/>
    </row>
    <row r="47" spans="1:4">
      <c r="A47" s="373">
        <v>3.5</v>
      </c>
      <c r="B47" s="611" t="s">
        <v>192</v>
      </c>
      <c r="C47" s="382"/>
      <c r="D47" s="350"/>
    </row>
    <row r="48" spans="1:4" ht="99" customHeight="1">
      <c r="B48" s="591" t="s">
        <v>2195</v>
      </c>
      <c r="C48" s="366"/>
      <c r="D48" s="353"/>
    </row>
    <row r="49" spans="1:4">
      <c r="B49" s="583"/>
    </row>
    <row r="50" spans="1:4">
      <c r="A50" s="373">
        <v>3.6</v>
      </c>
      <c r="B50" s="611" t="s">
        <v>251</v>
      </c>
      <c r="C50" s="382"/>
      <c r="D50" s="350"/>
    </row>
    <row r="51" spans="1:4" ht="28.5">
      <c r="B51" s="338" t="s">
        <v>1858</v>
      </c>
      <c r="C51" s="367"/>
      <c r="D51" s="354"/>
    </row>
    <row r="52" spans="1:4" ht="186.75" customHeight="1">
      <c r="B52" s="591" t="s">
        <v>1859</v>
      </c>
      <c r="C52" s="367"/>
      <c r="D52" s="354"/>
    </row>
    <row r="53" spans="1:4" ht="85.5">
      <c r="B53" s="591" t="s">
        <v>1860</v>
      </c>
      <c r="C53" s="367"/>
      <c r="D53" s="354"/>
    </row>
    <row r="54" spans="1:4" ht="199.5" customHeight="1">
      <c r="B54" s="591" t="s">
        <v>1861</v>
      </c>
      <c r="C54" s="367"/>
      <c r="D54" s="354"/>
    </row>
    <row r="55" spans="1:4" ht="42.75">
      <c r="B55" s="591" t="s">
        <v>1862</v>
      </c>
      <c r="C55" s="367"/>
      <c r="D55" s="354"/>
    </row>
    <row r="56" spans="1:4" ht="285.75" customHeight="1">
      <c r="B56" s="591" t="s">
        <v>1863</v>
      </c>
      <c r="C56" s="367"/>
      <c r="D56" s="354"/>
    </row>
    <row r="57" spans="1:4" ht="28.5">
      <c r="B57" s="591" t="s">
        <v>1864</v>
      </c>
      <c r="C57" s="367"/>
      <c r="D57" s="354"/>
    </row>
    <row r="58" spans="1:4" ht="178.5" customHeight="1">
      <c r="B58" s="591" t="s">
        <v>1865</v>
      </c>
    </row>
    <row r="59" spans="1:4" ht="28.5">
      <c r="B59" s="591" t="s">
        <v>1866</v>
      </c>
    </row>
    <row r="60" spans="1:4" ht="28.5">
      <c r="B60" s="337" t="s">
        <v>1867</v>
      </c>
    </row>
    <row r="61" spans="1:4" ht="42.75">
      <c r="B61" s="591" t="s">
        <v>1868</v>
      </c>
    </row>
    <row r="62" spans="1:4">
      <c r="A62" s="581"/>
      <c r="B62" s="591"/>
    </row>
    <row r="63" spans="1:4">
      <c r="A63" s="373">
        <v>3.7</v>
      </c>
      <c r="B63" s="611" t="s">
        <v>1869</v>
      </c>
      <c r="C63" s="382"/>
      <c r="D63" s="356"/>
    </row>
    <row r="64" spans="1:4">
      <c r="A64" s="369"/>
      <c r="B64" s="336"/>
      <c r="C64" s="382"/>
      <c r="D64" s="356"/>
    </row>
    <row r="65" spans="1:4" s="355" customFormat="1" ht="28.5">
      <c r="A65" s="368"/>
      <c r="B65" s="583" t="s">
        <v>872</v>
      </c>
      <c r="C65" s="367"/>
      <c r="D65" s="354"/>
    </row>
    <row r="66" spans="1:4" s="355" customFormat="1" hidden="1">
      <c r="A66" s="370" t="s">
        <v>44</v>
      </c>
      <c r="B66" s="334"/>
      <c r="C66" s="367"/>
      <c r="D66" s="354"/>
    </row>
    <row r="67" spans="1:4" s="355" customFormat="1" hidden="1">
      <c r="A67" s="370" t="s">
        <v>44</v>
      </c>
      <c r="B67" s="334"/>
      <c r="C67" s="367"/>
      <c r="D67" s="354"/>
    </row>
    <row r="68" spans="1:4" ht="46.5" hidden="1" customHeight="1">
      <c r="A68" s="370" t="s">
        <v>9</v>
      </c>
      <c r="B68" s="334"/>
      <c r="C68" s="367"/>
      <c r="D68" s="347"/>
    </row>
    <row r="69" spans="1:4">
      <c r="B69" s="583"/>
    </row>
    <row r="70" spans="1:4">
      <c r="A70" s="369" t="s">
        <v>403</v>
      </c>
      <c r="B70" s="341" t="s">
        <v>404</v>
      </c>
      <c r="C70" s="382"/>
      <c r="D70" s="350"/>
    </row>
    <row r="71" spans="1:4">
      <c r="B71" s="334"/>
      <c r="C71" s="367"/>
      <c r="D71" s="354"/>
    </row>
    <row r="72" spans="1:4">
      <c r="B72" s="583"/>
    </row>
    <row r="73" spans="1:4">
      <c r="A73" s="373">
        <v>3.8</v>
      </c>
      <c r="B73" s="611" t="s">
        <v>253</v>
      </c>
      <c r="C73" s="382"/>
      <c r="D73" s="356"/>
    </row>
    <row r="74" spans="1:4">
      <c r="A74" s="369" t="s">
        <v>129</v>
      </c>
      <c r="B74" s="341" t="s">
        <v>50</v>
      </c>
      <c r="C74" s="382"/>
      <c r="D74" s="356"/>
    </row>
    <row r="75" spans="1:4">
      <c r="B75" s="591" t="s">
        <v>1870</v>
      </c>
      <c r="C75" s="367"/>
      <c r="D75" s="347"/>
    </row>
    <row r="76" spans="1:4">
      <c r="B76" s="591" t="s">
        <v>1871</v>
      </c>
      <c r="C76" s="367"/>
      <c r="D76" s="347"/>
    </row>
    <row r="77" spans="1:4">
      <c r="B77" s="591" t="s">
        <v>1872</v>
      </c>
      <c r="C77" s="367"/>
      <c r="D77" s="347"/>
    </row>
    <row r="78" spans="1:4">
      <c r="B78" s="591" t="s">
        <v>1873</v>
      </c>
      <c r="C78" s="367"/>
      <c r="D78" s="347"/>
    </row>
    <row r="79" spans="1:4">
      <c r="B79" s="591" t="s">
        <v>517</v>
      </c>
      <c r="D79" s="345"/>
    </row>
    <row r="80" spans="1:4">
      <c r="B80" s="583"/>
      <c r="D80" s="345"/>
    </row>
    <row r="81" spans="1:4">
      <c r="A81" s="373">
        <v>3.9</v>
      </c>
      <c r="B81" s="611" t="s">
        <v>113</v>
      </c>
      <c r="C81" s="382"/>
      <c r="D81" s="350"/>
    </row>
    <row r="82" spans="1:4" ht="196.5" customHeight="1">
      <c r="B82" s="334" t="s">
        <v>1874</v>
      </c>
      <c r="C82" s="367"/>
      <c r="D82" s="354"/>
    </row>
    <row r="83" spans="1:4" ht="128.25" customHeight="1">
      <c r="A83" s="370" t="s">
        <v>44</v>
      </c>
      <c r="B83" s="334"/>
      <c r="C83" s="367"/>
      <c r="D83" s="354"/>
    </row>
    <row r="84" spans="1:4">
      <c r="B84" s="583"/>
    </row>
    <row r="85" spans="1:4" ht="85.5">
      <c r="B85" s="583" t="s">
        <v>1875</v>
      </c>
    </row>
    <row r="86" spans="1:4">
      <c r="B86" s="583"/>
    </row>
    <row r="87" spans="1:4">
      <c r="A87" s="371">
        <v>3.1</v>
      </c>
      <c r="B87" s="611" t="s">
        <v>198</v>
      </c>
      <c r="C87" s="382"/>
      <c r="D87" s="350"/>
    </row>
    <row r="88" spans="1:4" ht="28.5">
      <c r="A88" s="369"/>
      <c r="B88" s="583" t="s">
        <v>45</v>
      </c>
    </row>
    <row r="89" spans="1:4">
      <c r="A89" s="369" t="s">
        <v>13</v>
      </c>
      <c r="B89" s="341" t="s">
        <v>255</v>
      </c>
      <c r="C89" s="382"/>
      <c r="D89" s="350"/>
    </row>
    <row r="90" spans="1:4" ht="64.5" customHeight="1">
      <c r="A90" s="370" t="s">
        <v>1833</v>
      </c>
      <c r="B90" s="594" t="s">
        <v>1876</v>
      </c>
    </row>
    <row r="91" spans="1:4" ht="28.5">
      <c r="A91" s="370" t="s">
        <v>405</v>
      </c>
      <c r="B91" s="583"/>
    </row>
    <row r="92" spans="1:4" ht="57">
      <c r="A92" s="370" t="s">
        <v>1877</v>
      </c>
      <c r="B92" s="583"/>
    </row>
    <row r="93" spans="1:4">
      <c r="A93" s="370" t="s">
        <v>153</v>
      </c>
      <c r="B93" s="583"/>
    </row>
    <row r="94" spans="1:4">
      <c r="B94" s="583"/>
    </row>
    <row r="95" spans="1:4">
      <c r="A95" s="370"/>
      <c r="B95" s="583"/>
    </row>
    <row r="96" spans="1:4">
      <c r="A96" s="370"/>
      <c r="B96" s="583"/>
    </row>
    <row r="97" spans="1:4">
      <c r="B97" s="583"/>
    </row>
    <row r="98" spans="1:4">
      <c r="A98" s="379">
        <v>3.11</v>
      </c>
      <c r="B98" s="611" t="s">
        <v>1878</v>
      </c>
      <c r="C98" s="382"/>
      <c r="D98" s="350"/>
    </row>
    <row r="99" spans="1:4" ht="99.75">
      <c r="B99" s="334" t="s">
        <v>1879</v>
      </c>
    </row>
    <row r="100" spans="1:4" ht="28.5">
      <c r="B100" s="334" t="s">
        <v>274</v>
      </c>
    </row>
    <row r="101" spans="1:4" ht="42.75">
      <c r="A101" s="372" t="s">
        <v>44</v>
      </c>
      <c r="B101" s="329" t="s">
        <v>1880</v>
      </c>
    </row>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40"/>
  <sheetViews>
    <sheetView view="pageBreakPreview" zoomScaleNormal="100" zoomScaleSheetLayoutView="100" workbookViewId="0"/>
  </sheetViews>
  <sheetFormatPr defaultColWidth="9.140625" defaultRowHeight="14.25"/>
  <cols>
    <col min="1" max="1" width="6.85546875" style="131" customWidth="1"/>
    <col min="2" max="2" width="91.42578125" style="171" customWidth="1"/>
    <col min="3" max="3" width="2.42578125" style="171" customWidth="1"/>
    <col min="4" max="16384" width="9.140625" style="61"/>
  </cols>
  <sheetData>
    <row r="1" spans="1:3" ht="28.5">
      <c r="A1" s="123">
        <v>5</v>
      </c>
      <c r="B1" s="136" t="s">
        <v>472</v>
      </c>
      <c r="C1" s="62"/>
    </row>
    <row r="2" spans="1:3" ht="28.5">
      <c r="A2" s="125">
        <v>5.3</v>
      </c>
      <c r="B2" s="130" t="s">
        <v>473</v>
      </c>
      <c r="C2" s="62"/>
    </row>
    <row r="3" spans="1:3">
      <c r="A3" s="173" t="s">
        <v>477</v>
      </c>
      <c r="B3" s="127" t="s">
        <v>459</v>
      </c>
      <c r="C3" s="63"/>
    </row>
    <row r="4" spans="1:3" s="349" customFormat="1" hidden="1">
      <c r="A4" s="369"/>
      <c r="B4" s="593" t="s">
        <v>470</v>
      </c>
      <c r="C4" s="346"/>
    </row>
    <row r="5" spans="1:3" s="349" customFormat="1" ht="28.5" hidden="1">
      <c r="A5" s="369"/>
      <c r="B5" s="363" t="s">
        <v>458</v>
      </c>
      <c r="C5" s="346"/>
    </row>
    <row r="6" spans="1:3" s="349" customFormat="1" ht="28.5" hidden="1">
      <c r="A6" s="369"/>
      <c r="B6" s="363" t="s">
        <v>533</v>
      </c>
      <c r="C6" s="346"/>
    </row>
    <row r="7" spans="1:3" s="349" customFormat="1" ht="28.5">
      <c r="A7" s="373"/>
      <c r="B7" s="582" t="s">
        <v>2152</v>
      </c>
      <c r="C7" s="346"/>
    </row>
    <row r="8" spans="1:3" s="349" customFormat="1" ht="42.75">
      <c r="A8" s="373"/>
      <c r="B8" s="582" t="s">
        <v>2153</v>
      </c>
      <c r="C8" s="346"/>
    </row>
    <row r="9" spans="1:3" s="349" customFormat="1" ht="42.75">
      <c r="A9" s="373"/>
      <c r="B9" s="582" t="s">
        <v>2154</v>
      </c>
      <c r="C9" s="346"/>
    </row>
    <row r="10" spans="1:3" s="349" customFormat="1" ht="45" customHeight="1">
      <c r="A10" s="373"/>
      <c r="B10" s="582" t="s">
        <v>2155</v>
      </c>
      <c r="C10" s="346"/>
    </row>
    <row r="11" spans="1:3" s="349" customFormat="1" ht="70.5" customHeight="1">
      <c r="A11" s="373"/>
      <c r="B11" s="582" t="s">
        <v>2156</v>
      </c>
      <c r="C11" s="346"/>
    </row>
    <row r="12" spans="1:3" s="349" customFormat="1" ht="114">
      <c r="A12" s="373"/>
      <c r="B12" s="582" t="s">
        <v>2157</v>
      </c>
      <c r="C12" s="346"/>
    </row>
    <row r="13" spans="1:3">
      <c r="B13" s="86"/>
      <c r="C13" s="63"/>
    </row>
    <row r="14" spans="1:3">
      <c r="A14" s="173" t="s">
        <v>460</v>
      </c>
      <c r="B14" s="127" t="s">
        <v>457</v>
      </c>
      <c r="C14" s="62"/>
    </row>
    <row r="15" spans="1:3" hidden="1">
      <c r="B15" s="82" t="s">
        <v>534</v>
      </c>
      <c r="C15" s="63"/>
    </row>
    <row r="16" spans="1:3" s="349" customFormat="1" ht="266.25" customHeight="1">
      <c r="A16" s="373"/>
      <c r="B16" s="618" t="s">
        <v>2160</v>
      </c>
      <c r="C16" s="346"/>
    </row>
    <row r="17" spans="1:3" s="349" customFormat="1" ht="185.25">
      <c r="A17" s="373"/>
      <c r="B17" s="617" t="s">
        <v>2159</v>
      </c>
      <c r="C17" s="346"/>
    </row>
    <row r="18" spans="1:3" s="349" customFormat="1">
      <c r="A18" s="373"/>
      <c r="B18" s="617"/>
      <c r="C18" s="346"/>
    </row>
    <row r="19" spans="1:3">
      <c r="B19" s="86"/>
      <c r="C19" s="63"/>
    </row>
    <row r="20" spans="1:3" ht="42.75">
      <c r="A20" s="175">
        <v>5.4</v>
      </c>
      <c r="B20" s="176" t="s">
        <v>488</v>
      </c>
      <c r="C20" s="170"/>
    </row>
    <row r="21" spans="1:3" ht="42.75">
      <c r="A21" s="173" t="s">
        <v>474</v>
      </c>
      <c r="B21" s="169" t="s">
        <v>487</v>
      </c>
      <c r="C21" s="170"/>
    </row>
    <row r="22" spans="1:3">
      <c r="B22" s="132" t="s">
        <v>489</v>
      </c>
      <c r="C22" s="170"/>
    </row>
    <row r="23" spans="1:3" ht="213.75">
      <c r="B23" s="582" t="s">
        <v>2161</v>
      </c>
      <c r="C23" s="170"/>
    </row>
    <row r="24" spans="1:3" ht="313.5">
      <c r="B24" s="582" t="s">
        <v>2165</v>
      </c>
      <c r="C24" s="56"/>
    </row>
    <row r="25" spans="1:3" s="349" customFormat="1">
      <c r="A25" s="369"/>
      <c r="B25" s="623"/>
      <c r="C25" s="56"/>
    </row>
    <row r="26" spans="1:3">
      <c r="A26" s="173" t="s">
        <v>486</v>
      </c>
      <c r="B26" s="127" t="s">
        <v>459</v>
      </c>
      <c r="C26" s="56"/>
    </row>
    <row r="27" spans="1:3">
      <c r="B27" s="132" t="s">
        <v>470</v>
      </c>
    </row>
    <row r="28" spans="1:3" ht="28.5">
      <c r="B28" s="82" t="s">
        <v>458</v>
      </c>
    </row>
    <row r="29" spans="1:3">
      <c r="A29" s="126"/>
      <c r="B29" s="172"/>
    </row>
    <row r="30" spans="1:3" s="345" customFormat="1" ht="141" customHeight="1">
      <c r="A30" s="619"/>
      <c r="B30" s="86" t="s">
        <v>2162</v>
      </c>
      <c r="C30" s="346"/>
    </row>
    <row r="31" spans="1:3" s="345" customFormat="1" ht="71.25">
      <c r="A31" s="620"/>
      <c r="B31" s="621" t="s">
        <v>2163</v>
      </c>
      <c r="C31" s="346"/>
    </row>
    <row r="32" spans="1:3" s="345" customFormat="1" ht="66.75" customHeight="1">
      <c r="A32" s="622">
        <v>5.5</v>
      </c>
      <c r="B32" s="621" t="s">
        <v>2164</v>
      </c>
      <c r="C32" s="57"/>
    </row>
    <row r="33" spans="1:3" s="345" customFormat="1" ht="90.75" customHeight="1">
      <c r="A33" s="622"/>
      <c r="B33" s="624" t="s">
        <v>2167</v>
      </c>
      <c r="C33" s="57"/>
    </row>
    <row r="34" spans="1:3">
      <c r="A34" s="173" t="s">
        <v>476</v>
      </c>
      <c r="B34" s="127" t="s">
        <v>471</v>
      </c>
      <c r="C34" s="170"/>
    </row>
    <row r="35" spans="1:3">
      <c r="B35" s="132" t="s">
        <v>470</v>
      </c>
      <c r="C35" s="170"/>
    </row>
    <row r="36" spans="1:3" s="349" customFormat="1" ht="156.75">
      <c r="A36" s="373"/>
      <c r="B36" s="582" t="s">
        <v>2158</v>
      </c>
      <c r="C36" s="346"/>
    </row>
    <row r="37" spans="1:3" ht="409.5">
      <c r="B37" s="86" t="s">
        <v>2166</v>
      </c>
      <c r="C37" s="56"/>
    </row>
    <row r="38" spans="1:3">
      <c r="B38" s="86"/>
      <c r="C38" s="56"/>
    </row>
    <row r="39" spans="1:3">
      <c r="A39" s="126"/>
      <c r="B39" s="172"/>
    </row>
    <row r="40" spans="1:3">
      <c r="B40" s="86"/>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zoomScaleNormal="100" workbookViewId="0"/>
  </sheetViews>
  <sheetFormatPr defaultColWidth="9" defaultRowHeight="14.25"/>
  <cols>
    <col min="1" max="1" width="7.140625" style="154" customWidth="1"/>
    <col min="2" max="2" width="80.42578125" style="63" customWidth="1"/>
    <col min="3" max="3" width="2" style="63" customWidth="1"/>
    <col min="4" max="16384" width="9" style="55"/>
  </cols>
  <sheetData>
    <row r="1" spans="1:3" ht="28.5">
      <c r="A1" s="135">
        <v>6</v>
      </c>
      <c r="B1" s="136" t="s">
        <v>407</v>
      </c>
      <c r="C1" s="124"/>
    </row>
    <row r="2" spans="1:3">
      <c r="A2" s="137">
        <v>6.1</v>
      </c>
      <c r="B2" s="138" t="s">
        <v>108</v>
      </c>
      <c r="C2" s="124"/>
    </row>
    <row r="3" spans="1:3">
      <c r="A3" s="137"/>
      <c r="B3" s="139"/>
      <c r="C3" s="128"/>
    </row>
    <row r="4" spans="1:3" s="186" customFormat="1">
      <c r="A4" s="137"/>
      <c r="B4" s="143"/>
      <c r="C4" s="128"/>
    </row>
    <row r="5" spans="1:3" s="186" customFormat="1">
      <c r="A5" s="137"/>
      <c r="B5" s="144" t="s">
        <v>544</v>
      </c>
      <c r="C5" s="128"/>
    </row>
    <row r="6" spans="1:3" s="186" customFormat="1">
      <c r="A6" s="137"/>
      <c r="B6" s="187" t="s">
        <v>591</v>
      </c>
      <c r="C6" s="128"/>
    </row>
    <row r="7" spans="1:3" s="186" customFormat="1">
      <c r="A7" s="137"/>
      <c r="B7" s="187" t="s">
        <v>545</v>
      </c>
      <c r="C7" s="128"/>
    </row>
    <row r="8" spans="1:3" s="186" customFormat="1">
      <c r="A8" s="137"/>
      <c r="B8" s="187" t="s">
        <v>546</v>
      </c>
      <c r="C8" s="128"/>
    </row>
    <row r="9" spans="1:3" s="186" customFormat="1">
      <c r="A9" s="137"/>
      <c r="B9" s="187" t="s">
        <v>547</v>
      </c>
      <c r="C9" s="128"/>
    </row>
    <row r="10" spans="1:3" s="186" customFormat="1">
      <c r="A10" s="137"/>
      <c r="B10" s="187" t="s">
        <v>547</v>
      </c>
      <c r="C10" s="128"/>
    </row>
    <row r="11" spans="1:3" s="186" customFormat="1">
      <c r="A11" s="137"/>
      <c r="B11" s="187" t="s">
        <v>548</v>
      </c>
      <c r="C11" s="128"/>
    </row>
    <row r="12" spans="1:3" s="186" customFormat="1">
      <c r="A12" s="137"/>
      <c r="B12" s="187" t="s">
        <v>549</v>
      </c>
      <c r="C12" s="128"/>
    </row>
    <row r="13" spans="1:3" s="186" customFormat="1">
      <c r="A13" s="137"/>
      <c r="B13" s="187" t="s">
        <v>590</v>
      </c>
      <c r="C13" s="128"/>
    </row>
    <row r="14" spans="1:3" s="186" customFormat="1">
      <c r="A14" s="137"/>
      <c r="B14" s="187"/>
      <c r="C14" s="128"/>
    </row>
    <row r="15" spans="1:3" s="186" customFormat="1">
      <c r="A15" s="137" t="s">
        <v>567</v>
      </c>
      <c r="B15" s="186" t="s">
        <v>570</v>
      </c>
      <c r="C15" s="128"/>
    </row>
    <row r="16" spans="1:3" s="186" customFormat="1">
      <c r="A16" s="137"/>
      <c r="C16" s="128"/>
    </row>
    <row r="17" spans="1:3" s="186" customFormat="1">
      <c r="A17" s="137" t="s">
        <v>568</v>
      </c>
      <c r="B17" s="186" t="s">
        <v>569</v>
      </c>
      <c r="C17" s="128"/>
    </row>
    <row r="18" spans="1:3">
      <c r="A18" s="137"/>
      <c r="B18" s="186"/>
      <c r="C18" s="128"/>
    </row>
    <row r="19" spans="1:3">
      <c r="A19" s="137">
        <v>6.2</v>
      </c>
      <c r="B19" s="141" t="s">
        <v>109</v>
      </c>
      <c r="C19" s="124"/>
    </row>
    <row r="20" spans="1:3" ht="33.75" customHeight="1">
      <c r="A20" s="137"/>
      <c r="B20" s="129" t="s">
        <v>402</v>
      </c>
      <c r="C20" s="128"/>
    </row>
    <row r="21" spans="1:3" s="186" customFormat="1" ht="14.25" customHeight="1">
      <c r="A21" s="137"/>
      <c r="B21" s="129"/>
      <c r="C21" s="128"/>
    </row>
    <row r="22" spans="1:3" ht="15" customHeight="1">
      <c r="A22" s="137"/>
      <c r="B22" s="140"/>
      <c r="C22" s="128"/>
    </row>
    <row r="23" spans="1:3">
      <c r="A23" s="137">
        <v>6.3</v>
      </c>
      <c r="B23" s="141" t="s">
        <v>110</v>
      </c>
      <c r="C23" s="124"/>
    </row>
    <row r="24" spans="1:3">
      <c r="A24" s="137"/>
      <c r="B24" s="142" t="s">
        <v>154</v>
      </c>
      <c r="C24" s="124"/>
    </row>
    <row r="25" spans="1:3">
      <c r="A25" s="137"/>
      <c r="B25" s="143" t="s">
        <v>408</v>
      </c>
      <c r="C25" s="128"/>
    </row>
    <row r="26" spans="1:3">
      <c r="A26" s="137"/>
      <c r="B26" s="143" t="s">
        <v>409</v>
      </c>
      <c r="C26" s="128"/>
    </row>
    <row r="27" spans="1:3">
      <c r="A27" s="137"/>
      <c r="B27" s="143" t="s">
        <v>410</v>
      </c>
      <c r="C27" s="128"/>
    </row>
    <row r="28" spans="1:3">
      <c r="A28" s="137"/>
      <c r="B28" s="143" t="s">
        <v>111</v>
      </c>
      <c r="C28" s="128"/>
    </row>
    <row r="29" spans="1:3">
      <c r="A29" s="137"/>
      <c r="B29" s="143"/>
      <c r="C29" s="128"/>
    </row>
    <row r="30" spans="1:3">
      <c r="A30" s="137" t="s">
        <v>193</v>
      </c>
      <c r="B30" s="144" t="s">
        <v>34</v>
      </c>
      <c r="C30" s="124"/>
    </row>
    <row r="31" spans="1:3">
      <c r="A31" s="137"/>
      <c r="B31" s="143"/>
      <c r="C31" s="128"/>
    </row>
    <row r="32" spans="1:3">
      <c r="A32" s="137"/>
      <c r="B32" s="140"/>
      <c r="C32" s="128"/>
    </row>
    <row r="33" spans="1:3">
      <c r="A33" s="137">
        <v>6.4</v>
      </c>
      <c r="B33" s="141" t="s">
        <v>580</v>
      </c>
      <c r="C33" s="124"/>
    </row>
    <row r="34" spans="1:3" s="186" customFormat="1" ht="171">
      <c r="A34" s="137" t="s">
        <v>36</v>
      </c>
      <c r="B34" s="127" t="s">
        <v>577</v>
      </c>
      <c r="C34" s="124"/>
    </row>
    <row r="35" spans="1:3" s="186" customFormat="1" ht="57">
      <c r="A35" s="137" t="s">
        <v>581</v>
      </c>
      <c r="B35" s="127" t="s">
        <v>579</v>
      </c>
      <c r="C35" s="124"/>
    </row>
    <row r="36" spans="1:3" s="186" customFormat="1">
      <c r="A36" s="137"/>
      <c r="B36" s="189"/>
      <c r="C36" s="124"/>
    </row>
    <row r="37" spans="1:3" s="186" customFormat="1">
      <c r="A37" s="137"/>
      <c r="B37" s="189"/>
      <c r="C37" s="124"/>
    </row>
    <row r="38" spans="1:3">
      <c r="A38" s="137"/>
      <c r="B38" s="145"/>
      <c r="C38" s="133"/>
    </row>
    <row r="39" spans="1:3">
      <c r="A39" s="137"/>
      <c r="B39" s="146"/>
      <c r="C39" s="133"/>
    </row>
    <row r="40" spans="1:3">
      <c r="A40" s="137"/>
      <c r="B40" s="147" t="s">
        <v>122</v>
      </c>
      <c r="C40" s="148"/>
    </row>
    <row r="41" spans="1:3">
      <c r="A41" s="137"/>
      <c r="B41" s="146"/>
      <c r="C41" s="133"/>
    </row>
    <row r="42" spans="1:3" ht="85.5">
      <c r="A42" s="137"/>
      <c r="B42" s="146" t="s">
        <v>137</v>
      </c>
      <c r="C42" s="133"/>
    </row>
    <row r="43" spans="1:3">
      <c r="A43" s="137"/>
      <c r="B43" s="149" t="s">
        <v>138</v>
      </c>
      <c r="C43" s="134"/>
    </row>
    <row r="44" spans="1:3" s="186" customFormat="1">
      <c r="A44" s="137"/>
      <c r="B44" s="149"/>
      <c r="C44" s="134"/>
    </row>
    <row r="45" spans="1:3" s="186" customFormat="1">
      <c r="A45" s="137" t="s">
        <v>582</v>
      </c>
      <c r="B45" s="144" t="s">
        <v>583</v>
      </c>
      <c r="C45" s="134"/>
    </row>
    <row r="46" spans="1:3" ht="99.75">
      <c r="A46" s="137"/>
      <c r="B46" s="190" t="s">
        <v>515</v>
      </c>
      <c r="C46" s="128"/>
    </row>
    <row r="47" spans="1:3">
      <c r="A47" s="137">
        <v>6.5</v>
      </c>
      <c r="B47" s="141" t="s">
        <v>112</v>
      </c>
      <c r="C47" s="124"/>
    </row>
    <row r="48" spans="1:3">
      <c r="A48" s="137"/>
      <c r="B48" s="150" t="s">
        <v>126</v>
      </c>
      <c r="C48" s="124"/>
    </row>
    <row r="49" spans="1:3">
      <c r="A49" s="137"/>
      <c r="B49" s="149" t="s">
        <v>127</v>
      </c>
      <c r="C49" s="124"/>
    </row>
    <row r="50" spans="1:3">
      <c r="A50" s="137"/>
      <c r="B50" s="149" t="s">
        <v>128</v>
      </c>
      <c r="C50" s="124"/>
    </row>
    <row r="51" spans="1:3">
      <c r="A51" s="137"/>
      <c r="B51" s="149" t="s">
        <v>411</v>
      </c>
      <c r="C51" s="124"/>
    </row>
    <row r="52" spans="1:3">
      <c r="A52" s="137"/>
      <c r="B52" s="149" t="s">
        <v>516</v>
      </c>
      <c r="C52" s="128"/>
    </row>
    <row r="53" spans="1:3">
      <c r="A53" s="137"/>
      <c r="B53" s="143"/>
      <c r="C53" s="128"/>
    </row>
    <row r="54" spans="1:3" s="64" customFormat="1">
      <c r="A54" s="137">
        <v>6.6</v>
      </c>
      <c r="B54" s="141" t="s">
        <v>114</v>
      </c>
      <c r="C54" s="124"/>
    </row>
    <row r="55" spans="1:3" s="64" customFormat="1" ht="28.5">
      <c r="A55" s="137"/>
      <c r="B55" s="143" t="s">
        <v>187</v>
      </c>
      <c r="C55" s="128"/>
    </row>
    <row r="56" spans="1:3" s="64" customFormat="1">
      <c r="A56" s="137"/>
      <c r="B56" s="140"/>
      <c r="C56" s="128"/>
    </row>
    <row r="57" spans="1:3">
      <c r="A57" s="137">
        <v>6.7</v>
      </c>
      <c r="B57" s="141" t="s">
        <v>251</v>
      </c>
      <c r="C57" s="124"/>
    </row>
    <row r="58" spans="1:3">
      <c r="A58" s="137"/>
      <c r="B58" s="136" t="s">
        <v>412</v>
      </c>
      <c r="C58" s="124"/>
    </row>
    <row r="59" spans="1:3" ht="28.5">
      <c r="A59" s="137"/>
      <c r="B59" s="150" t="s">
        <v>117</v>
      </c>
      <c r="C59" s="134"/>
    </row>
    <row r="60" spans="1:3" ht="28.5">
      <c r="A60" s="137"/>
      <c r="B60" s="149" t="s">
        <v>61</v>
      </c>
      <c r="C60" s="134"/>
    </row>
    <row r="61" spans="1:3">
      <c r="A61" s="137"/>
      <c r="B61" s="149" t="s">
        <v>118</v>
      </c>
      <c r="C61" s="134"/>
    </row>
    <row r="62" spans="1:3">
      <c r="A62" s="137"/>
      <c r="B62" s="143"/>
      <c r="C62" s="128"/>
    </row>
    <row r="63" spans="1:3">
      <c r="A63" s="137"/>
      <c r="B63" s="143"/>
      <c r="C63" s="128"/>
    </row>
    <row r="64" spans="1:3">
      <c r="A64" s="137"/>
      <c r="B64" s="140"/>
      <c r="C64" s="128"/>
    </row>
    <row r="65" spans="1:3">
      <c r="A65" s="151" t="s">
        <v>275</v>
      </c>
      <c r="B65" s="141" t="s">
        <v>115</v>
      </c>
      <c r="C65" s="124"/>
    </row>
    <row r="66" spans="1:3" ht="42.75">
      <c r="A66" s="137"/>
      <c r="B66" s="150" t="s">
        <v>539</v>
      </c>
      <c r="C66" s="134"/>
    </row>
    <row r="67" spans="1:3">
      <c r="A67" s="137"/>
      <c r="B67" s="140"/>
      <c r="C67" s="128"/>
    </row>
    <row r="68" spans="1:3" ht="57">
      <c r="A68" s="137">
        <v>6.9</v>
      </c>
      <c r="B68" s="141" t="s">
        <v>479</v>
      </c>
      <c r="C68" s="124"/>
    </row>
    <row r="69" spans="1:3" ht="28.5">
      <c r="A69" s="137"/>
      <c r="B69" s="150" t="s">
        <v>188</v>
      </c>
      <c r="C69" s="134"/>
    </row>
    <row r="70" spans="1:3">
      <c r="A70" s="137"/>
      <c r="B70" s="140"/>
      <c r="C70" s="128"/>
    </row>
    <row r="71" spans="1:3">
      <c r="A71" s="137" t="s">
        <v>276</v>
      </c>
      <c r="B71" s="141" t="s">
        <v>189</v>
      </c>
      <c r="C71" s="124"/>
    </row>
    <row r="72" spans="1:3" ht="57">
      <c r="A72" s="137"/>
      <c r="B72" s="139" t="s">
        <v>485</v>
      </c>
      <c r="C72" s="128"/>
    </row>
    <row r="73" spans="1:3">
      <c r="A73" s="137"/>
      <c r="B73" s="140"/>
      <c r="C73" s="128"/>
    </row>
    <row r="74" spans="1:3">
      <c r="A74" s="137">
        <v>6.11</v>
      </c>
      <c r="B74" s="141" t="s">
        <v>478</v>
      </c>
      <c r="C74" s="124"/>
    </row>
    <row r="75" spans="1:3" ht="28.5">
      <c r="A75" s="137"/>
      <c r="B75" s="139" t="s">
        <v>190</v>
      </c>
      <c r="C75" s="128"/>
    </row>
    <row r="76" spans="1:3">
      <c r="A76" s="137" t="s">
        <v>13</v>
      </c>
      <c r="B76" s="144" t="s">
        <v>255</v>
      </c>
      <c r="C76" s="124"/>
    </row>
    <row r="77" spans="1:3" ht="25.5">
      <c r="A77" s="152" t="s">
        <v>46</v>
      </c>
      <c r="B77" s="143"/>
      <c r="C77" s="128"/>
    </row>
    <row r="78" spans="1:3">
      <c r="A78" s="152" t="s">
        <v>405</v>
      </c>
      <c r="B78" s="143"/>
      <c r="C78" s="128"/>
    </row>
    <row r="79" spans="1:3">
      <c r="A79" s="152"/>
      <c r="B79" s="143"/>
      <c r="C79" s="128"/>
    </row>
    <row r="80" spans="1:3">
      <c r="A80" s="153" t="s">
        <v>153</v>
      </c>
      <c r="B80" s="140"/>
      <c r="C80" s="128"/>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heetViews>
  <sheetFormatPr defaultColWidth="9" defaultRowHeight="14.25"/>
  <cols>
    <col min="1" max="1" width="7.140625" style="154" customWidth="1"/>
    <col min="2" max="2" width="80.42578125" style="63" customWidth="1"/>
    <col min="3" max="3" width="2.42578125" style="63" customWidth="1"/>
    <col min="4" max="16384" width="9" style="55"/>
  </cols>
  <sheetData>
    <row r="1" spans="1:3" ht="28.5">
      <c r="A1" s="135">
        <v>7</v>
      </c>
      <c r="B1" s="136" t="s">
        <v>413</v>
      </c>
      <c r="C1" s="62"/>
    </row>
    <row r="2" spans="1:3">
      <c r="A2" s="137">
        <v>7.1</v>
      </c>
      <c r="B2" s="138" t="s">
        <v>108</v>
      </c>
      <c r="C2" s="62"/>
    </row>
    <row r="3" spans="1:3">
      <c r="A3" s="137"/>
      <c r="B3" s="139"/>
    </row>
    <row r="4" spans="1:3" s="186" customFormat="1">
      <c r="A4" s="137"/>
      <c r="B4" s="127" t="s">
        <v>544</v>
      </c>
      <c r="C4" s="63"/>
    </row>
    <row r="5" spans="1:3" s="186" customFormat="1">
      <c r="A5" s="137"/>
      <c r="B5" s="129" t="s">
        <v>591</v>
      </c>
      <c r="C5" s="63"/>
    </row>
    <row r="6" spans="1:3" s="186" customFormat="1">
      <c r="A6" s="137"/>
      <c r="B6" s="129" t="s">
        <v>545</v>
      </c>
      <c r="C6" s="63"/>
    </row>
    <row r="7" spans="1:3" s="186" customFormat="1">
      <c r="A7" s="137"/>
      <c r="B7" s="129" t="s">
        <v>546</v>
      </c>
      <c r="C7" s="63"/>
    </row>
    <row r="8" spans="1:3" s="186" customFormat="1">
      <c r="A8" s="137"/>
      <c r="B8" s="129" t="s">
        <v>547</v>
      </c>
      <c r="C8" s="63"/>
    </row>
    <row r="9" spans="1:3" s="186" customFormat="1">
      <c r="A9" s="137"/>
      <c r="B9" s="129" t="s">
        <v>547</v>
      </c>
      <c r="C9" s="63"/>
    </row>
    <row r="10" spans="1:3" s="186" customFormat="1">
      <c r="A10" s="137"/>
      <c r="B10" s="129" t="s">
        <v>548</v>
      </c>
      <c r="C10" s="63"/>
    </row>
    <row r="11" spans="1:3" s="186" customFormat="1">
      <c r="A11" s="137"/>
      <c r="B11" s="129" t="s">
        <v>549</v>
      </c>
      <c r="C11" s="63"/>
    </row>
    <row r="12" spans="1:3" s="186" customFormat="1">
      <c r="A12" s="137"/>
      <c r="B12" s="129" t="s">
        <v>590</v>
      </c>
      <c r="C12" s="63"/>
    </row>
    <row r="13" spans="1:3" s="186" customFormat="1">
      <c r="A13" s="137"/>
      <c r="B13" s="129"/>
      <c r="C13" s="63"/>
    </row>
    <row r="14" spans="1:3" s="186" customFormat="1">
      <c r="A14" s="137" t="s">
        <v>571</v>
      </c>
      <c r="B14" s="186" t="s">
        <v>570</v>
      </c>
      <c r="C14" s="63"/>
    </row>
    <row r="15" spans="1:3" s="186" customFormat="1">
      <c r="A15" s="137"/>
      <c r="C15" s="63"/>
    </row>
    <row r="16" spans="1:3" s="186" customFormat="1">
      <c r="A16" s="137" t="s">
        <v>572</v>
      </c>
      <c r="B16" s="186" t="s">
        <v>569</v>
      </c>
      <c r="C16" s="63"/>
    </row>
    <row r="17" spans="1:3">
      <c r="A17" s="137"/>
      <c r="B17" s="143"/>
    </row>
    <row r="18" spans="1:3">
      <c r="A18" s="137">
        <v>7.2</v>
      </c>
      <c r="B18" s="141" t="s">
        <v>109</v>
      </c>
      <c r="C18" s="62"/>
    </row>
    <row r="19" spans="1:3" ht="48.75" customHeight="1">
      <c r="A19" s="137"/>
      <c r="B19" s="155" t="s">
        <v>532</v>
      </c>
    </row>
    <row r="20" spans="1:3" s="186" customFormat="1" ht="15.75" customHeight="1">
      <c r="A20" s="137"/>
      <c r="B20" s="187"/>
      <c r="C20" s="63"/>
    </row>
    <row r="21" spans="1:3">
      <c r="A21" s="137"/>
      <c r="B21" s="140"/>
    </row>
    <row r="22" spans="1:3">
      <c r="A22" s="137">
        <v>7.3</v>
      </c>
      <c r="B22" s="141" t="s">
        <v>110</v>
      </c>
      <c r="C22" s="62"/>
    </row>
    <row r="23" spans="1:3">
      <c r="A23" s="137"/>
      <c r="B23" s="142" t="s">
        <v>154</v>
      </c>
      <c r="C23" s="62"/>
    </row>
    <row r="24" spans="1:3">
      <c r="A24" s="137"/>
      <c r="B24" s="143" t="s">
        <v>408</v>
      </c>
    </row>
    <row r="25" spans="1:3">
      <c r="A25" s="137"/>
      <c r="B25" s="143" t="s">
        <v>409</v>
      </c>
    </row>
    <row r="26" spans="1:3">
      <c r="A26" s="137"/>
      <c r="B26" s="143" t="s">
        <v>410</v>
      </c>
    </row>
    <row r="27" spans="1:3">
      <c r="A27" s="137"/>
      <c r="B27" s="143" t="s">
        <v>111</v>
      </c>
    </row>
    <row r="28" spans="1:3">
      <c r="A28" s="137"/>
      <c r="B28" s="143"/>
    </row>
    <row r="29" spans="1:3">
      <c r="A29" s="137" t="s">
        <v>37</v>
      </c>
      <c r="B29" s="144" t="s">
        <v>34</v>
      </c>
      <c r="C29" s="62"/>
    </row>
    <row r="30" spans="1:3">
      <c r="A30" s="137"/>
      <c r="B30" s="143"/>
    </row>
    <row r="31" spans="1:3">
      <c r="A31" s="137"/>
      <c r="B31" s="140"/>
    </row>
    <row r="32" spans="1:3">
      <c r="A32" s="137">
        <v>7.4</v>
      </c>
      <c r="B32" s="141" t="s">
        <v>578</v>
      </c>
      <c r="C32" s="62"/>
    </row>
    <row r="33" spans="1:3" ht="171">
      <c r="A33" s="137" t="s">
        <v>194</v>
      </c>
      <c r="B33" s="127" t="s">
        <v>577</v>
      </c>
      <c r="C33" s="65"/>
    </row>
    <row r="34" spans="1:3" ht="57">
      <c r="A34" s="137" t="s">
        <v>584</v>
      </c>
      <c r="B34" s="191" t="s">
        <v>579</v>
      </c>
      <c r="C34" s="158"/>
    </row>
    <row r="35" spans="1:3">
      <c r="A35" s="137"/>
      <c r="B35" s="127"/>
      <c r="C35" s="65"/>
    </row>
    <row r="36" spans="1:3">
      <c r="A36" s="137"/>
      <c r="B36" s="147" t="s">
        <v>122</v>
      </c>
      <c r="C36" s="62"/>
    </row>
    <row r="37" spans="1:3">
      <c r="A37" s="137"/>
      <c r="B37" s="146"/>
    </row>
    <row r="38" spans="1:3" ht="85.5">
      <c r="A38" s="137"/>
      <c r="B38" s="146" t="s">
        <v>137</v>
      </c>
    </row>
    <row r="39" spans="1:3">
      <c r="A39" s="137"/>
      <c r="B39" s="149" t="s">
        <v>138</v>
      </c>
    </row>
    <row r="40" spans="1:3">
      <c r="A40" s="137"/>
      <c r="B40" s="149"/>
    </row>
    <row r="41" spans="1:3">
      <c r="A41" s="137" t="s">
        <v>585</v>
      </c>
      <c r="B41" s="144" t="s">
        <v>583</v>
      </c>
    </row>
    <row r="42" spans="1:3" ht="99.75">
      <c r="A42" s="137"/>
      <c r="B42" s="190" t="s">
        <v>515</v>
      </c>
    </row>
    <row r="43" spans="1:3">
      <c r="A43" s="156"/>
      <c r="B43" s="157"/>
      <c r="C43" s="56"/>
    </row>
    <row r="44" spans="1:3">
      <c r="A44" s="137" t="s">
        <v>194</v>
      </c>
      <c r="B44" s="147" t="s">
        <v>122</v>
      </c>
      <c r="C44" s="57"/>
    </row>
    <row r="45" spans="1:3">
      <c r="A45" s="137"/>
      <c r="B45" s="146"/>
      <c r="C45" s="57"/>
    </row>
    <row r="46" spans="1:3" ht="85.5">
      <c r="A46" s="137"/>
      <c r="B46" s="146" t="s">
        <v>137</v>
      </c>
      <c r="C46" s="62"/>
    </row>
    <row r="47" spans="1:3">
      <c r="A47" s="137"/>
      <c r="B47" s="149" t="s">
        <v>138</v>
      </c>
      <c r="C47" s="66"/>
    </row>
    <row r="48" spans="1:3">
      <c r="A48" s="137"/>
      <c r="B48" s="140"/>
      <c r="C48" s="66"/>
    </row>
    <row r="49" spans="1:3">
      <c r="A49" s="137">
        <v>7.5</v>
      </c>
      <c r="B49" s="141" t="s">
        <v>112</v>
      </c>
      <c r="C49" s="66"/>
    </row>
    <row r="50" spans="1:3">
      <c r="A50" s="137"/>
      <c r="B50" s="150" t="s">
        <v>126</v>
      </c>
      <c r="C50" s="57"/>
    </row>
    <row r="51" spans="1:3">
      <c r="A51" s="137"/>
      <c r="B51" s="149" t="s">
        <v>127</v>
      </c>
      <c r="C51" s="56"/>
    </row>
    <row r="52" spans="1:3">
      <c r="A52" s="137"/>
      <c r="B52" s="149" t="s">
        <v>128</v>
      </c>
      <c r="C52" s="58"/>
    </row>
    <row r="53" spans="1:3">
      <c r="A53" s="137"/>
      <c r="B53" s="149" t="s">
        <v>411</v>
      </c>
      <c r="C53" s="57"/>
    </row>
    <row r="54" spans="1:3">
      <c r="A54" s="137"/>
      <c r="B54" s="149" t="s">
        <v>517</v>
      </c>
      <c r="C54" s="62"/>
    </row>
    <row r="55" spans="1:3">
      <c r="A55" s="137"/>
      <c r="B55" s="143"/>
      <c r="C55" s="66"/>
    </row>
    <row r="56" spans="1:3">
      <c r="A56" s="137">
        <v>7.6</v>
      </c>
      <c r="B56" s="159" t="s">
        <v>114</v>
      </c>
    </row>
    <row r="57" spans="1:3" ht="28.5">
      <c r="A57" s="137"/>
      <c r="B57" s="143" t="s">
        <v>187</v>
      </c>
      <c r="C57" s="56"/>
    </row>
    <row r="58" spans="1:3">
      <c r="A58" s="137"/>
      <c r="B58" s="140"/>
      <c r="C58" s="57"/>
    </row>
    <row r="59" spans="1:3">
      <c r="A59" s="137">
        <v>7.7</v>
      </c>
      <c r="B59" s="141" t="s">
        <v>251</v>
      </c>
      <c r="C59" s="57"/>
    </row>
    <row r="60" spans="1:3" ht="28.5">
      <c r="A60" s="137"/>
      <c r="B60" s="150" t="s">
        <v>117</v>
      </c>
      <c r="C60" s="56"/>
    </row>
    <row r="61" spans="1:3" ht="28.5">
      <c r="A61" s="137"/>
      <c r="B61" s="149" t="s">
        <v>61</v>
      </c>
      <c r="C61" s="57"/>
    </row>
    <row r="62" spans="1:3">
      <c r="A62" s="137"/>
      <c r="B62" s="149" t="s">
        <v>118</v>
      </c>
      <c r="C62" s="56"/>
    </row>
    <row r="63" spans="1:3">
      <c r="A63" s="137"/>
      <c r="B63" s="143"/>
      <c r="C63" s="57"/>
    </row>
    <row r="64" spans="1:3">
      <c r="A64" s="160" t="s">
        <v>416</v>
      </c>
      <c r="B64" s="141" t="s">
        <v>115</v>
      </c>
      <c r="C64" s="57"/>
    </row>
    <row r="65" spans="1:3" ht="42.75">
      <c r="A65" s="137"/>
      <c r="B65" s="150" t="s">
        <v>540</v>
      </c>
      <c r="C65" s="57"/>
    </row>
    <row r="66" spans="1:3">
      <c r="A66" s="137"/>
      <c r="B66" s="140"/>
      <c r="C66" s="57"/>
    </row>
    <row r="67" spans="1:3" ht="57">
      <c r="A67" s="137">
        <v>7.9</v>
      </c>
      <c r="B67" s="141" t="s">
        <v>479</v>
      </c>
    </row>
    <row r="68" spans="1:3" ht="28.5">
      <c r="A68" s="137"/>
      <c r="B68" s="150" t="s">
        <v>188</v>
      </c>
    </row>
    <row r="69" spans="1:3">
      <c r="A69" s="137"/>
      <c r="B69" s="140"/>
    </row>
    <row r="70" spans="1:3">
      <c r="A70" s="137" t="s">
        <v>417</v>
      </c>
      <c r="B70" s="141" t="s">
        <v>189</v>
      </c>
    </row>
    <row r="71" spans="1:3" ht="57">
      <c r="A71" s="137"/>
      <c r="B71" s="139" t="s">
        <v>485</v>
      </c>
    </row>
    <row r="72" spans="1:3">
      <c r="A72" s="137"/>
      <c r="B72" s="140"/>
    </row>
    <row r="73" spans="1:3">
      <c r="A73" s="137">
        <v>7.11</v>
      </c>
      <c r="B73" s="141" t="s">
        <v>478</v>
      </c>
    </row>
    <row r="74" spans="1:3" ht="28.5">
      <c r="A74" s="137"/>
      <c r="B74" s="139" t="s">
        <v>190</v>
      </c>
    </row>
    <row r="75" spans="1:3">
      <c r="A75" s="137" t="s">
        <v>13</v>
      </c>
      <c r="B75" s="144" t="s">
        <v>255</v>
      </c>
    </row>
    <row r="76" spans="1:3" ht="25.5">
      <c r="A76" s="152" t="s">
        <v>46</v>
      </c>
      <c r="B76" s="143"/>
    </row>
    <row r="77" spans="1:3">
      <c r="A77" s="152" t="s">
        <v>414</v>
      </c>
      <c r="B77" s="143"/>
    </row>
    <row r="78" spans="1:3" ht="25.5">
      <c r="A78" s="152" t="s">
        <v>277</v>
      </c>
      <c r="B78" s="143"/>
    </row>
    <row r="79" spans="1:3">
      <c r="A79" s="153" t="s">
        <v>153</v>
      </c>
      <c r="B79" s="140"/>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heetViews>
  <sheetFormatPr defaultColWidth="9" defaultRowHeight="14.25"/>
  <cols>
    <col min="1" max="1" width="7.140625" style="154" customWidth="1"/>
    <col min="2" max="2" width="80.42578125" style="63" customWidth="1"/>
    <col min="3" max="3" width="1.42578125" style="63" customWidth="1"/>
    <col min="4" max="16384" width="9" style="55"/>
  </cols>
  <sheetData>
    <row r="1" spans="1:3" ht="28.5">
      <c r="A1" s="135">
        <v>8</v>
      </c>
      <c r="B1" s="136" t="s">
        <v>415</v>
      </c>
      <c r="C1" s="124"/>
    </row>
    <row r="2" spans="1:3">
      <c r="A2" s="137">
        <v>8.1</v>
      </c>
      <c r="B2" s="138" t="s">
        <v>108</v>
      </c>
      <c r="C2" s="124"/>
    </row>
    <row r="3" spans="1:3">
      <c r="A3" s="137"/>
      <c r="B3" s="139"/>
      <c r="C3" s="128"/>
    </row>
    <row r="4" spans="1:3" s="186" customFormat="1">
      <c r="A4" s="137"/>
      <c r="B4" s="127" t="s">
        <v>544</v>
      </c>
      <c r="C4" s="128"/>
    </row>
    <row r="5" spans="1:3" s="186" customFormat="1">
      <c r="A5" s="137"/>
      <c r="B5" s="129" t="s">
        <v>591</v>
      </c>
      <c r="C5" s="128"/>
    </row>
    <row r="6" spans="1:3" s="186" customFormat="1">
      <c r="A6" s="137"/>
      <c r="B6" s="129" t="s">
        <v>545</v>
      </c>
      <c r="C6" s="128"/>
    </row>
    <row r="7" spans="1:3" s="186" customFormat="1">
      <c r="A7" s="137"/>
      <c r="B7" s="129" t="s">
        <v>546</v>
      </c>
      <c r="C7" s="128"/>
    </row>
    <row r="8" spans="1:3" s="186" customFormat="1">
      <c r="A8" s="137"/>
      <c r="B8" s="129" t="s">
        <v>547</v>
      </c>
      <c r="C8" s="128"/>
    </row>
    <row r="9" spans="1:3" s="186" customFormat="1">
      <c r="A9" s="137"/>
      <c r="B9" s="129" t="s">
        <v>547</v>
      </c>
      <c r="C9" s="128"/>
    </row>
    <row r="10" spans="1:3" s="186" customFormat="1">
      <c r="A10" s="137"/>
      <c r="B10" s="129" t="s">
        <v>548</v>
      </c>
      <c r="C10" s="128"/>
    </row>
    <row r="11" spans="1:3" s="186" customFormat="1">
      <c r="A11" s="137"/>
      <c r="B11" s="129" t="s">
        <v>549</v>
      </c>
      <c r="C11" s="128"/>
    </row>
    <row r="12" spans="1:3" s="186" customFormat="1">
      <c r="A12" s="137"/>
      <c r="B12" s="129" t="s">
        <v>590</v>
      </c>
      <c r="C12" s="128"/>
    </row>
    <row r="13" spans="1:3" s="186" customFormat="1">
      <c r="A13" s="137"/>
      <c r="B13" s="129"/>
      <c r="C13" s="128"/>
    </row>
    <row r="14" spans="1:3" s="186" customFormat="1">
      <c r="A14" s="137" t="s">
        <v>573</v>
      </c>
      <c r="B14" s="186" t="s">
        <v>570</v>
      </c>
      <c r="C14" s="128"/>
    </row>
    <row r="15" spans="1:3" s="186" customFormat="1">
      <c r="A15" s="137"/>
      <c r="C15" s="128"/>
    </row>
    <row r="16" spans="1:3" s="186" customFormat="1">
      <c r="A16" s="137" t="s">
        <v>574</v>
      </c>
      <c r="B16" s="186" t="s">
        <v>569</v>
      </c>
      <c r="C16" s="128"/>
    </row>
    <row r="17" spans="1:3">
      <c r="A17" s="137"/>
      <c r="B17" s="140"/>
      <c r="C17" s="128"/>
    </row>
    <row r="18" spans="1:3">
      <c r="A18" s="137">
        <v>8.1999999999999993</v>
      </c>
      <c r="B18" s="141" t="s">
        <v>109</v>
      </c>
      <c r="C18" s="124"/>
    </row>
    <row r="19" spans="1:3" ht="54.75" customHeight="1">
      <c r="A19" s="137"/>
      <c r="B19" s="155" t="s">
        <v>532</v>
      </c>
      <c r="C19" s="128"/>
    </row>
    <row r="20" spans="1:3" s="186" customFormat="1" ht="15" customHeight="1">
      <c r="A20" s="137"/>
      <c r="B20" s="187"/>
      <c r="C20" s="128"/>
    </row>
    <row r="21" spans="1:3">
      <c r="A21" s="137"/>
      <c r="B21" s="140"/>
      <c r="C21" s="128"/>
    </row>
    <row r="22" spans="1:3">
      <c r="A22" s="137">
        <v>8.3000000000000007</v>
      </c>
      <c r="B22" s="141" t="s">
        <v>110</v>
      </c>
      <c r="C22" s="124"/>
    </row>
    <row r="23" spans="1:3">
      <c r="A23" s="137"/>
      <c r="B23" s="142" t="s">
        <v>154</v>
      </c>
      <c r="C23" s="124"/>
    </row>
    <row r="24" spans="1:3">
      <c r="A24" s="137"/>
      <c r="B24" s="143" t="s">
        <v>408</v>
      </c>
      <c r="C24" s="128"/>
    </row>
    <row r="25" spans="1:3">
      <c r="A25" s="137"/>
      <c r="B25" s="143" t="s">
        <v>409</v>
      </c>
      <c r="C25" s="128"/>
    </row>
    <row r="26" spans="1:3">
      <c r="A26" s="137"/>
      <c r="B26" s="143" t="s">
        <v>410</v>
      </c>
      <c r="C26" s="128"/>
    </row>
    <row r="27" spans="1:3">
      <c r="A27" s="137"/>
      <c r="B27" s="143" t="s">
        <v>111</v>
      </c>
      <c r="C27" s="128"/>
    </row>
    <row r="28" spans="1:3">
      <c r="A28" s="137"/>
      <c r="B28" s="143"/>
      <c r="C28" s="128"/>
    </row>
    <row r="29" spans="1:3">
      <c r="A29" s="137" t="s">
        <v>254</v>
      </c>
      <c r="B29" s="144" t="s">
        <v>34</v>
      </c>
      <c r="C29" s="124"/>
    </row>
    <row r="30" spans="1:3">
      <c r="A30" s="137"/>
      <c r="B30" s="143"/>
      <c r="C30" s="128"/>
    </row>
    <row r="31" spans="1:3">
      <c r="A31" s="137"/>
      <c r="B31" s="140"/>
      <c r="C31" s="128"/>
    </row>
    <row r="32" spans="1:3">
      <c r="A32" s="137">
        <v>8.4</v>
      </c>
      <c r="B32" s="141" t="s">
        <v>578</v>
      </c>
      <c r="C32" s="133"/>
    </row>
    <row r="33" spans="1:3" ht="171">
      <c r="A33" s="137" t="s">
        <v>206</v>
      </c>
      <c r="B33" s="127" t="s">
        <v>577</v>
      </c>
      <c r="C33" s="148"/>
    </row>
    <row r="34" spans="1:3" ht="57">
      <c r="A34" s="137" t="s">
        <v>586</v>
      </c>
      <c r="B34" s="191" t="s">
        <v>579</v>
      </c>
      <c r="C34" s="133"/>
    </row>
    <row r="35" spans="1:3">
      <c r="A35" s="137"/>
      <c r="B35" s="127"/>
      <c r="C35" s="133"/>
    </row>
    <row r="36" spans="1:3">
      <c r="A36" s="137"/>
      <c r="B36" s="147" t="s">
        <v>122</v>
      </c>
      <c r="C36" s="134"/>
    </row>
    <row r="37" spans="1:3">
      <c r="A37" s="137"/>
      <c r="B37" s="146"/>
      <c r="C37" s="128"/>
    </row>
    <row r="38" spans="1:3" ht="85.5">
      <c r="A38" s="137"/>
      <c r="B38" s="146" t="s">
        <v>137</v>
      </c>
      <c r="C38" s="124"/>
    </row>
    <row r="39" spans="1:3">
      <c r="A39" s="137"/>
      <c r="B39" s="149" t="s">
        <v>138</v>
      </c>
      <c r="C39" s="128"/>
    </row>
    <row r="40" spans="1:3">
      <c r="A40" s="137"/>
      <c r="B40" s="149"/>
      <c r="C40" s="128"/>
    </row>
    <row r="41" spans="1:3">
      <c r="A41" s="137" t="s">
        <v>587</v>
      </c>
      <c r="B41" s="144" t="s">
        <v>583</v>
      </c>
      <c r="C41" s="128"/>
    </row>
    <row r="42" spans="1:3" ht="99.75">
      <c r="A42" s="137"/>
      <c r="B42" s="192" t="s">
        <v>515</v>
      </c>
      <c r="C42" s="128"/>
    </row>
    <row r="43" spans="1:3">
      <c r="A43" s="137"/>
      <c r="B43" s="140"/>
      <c r="C43" s="124"/>
    </row>
    <row r="44" spans="1:3">
      <c r="A44" s="137">
        <v>8.5</v>
      </c>
      <c r="B44" s="141" t="s">
        <v>112</v>
      </c>
      <c r="C44" s="134"/>
    </row>
    <row r="45" spans="1:3">
      <c r="A45" s="137"/>
      <c r="B45" s="150" t="s">
        <v>126</v>
      </c>
      <c r="C45" s="128"/>
    </row>
    <row r="46" spans="1:3">
      <c r="A46" s="137"/>
      <c r="B46" s="149" t="s">
        <v>127</v>
      </c>
      <c r="C46" s="124"/>
    </row>
    <row r="47" spans="1:3">
      <c r="A47" s="137"/>
      <c r="B47" s="149" t="s">
        <v>128</v>
      </c>
      <c r="C47" s="134"/>
    </row>
    <row r="48" spans="1:3">
      <c r="A48" s="137"/>
      <c r="B48" s="149" t="s">
        <v>411</v>
      </c>
      <c r="C48" s="128"/>
    </row>
    <row r="49" spans="1:3">
      <c r="A49" s="137"/>
      <c r="B49" s="149" t="s">
        <v>516</v>
      </c>
      <c r="C49" s="124"/>
    </row>
    <row r="50" spans="1:3">
      <c r="A50" s="137"/>
      <c r="B50" s="140"/>
      <c r="C50" s="128"/>
    </row>
    <row r="51" spans="1:3">
      <c r="A51" s="137">
        <v>8.6</v>
      </c>
      <c r="B51" s="141" t="s">
        <v>114</v>
      </c>
      <c r="C51" s="128"/>
    </row>
    <row r="52" spans="1:3" ht="28.5">
      <c r="A52" s="137"/>
      <c r="B52" s="139" t="s">
        <v>187</v>
      </c>
      <c r="C52" s="124"/>
    </row>
    <row r="53" spans="1:3">
      <c r="A53" s="137"/>
      <c r="B53" s="140"/>
      <c r="C53" s="128"/>
    </row>
    <row r="54" spans="1:3">
      <c r="A54" s="137">
        <v>8.6999999999999993</v>
      </c>
      <c r="B54" s="141" t="s">
        <v>251</v>
      </c>
      <c r="C54" s="124"/>
    </row>
    <row r="55" spans="1:3" ht="28.5">
      <c r="A55" s="137"/>
      <c r="B55" s="150" t="s">
        <v>117</v>
      </c>
      <c r="C55" s="128"/>
    </row>
    <row r="56" spans="1:3" ht="28.5">
      <c r="A56" s="137"/>
      <c r="B56" s="149" t="s">
        <v>61</v>
      </c>
      <c r="C56" s="128"/>
    </row>
    <row r="57" spans="1:3">
      <c r="A57" s="137"/>
      <c r="B57" s="149" t="s">
        <v>118</v>
      </c>
      <c r="C57" s="128"/>
    </row>
    <row r="58" spans="1:3">
      <c r="A58" s="137"/>
      <c r="B58" s="143"/>
      <c r="C58" s="128"/>
    </row>
    <row r="59" spans="1:3">
      <c r="A59" s="137"/>
      <c r="B59" s="140"/>
    </row>
    <row r="60" spans="1:3">
      <c r="A60" s="151" t="s">
        <v>418</v>
      </c>
      <c r="B60" s="141" t="s">
        <v>115</v>
      </c>
    </row>
    <row r="61" spans="1:3" ht="42.75">
      <c r="A61" s="137"/>
      <c r="B61" s="150" t="s">
        <v>540</v>
      </c>
    </row>
    <row r="62" spans="1:3">
      <c r="A62" s="137"/>
      <c r="B62" s="140"/>
    </row>
    <row r="63" spans="1:3" ht="57">
      <c r="A63" s="137" t="s">
        <v>419</v>
      </c>
      <c r="B63" s="141" t="s">
        <v>479</v>
      </c>
    </row>
    <row r="64" spans="1:3" ht="28.5">
      <c r="A64" s="137"/>
      <c r="B64" s="150" t="s">
        <v>188</v>
      </c>
    </row>
    <row r="65" spans="1:2">
      <c r="A65" s="137"/>
      <c r="B65" s="140"/>
    </row>
    <row r="66" spans="1:2">
      <c r="A66" s="137" t="s">
        <v>420</v>
      </c>
      <c r="B66" s="141" t="s">
        <v>189</v>
      </c>
    </row>
    <row r="67" spans="1:2" ht="57">
      <c r="A67" s="137"/>
      <c r="B67" s="139" t="s">
        <v>485</v>
      </c>
    </row>
    <row r="68" spans="1:2">
      <c r="A68" s="137"/>
      <c r="B68" s="140"/>
    </row>
    <row r="69" spans="1:2">
      <c r="A69" s="137">
        <v>8.11</v>
      </c>
      <c r="B69" s="141" t="s">
        <v>478</v>
      </c>
    </row>
    <row r="70" spans="1:2" ht="28.5">
      <c r="A70" s="137"/>
      <c r="B70" s="139" t="s">
        <v>190</v>
      </c>
    </row>
    <row r="71" spans="1:2">
      <c r="A71" s="137" t="s">
        <v>13</v>
      </c>
      <c r="B71" s="144" t="s">
        <v>255</v>
      </c>
    </row>
    <row r="72" spans="1:2" ht="25.5">
      <c r="A72" s="152" t="s">
        <v>46</v>
      </c>
      <c r="B72" s="143"/>
    </row>
    <row r="73" spans="1:2">
      <c r="A73" s="152"/>
      <c r="B73" s="143"/>
    </row>
    <row r="74" spans="1:2" ht="25.5">
      <c r="A74" s="152" t="s">
        <v>406</v>
      </c>
      <c r="B74" s="143"/>
    </row>
    <row r="75" spans="1:2">
      <c r="A75" s="153" t="s">
        <v>153</v>
      </c>
      <c r="B75" s="140"/>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25"/>
  <cols>
    <col min="1" max="1" width="7.140625" style="154" customWidth="1"/>
    <col min="2" max="2" width="80.42578125" style="63" customWidth="1"/>
    <col min="3" max="3" width="2" style="63" customWidth="1"/>
    <col min="4" max="16384" width="9" style="55"/>
  </cols>
  <sheetData>
    <row r="1" spans="1:3" ht="28.5">
      <c r="A1" s="135">
        <v>9</v>
      </c>
      <c r="B1" s="136" t="s">
        <v>421</v>
      </c>
      <c r="C1" s="62"/>
    </row>
    <row r="2" spans="1:3">
      <c r="A2" s="137">
        <v>9.1</v>
      </c>
      <c r="B2" s="138" t="s">
        <v>108</v>
      </c>
      <c r="C2" s="62"/>
    </row>
    <row r="3" spans="1:3">
      <c r="A3" s="137"/>
      <c r="B3" s="139"/>
    </row>
    <row r="4" spans="1:3" s="186" customFormat="1">
      <c r="A4" s="137"/>
      <c r="B4" s="127" t="s">
        <v>544</v>
      </c>
      <c r="C4" s="63"/>
    </row>
    <row r="5" spans="1:3" s="186" customFormat="1">
      <c r="A5" s="137"/>
      <c r="B5" s="129" t="s">
        <v>591</v>
      </c>
      <c r="C5" s="63"/>
    </row>
    <row r="6" spans="1:3" s="186" customFormat="1">
      <c r="A6" s="137"/>
      <c r="B6" s="129" t="s">
        <v>545</v>
      </c>
      <c r="C6" s="63"/>
    </row>
    <row r="7" spans="1:3" s="186" customFormat="1">
      <c r="A7" s="137"/>
      <c r="B7" s="129" t="s">
        <v>546</v>
      </c>
      <c r="C7" s="63"/>
    </row>
    <row r="8" spans="1:3" s="186" customFormat="1">
      <c r="A8" s="137"/>
      <c r="B8" s="129" t="s">
        <v>547</v>
      </c>
      <c r="C8" s="63"/>
    </row>
    <row r="9" spans="1:3" s="186" customFormat="1">
      <c r="A9" s="137"/>
      <c r="B9" s="129" t="s">
        <v>547</v>
      </c>
      <c r="C9" s="63"/>
    </row>
    <row r="10" spans="1:3" s="186" customFormat="1">
      <c r="A10" s="137"/>
      <c r="B10" s="129" t="s">
        <v>548</v>
      </c>
      <c r="C10" s="63"/>
    </row>
    <row r="11" spans="1:3" s="186" customFormat="1">
      <c r="A11" s="137"/>
      <c r="B11" s="129" t="s">
        <v>549</v>
      </c>
      <c r="C11" s="63"/>
    </row>
    <row r="12" spans="1:3" s="186" customFormat="1">
      <c r="A12" s="137"/>
      <c r="B12" s="129" t="s">
        <v>590</v>
      </c>
      <c r="C12" s="63"/>
    </row>
    <row r="13" spans="1:3" s="186" customFormat="1">
      <c r="A13" s="137"/>
      <c r="B13" s="129"/>
      <c r="C13" s="63"/>
    </row>
    <row r="14" spans="1:3" s="186" customFormat="1">
      <c r="A14" s="137" t="s">
        <v>575</v>
      </c>
      <c r="B14" s="186" t="s">
        <v>570</v>
      </c>
      <c r="C14" s="63"/>
    </row>
    <row r="15" spans="1:3" s="186" customFormat="1">
      <c r="A15" s="137"/>
      <c r="C15" s="63"/>
    </row>
    <row r="16" spans="1:3" s="186" customFormat="1">
      <c r="A16" s="137" t="s">
        <v>576</v>
      </c>
      <c r="B16" s="186" t="s">
        <v>569</v>
      </c>
      <c r="C16" s="63"/>
    </row>
    <row r="17" spans="1:3">
      <c r="A17" s="137"/>
      <c r="B17" s="140"/>
    </row>
    <row r="18" spans="1:3">
      <c r="A18" s="137">
        <v>9.1999999999999993</v>
      </c>
      <c r="B18" s="141" t="s">
        <v>109</v>
      </c>
      <c r="C18" s="62"/>
    </row>
    <row r="19" spans="1:3" ht="56.25" customHeight="1">
      <c r="A19" s="137"/>
      <c r="B19" s="155" t="s">
        <v>532</v>
      </c>
    </row>
    <row r="20" spans="1:3" s="186" customFormat="1" ht="15.75" customHeight="1">
      <c r="A20" s="137"/>
      <c r="B20" s="187"/>
      <c r="C20" s="63"/>
    </row>
    <row r="21" spans="1:3">
      <c r="A21" s="137"/>
      <c r="B21" s="140"/>
    </row>
    <row r="22" spans="1:3">
      <c r="A22" s="137">
        <v>9.3000000000000007</v>
      </c>
      <c r="B22" s="141" t="s">
        <v>110</v>
      </c>
      <c r="C22" s="62"/>
    </row>
    <row r="23" spans="1:3">
      <c r="A23" s="137"/>
      <c r="B23" s="142" t="s">
        <v>154</v>
      </c>
      <c r="C23" s="62"/>
    </row>
    <row r="24" spans="1:3">
      <c r="A24" s="137"/>
      <c r="B24" s="143" t="s">
        <v>408</v>
      </c>
    </row>
    <row r="25" spans="1:3">
      <c r="A25" s="137"/>
      <c r="B25" s="143" t="s">
        <v>409</v>
      </c>
    </row>
    <row r="26" spans="1:3">
      <c r="A26" s="137"/>
      <c r="B26" s="143" t="s">
        <v>410</v>
      </c>
    </row>
    <row r="27" spans="1:3">
      <c r="A27" s="137"/>
      <c r="B27" s="143" t="s">
        <v>111</v>
      </c>
    </row>
    <row r="28" spans="1:3">
      <c r="A28" s="137"/>
      <c r="B28" s="143"/>
    </row>
    <row r="29" spans="1:3">
      <c r="A29" s="137" t="s">
        <v>17</v>
      </c>
      <c r="B29" s="144" t="s">
        <v>34</v>
      </c>
      <c r="C29" s="62"/>
    </row>
    <row r="30" spans="1:3">
      <c r="A30" s="137"/>
      <c r="B30" s="143"/>
    </row>
    <row r="31" spans="1:3">
      <c r="A31" s="137"/>
      <c r="B31" s="140"/>
    </row>
    <row r="32" spans="1:3">
      <c r="A32" s="137">
        <v>9.4</v>
      </c>
      <c r="B32" s="141" t="s">
        <v>578</v>
      </c>
      <c r="C32" s="65"/>
    </row>
    <row r="33" spans="1:3" ht="171">
      <c r="A33" s="137" t="s">
        <v>250</v>
      </c>
      <c r="B33" s="127" t="s">
        <v>577</v>
      </c>
      <c r="C33" s="158"/>
    </row>
    <row r="34" spans="1:3" ht="57">
      <c r="A34" s="137" t="s">
        <v>588</v>
      </c>
      <c r="B34" s="191" t="s">
        <v>579</v>
      </c>
      <c r="C34" s="65"/>
    </row>
    <row r="35" spans="1:3">
      <c r="A35" s="137"/>
      <c r="B35" s="127"/>
      <c r="C35" s="65"/>
    </row>
    <row r="36" spans="1:3">
      <c r="A36" s="137"/>
      <c r="B36" s="147" t="s">
        <v>122</v>
      </c>
      <c r="C36" s="66"/>
    </row>
    <row r="37" spans="1:3">
      <c r="A37" s="137"/>
      <c r="B37" s="146"/>
    </row>
    <row r="38" spans="1:3" ht="85.5">
      <c r="A38" s="137"/>
      <c r="B38" s="146" t="s">
        <v>137</v>
      </c>
      <c r="C38" s="62"/>
    </row>
    <row r="39" spans="1:3">
      <c r="A39" s="137"/>
      <c r="B39" s="149" t="s">
        <v>138</v>
      </c>
    </row>
    <row r="40" spans="1:3">
      <c r="A40" s="137"/>
      <c r="B40" s="149"/>
    </row>
    <row r="41" spans="1:3">
      <c r="A41" s="137" t="s">
        <v>589</v>
      </c>
      <c r="B41" s="144" t="s">
        <v>583</v>
      </c>
    </row>
    <row r="42" spans="1:3" ht="99.75">
      <c r="A42" s="137"/>
      <c r="B42" s="192" t="s">
        <v>515</v>
      </c>
    </row>
    <row r="43" spans="1:3">
      <c r="A43" s="137"/>
      <c r="B43" s="140"/>
      <c r="C43" s="62"/>
    </row>
    <row r="44" spans="1:3">
      <c r="A44" s="137">
        <v>9.5</v>
      </c>
      <c r="B44" s="141" t="s">
        <v>112</v>
      </c>
      <c r="C44" s="66"/>
    </row>
    <row r="45" spans="1:3">
      <c r="A45" s="137"/>
      <c r="B45" s="150" t="s">
        <v>126</v>
      </c>
      <c r="C45" s="66"/>
    </row>
    <row r="46" spans="1:3">
      <c r="A46" s="137"/>
      <c r="B46" s="149" t="s">
        <v>127</v>
      </c>
      <c r="C46" s="66"/>
    </row>
    <row r="47" spans="1:3">
      <c r="A47" s="137"/>
      <c r="B47" s="149" t="s">
        <v>128</v>
      </c>
      <c r="C47" s="57"/>
    </row>
    <row r="48" spans="1:3">
      <c r="A48" s="137"/>
      <c r="B48" s="149" t="s">
        <v>411</v>
      </c>
      <c r="C48" s="56"/>
    </row>
    <row r="49" spans="1:3">
      <c r="A49" s="137"/>
      <c r="B49" s="149" t="s">
        <v>517</v>
      </c>
      <c r="C49" s="58"/>
    </row>
    <row r="50" spans="1:3">
      <c r="A50" s="137"/>
      <c r="B50" s="143"/>
      <c r="C50" s="57"/>
    </row>
    <row r="51" spans="1:3">
      <c r="A51" s="137"/>
      <c r="B51" s="140"/>
      <c r="C51" s="62"/>
    </row>
    <row r="52" spans="1:3">
      <c r="A52" s="137">
        <v>9.6</v>
      </c>
      <c r="B52" s="141" t="s">
        <v>114</v>
      </c>
      <c r="C52" s="66"/>
    </row>
    <row r="53" spans="1:3" ht="28.5">
      <c r="A53" s="137"/>
      <c r="B53" s="139" t="s">
        <v>187</v>
      </c>
      <c r="C53" s="128"/>
    </row>
    <row r="54" spans="1:3">
      <c r="A54" s="137"/>
      <c r="B54" s="140"/>
      <c r="C54" s="124"/>
    </row>
    <row r="55" spans="1:3">
      <c r="A55" s="137">
        <v>9.6999999999999993</v>
      </c>
      <c r="B55" s="141" t="s">
        <v>251</v>
      </c>
      <c r="C55" s="128"/>
    </row>
    <row r="56" spans="1:3" ht="28.5">
      <c r="A56" s="137"/>
      <c r="B56" s="150" t="s">
        <v>117</v>
      </c>
      <c r="C56" s="128"/>
    </row>
    <row r="57" spans="1:3" ht="28.5">
      <c r="A57" s="137"/>
      <c r="B57" s="149" t="s">
        <v>61</v>
      </c>
      <c r="C57" s="124"/>
    </row>
    <row r="58" spans="1:3">
      <c r="A58" s="137"/>
      <c r="B58" s="149" t="s">
        <v>118</v>
      </c>
      <c r="C58" s="128"/>
    </row>
    <row r="59" spans="1:3">
      <c r="A59" s="137"/>
      <c r="B59" s="143"/>
      <c r="C59" s="124"/>
    </row>
    <row r="60" spans="1:3">
      <c r="A60" s="151" t="s">
        <v>422</v>
      </c>
      <c r="B60" s="141" t="s">
        <v>115</v>
      </c>
      <c r="C60" s="128"/>
    </row>
    <row r="61" spans="1:3" ht="42.75">
      <c r="A61" s="137"/>
      <c r="B61" s="150" t="s">
        <v>540</v>
      </c>
      <c r="C61" s="128"/>
    </row>
    <row r="62" spans="1:3">
      <c r="A62" s="137"/>
      <c r="B62" s="140"/>
      <c r="C62" s="128"/>
    </row>
    <row r="63" spans="1:3" ht="57">
      <c r="A63" s="137" t="s">
        <v>423</v>
      </c>
      <c r="B63" s="141" t="s">
        <v>479</v>
      </c>
      <c r="C63" s="128"/>
    </row>
    <row r="64" spans="1:3" ht="28.5">
      <c r="A64" s="137"/>
      <c r="B64" s="150" t="s">
        <v>188</v>
      </c>
    </row>
    <row r="65" spans="1:2">
      <c r="A65" s="137"/>
      <c r="B65" s="140"/>
    </row>
    <row r="66" spans="1:2">
      <c r="A66" s="137" t="s">
        <v>278</v>
      </c>
      <c r="B66" s="141" t="s">
        <v>189</v>
      </c>
    </row>
    <row r="67" spans="1:2" ht="57">
      <c r="A67" s="137"/>
      <c r="B67" s="139" t="s">
        <v>485</v>
      </c>
    </row>
    <row r="68" spans="1:2">
      <c r="A68" s="137"/>
      <c r="B68" s="140"/>
    </row>
    <row r="69" spans="1:2">
      <c r="A69" s="137">
        <v>9.11</v>
      </c>
      <c r="B69" s="141" t="s">
        <v>478</v>
      </c>
    </row>
    <row r="70" spans="1:2" ht="28.5">
      <c r="A70" s="137"/>
      <c r="B70" s="139" t="s">
        <v>190</v>
      </c>
    </row>
    <row r="71" spans="1:2">
      <c r="A71" s="137" t="s">
        <v>13</v>
      </c>
      <c r="B71" s="144" t="s">
        <v>255</v>
      </c>
    </row>
    <row r="72" spans="1:2" ht="25.5">
      <c r="A72" s="152" t="s">
        <v>46</v>
      </c>
      <c r="B72" s="143"/>
    </row>
    <row r="73" spans="1:2">
      <c r="A73" s="152"/>
      <c r="B73" s="143"/>
    </row>
    <row r="74" spans="1:2" ht="25.5">
      <c r="A74" s="152" t="s">
        <v>406</v>
      </c>
      <c r="B74" s="143"/>
    </row>
    <row r="75" spans="1:2">
      <c r="A75" s="153" t="s">
        <v>153</v>
      </c>
      <c r="B75" s="140"/>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6" ma:contentTypeDescription="Create a new document." ma:contentTypeScope="" ma:versionID="96db188171aa3d81ad3156ebcc4865a0">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f8f7edd20e3d64f1e8d33214fabd64ec"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1889D8-160D-4A59-9722-3A99B3B44715}">
  <ds:schemaRefs>
    <ds:schemaRef ds:uri="http://www.w3.org/XML/1998/namespace"/>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1da562b7-1f10-43e3-8305-f01a56e7c6fe"/>
    <ds:schemaRef ds:uri="http://schemas.microsoft.com/office/infopath/2007/PartnerControls"/>
    <ds:schemaRef ds:uri="b5a98dde-d495-409d-b44d-3860a7aae06f"/>
    <ds:schemaRef ds:uri="http://schemas.microsoft.com/office/2006/metadata/properties"/>
  </ds:schemaRefs>
</ds:datastoreItem>
</file>

<file path=customXml/itemProps2.xml><?xml version="1.0" encoding="utf-8"?>
<ds:datastoreItem xmlns:ds="http://schemas.openxmlformats.org/officeDocument/2006/customXml" ds:itemID="{329B5BC9-D9EF-4268-B437-9873CC6E3C90}">
  <ds:schemaRefs>
    <ds:schemaRef ds:uri="http://schemas.microsoft.com/sharepoint/v3/contenttype/forms"/>
  </ds:schemaRefs>
</ds:datastoreItem>
</file>

<file path=customXml/itemProps3.xml><?xml version="1.0" encoding="utf-8"?>
<ds:datastoreItem xmlns:ds="http://schemas.openxmlformats.org/officeDocument/2006/customXml" ds:itemID="{B7267793-95A4-4C90-8BF6-EB5498A09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Cover</vt:lpstr>
      <vt:lpstr>1 Basic info</vt:lpstr>
      <vt:lpstr>2 Findings</vt:lpstr>
      <vt:lpstr>3 MA Cert process</vt:lpstr>
      <vt:lpstr>5 MA Org Structure+Management</vt:lpstr>
      <vt:lpstr>6 S1</vt:lpstr>
      <vt:lpstr>7 S2</vt:lpstr>
      <vt:lpstr>8 S3</vt:lpstr>
      <vt:lpstr>9 S4</vt:lpstr>
      <vt:lpstr>A1 FM Checklist</vt:lpstr>
      <vt:lpstr>Audit Programme</vt:lpstr>
      <vt:lpstr>A2 Consultation</vt:lpstr>
      <vt:lpstr>A3 Species 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 FM Checklist'!Print_Area</vt:lpstr>
      <vt:lpstr>'A12a Product schedule'!Print_Area</vt:lpstr>
      <vt:lpstr>'A2 Consultation'!Print_Area</vt:lpstr>
      <vt:lpstr>'A7 Members &amp; FMUs'!Print_Area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2021-05-20T15:33:13Z</cp:lastPrinted>
  <dcterms:created xsi:type="dcterms:W3CDTF">2005-01-24T17:03:19Z</dcterms:created>
  <dcterms:modified xsi:type="dcterms:W3CDTF">2021-05-20T18:34:00Z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